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8" windowWidth="20112" windowHeight="9780"/>
  </bookViews>
  <sheets>
    <sheet name="Unrecovered" sheetId="8" r:id="rId1"/>
    <sheet name="NBV as of Dec 2017" sheetId="7" r:id="rId2"/>
    <sheet name="NBV as of Dec 2016" sheetId="5" r:id="rId3"/>
    <sheet name="Clause by Project" sheetId="9" r:id="rId4"/>
    <sheet name="NBV Detail" sheetId="1" r:id="rId5"/>
    <sheet name="AM Detail" sheetId="6" r:id="rId6"/>
  </sheets>
  <definedNames>
    <definedName name="_xlnm._FilterDatabase" localSheetId="5" hidden="1">'AM Detail'!$A$4:$Q$1174</definedName>
    <definedName name="_xlnm._FilterDatabase" localSheetId="4" hidden="1">'NBV Detail'!$A$4:$Q$2588</definedName>
  </definedNames>
  <calcPr calcId="145621"/>
  <pivotCaches>
    <pivotCache cacheId="32" r:id="rId7"/>
    <pivotCache cacheId="33" r:id="rId8"/>
  </pivotCaches>
</workbook>
</file>

<file path=xl/calcChain.xml><?xml version="1.0" encoding="utf-8"?>
<calcChain xmlns="http://schemas.openxmlformats.org/spreadsheetml/2006/main">
  <c r="P2592" i="1" l="1"/>
  <c r="O2593" i="1"/>
  <c r="O2592" i="1"/>
  <c r="O2594" i="1" s="1"/>
  <c r="G31" i="8" l="1"/>
  <c r="G30" i="8"/>
  <c r="G29" i="8"/>
  <c r="G28" i="8"/>
  <c r="G27" i="8"/>
  <c r="G25" i="8"/>
  <c r="G24" i="8"/>
  <c r="G23" i="8"/>
  <c r="G22" i="8"/>
  <c r="G21" i="8"/>
  <c r="G20" i="8"/>
  <c r="G19" i="8"/>
  <c r="G18" i="8"/>
  <c r="G17" i="8"/>
  <c r="I34" i="7"/>
  <c r="H34" i="7"/>
  <c r="J34" i="7" s="1"/>
  <c r="I33" i="7"/>
  <c r="H33" i="7"/>
  <c r="J33" i="7" s="1"/>
  <c r="I32" i="7"/>
  <c r="H32" i="7"/>
  <c r="I31" i="7"/>
  <c r="H31" i="7"/>
  <c r="I30" i="7"/>
  <c r="H30" i="7"/>
  <c r="I29" i="7"/>
  <c r="H29" i="7"/>
  <c r="J29" i="7" s="1"/>
  <c r="I28" i="7"/>
  <c r="H28" i="7"/>
  <c r="I27" i="7"/>
  <c r="H27" i="7"/>
  <c r="J27" i="7" s="1"/>
  <c r="I26" i="7"/>
  <c r="H26" i="7"/>
  <c r="J26" i="7" s="1"/>
  <c r="I25" i="7"/>
  <c r="H25" i="7"/>
  <c r="I15" i="7"/>
  <c r="H15" i="7"/>
  <c r="I14" i="7"/>
  <c r="H14" i="7"/>
  <c r="J14" i="7" s="1"/>
  <c r="G26" i="5"/>
  <c r="G25" i="5"/>
  <c r="G24" i="5"/>
  <c r="G23" i="5"/>
  <c r="G22" i="5"/>
  <c r="G20" i="5"/>
  <c r="G19" i="5"/>
  <c r="G18" i="5"/>
  <c r="G17" i="5"/>
  <c r="G16" i="5"/>
  <c r="G15" i="5"/>
  <c r="G14" i="5"/>
  <c r="G13" i="5"/>
  <c r="G12" i="5"/>
  <c r="Q2590" i="1"/>
  <c r="P2590" i="1"/>
  <c r="O2590" i="1"/>
  <c r="G16" i="8" l="1"/>
  <c r="G32" i="8" s="1"/>
  <c r="G26" i="8"/>
  <c r="J25" i="7"/>
  <c r="J32" i="7"/>
  <c r="J28" i="7"/>
  <c r="J30" i="7"/>
  <c r="J15" i="7"/>
  <c r="J31" i="7"/>
  <c r="F26" i="5" l="1"/>
  <c r="F25" i="5"/>
  <c r="F24" i="5"/>
  <c r="F23" i="5"/>
  <c r="F22" i="5"/>
  <c r="F20" i="5"/>
  <c r="F19" i="5"/>
  <c r="F18" i="5"/>
  <c r="F17" i="5"/>
  <c r="F16" i="5"/>
  <c r="F15" i="5"/>
  <c r="F14" i="5"/>
  <c r="F13" i="5"/>
  <c r="F12" i="5"/>
  <c r="E18" i="5"/>
  <c r="E25" i="5"/>
  <c r="E19" i="5"/>
  <c r="E20" i="5"/>
  <c r="E26" i="5"/>
  <c r="L34" i="7"/>
  <c r="G34" i="7"/>
  <c r="I16" i="7"/>
  <c r="H25" i="5" l="1"/>
  <c r="H14" i="5"/>
  <c r="H18" i="5"/>
  <c r="H24" i="5"/>
  <c r="F27" i="5"/>
  <c r="H16" i="7"/>
  <c r="H15" i="5"/>
  <c r="G27" i="5"/>
  <c r="H20" i="5"/>
  <c r="H13" i="5"/>
  <c r="H23" i="5"/>
  <c r="H17" i="5"/>
  <c r="H19" i="5"/>
  <c r="H22" i="5"/>
  <c r="H16" i="5"/>
  <c r="H26" i="5"/>
  <c r="I35" i="7"/>
  <c r="H35" i="7"/>
  <c r="M34" i="7"/>
  <c r="N34" i="7" s="1"/>
  <c r="M15" i="7"/>
  <c r="L15" i="7"/>
  <c r="J35" i="7" l="1"/>
  <c r="N15" i="7"/>
  <c r="F31" i="8" l="1"/>
  <c r="F30" i="8"/>
  <c r="H30" i="8" s="1"/>
  <c r="F29" i="8"/>
  <c r="H29" i="8" s="1"/>
  <c r="F28" i="8"/>
  <c r="F27" i="8"/>
  <c r="F26" i="8" s="1"/>
  <c r="F25" i="8"/>
  <c r="H25" i="8" s="1"/>
  <c r="F24" i="8"/>
  <c r="F16" i="8" s="1"/>
  <c r="E23" i="8"/>
  <c r="E30" i="8"/>
  <c r="E24" i="8"/>
  <c r="E25" i="8"/>
  <c r="E31" i="8"/>
  <c r="F32" i="8" l="1"/>
  <c r="H31" i="8"/>
  <c r="H24" i="8"/>
  <c r="H28" i="8"/>
  <c r="H27" i="8"/>
  <c r="E2588" i="1"/>
  <c r="E2587" i="1"/>
  <c r="E2586" i="1"/>
  <c r="E2585" i="1"/>
  <c r="E2584" i="1"/>
  <c r="E2583" i="1"/>
  <c r="E2582" i="1"/>
  <c r="E2581" i="1"/>
  <c r="E2580" i="1"/>
  <c r="E2579" i="1"/>
  <c r="E2578" i="1"/>
  <c r="E2577" i="1"/>
  <c r="E2576" i="1"/>
  <c r="E2575" i="1"/>
  <c r="E2574" i="1"/>
  <c r="E2573" i="1"/>
  <c r="E2572" i="1"/>
  <c r="E2571" i="1"/>
  <c r="E2570" i="1"/>
  <c r="E2569" i="1"/>
  <c r="E2568" i="1"/>
  <c r="E2567" i="1"/>
  <c r="E2566" i="1"/>
  <c r="E2565" i="1"/>
  <c r="E2564" i="1"/>
  <c r="E2563" i="1"/>
  <c r="E2562" i="1"/>
  <c r="E2561" i="1"/>
  <c r="E2560" i="1"/>
  <c r="E2559" i="1"/>
  <c r="E2558" i="1"/>
  <c r="E2557" i="1"/>
  <c r="E2556" i="1"/>
  <c r="E2555" i="1"/>
  <c r="E2554" i="1"/>
  <c r="E2553" i="1"/>
  <c r="E2552" i="1"/>
  <c r="E2551" i="1"/>
  <c r="E2550" i="1"/>
  <c r="E2549" i="1"/>
  <c r="E2548" i="1"/>
  <c r="E2547" i="1"/>
  <c r="E2546" i="1"/>
  <c r="E2545" i="1"/>
  <c r="E2544" i="1"/>
  <c r="E2543" i="1"/>
  <c r="E2542" i="1"/>
  <c r="E2541" i="1"/>
  <c r="E2540" i="1"/>
  <c r="E2539" i="1"/>
  <c r="E2538" i="1"/>
  <c r="E2537" i="1"/>
  <c r="E2536" i="1"/>
  <c r="E2535" i="1"/>
  <c r="E2534" i="1"/>
  <c r="E2533" i="1"/>
  <c r="E2532" i="1"/>
  <c r="E2531" i="1"/>
  <c r="E2530" i="1"/>
  <c r="E2529" i="1"/>
  <c r="E2528" i="1"/>
  <c r="E2527" i="1"/>
  <c r="E2526" i="1"/>
  <c r="E2525" i="1"/>
  <c r="E2524" i="1"/>
  <c r="E2523" i="1"/>
  <c r="E2522" i="1"/>
  <c r="E2521" i="1"/>
  <c r="E2520" i="1"/>
  <c r="E2519" i="1"/>
  <c r="E2518" i="1"/>
  <c r="E2517" i="1"/>
  <c r="E2516" i="1"/>
  <c r="E2515" i="1"/>
  <c r="E2514" i="1"/>
  <c r="E2513" i="1"/>
  <c r="E2512" i="1"/>
  <c r="E2511" i="1"/>
  <c r="E2510" i="1"/>
  <c r="E2509" i="1"/>
  <c r="E2508" i="1"/>
  <c r="E2507" i="1"/>
  <c r="E2506" i="1"/>
  <c r="E2505" i="1"/>
  <c r="E2504" i="1"/>
  <c r="E2503" i="1"/>
  <c r="E2502" i="1"/>
  <c r="E2501" i="1"/>
  <c r="E2500" i="1"/>
  <c r="E2499" i="1"/>
  <c r="E2498" i="1"/>
  <c r="E2497" i="1"/>
  <c r="E2496" i="1"/>
  <c r="E2495" i="1"/>
  <c r="E2494" i="1"/>
  <c r="E2493" i="1"/>
  <c r="E2492" i="1"/>
  <c r="E2491" i="1"/>
  <c r="E2490" i="1"/>
  <c r="E2489" i="1"/>
  <c r="E2488" i="1"/>
  <c r="E2487" i="1"/>
  <c r="E2486" i="1"/>
  <c r="E2485" i="1"/>
  <c r="E2484" i="1"/>
  <c r="E2483" i="1"/>
  <c r="E2482" i="1"/>
  <c r="E2481" i="1"/>
  <c r="E2480" i="1"/>
  <c r="E2479" i="1"/>
  <c r="E2478" i="1"/>
  <c r="E2477" i="1"/>
  <c r="E2476" i="1"/>
  <c r="E2475" i="1"/>
  <c r="E2474" i="1"/>
  <c r="E2473" i="1"/>
  <c r="E2472" i="1"/>
  <c r="E2471" i="1"/>
  <c r="E2470" i="1"/>
  <c r="E2469" i="1"/>
  <c r="E2468" i="1"/>
  <c r="E2467" i="1"/>
  <c r="E2466" i="1"/>
  <c r="E2465" i="1"/>
  <c r="E2464" i="1"/>
  <c r="E2463" i="1"/>
  <c r="E2462" i="1"/>
  <c r="E2461" i="1"/>
  <c r="E2460" i="1"/>
  <c r="E2459" i="1"/>
  <c r="E2458" i="1"/>
  <c r="E2457" i="1"/>
  <c r="E2456" i="1"/>
  <c r="E2455" i="1"/>
  <c r="E2454" i="1"/>
  <c r="E2453" i="1"/>
  <c r="E2452" i="1"/>
  <c r="E2451" i="1"/>
  <c r="E2450" i="1"/>
  <c r="E2449" i="1"/>
  <c r="E2448" i="1"/>
  <c r="E2447" i="1"/>
  <c r="E2446" i="1"/>
  <c r="E2445" i="1"/>
  <c r="E2444" i="1"/>
  <c r="E2443" i="1"/>
  <c r="E2442" i="1"/>
  <c r="E2441" i="1"/>
  <c r="E2440" i="1"/>
  <c r="E2439" i="1"/>
  <c r="E2438" i="1"/>
  <c r="E2437" i="1"/>
  <c r="E2436" i="1"/>
  <c r="E2435" i="1"/>
  <c r="E2434" i="1"/>
  <c r="E2433" i="1"/>
  <c r="E2432" i="1"/>
  <c r="E2431" i="1"/>
  <c r="E2430" i="1"/>
  <c r="E2429" i="1"/>
  <c r="E2428" i="1"/>
  <c r="E2427" i="1"/>
  <c r="E2426" i="1"/>
  <c r="E2425" i="1"/>
  <c r="E2424" i="1"/>
  <c r="E2423" i="1"/>
  <c r="E2422" i="1"/>
  <c r="E2421" i="1"/>
  <c r="E2420" i="1"/>
  <c r="E2419" i="1"/>
  <c r="E2418" i="1"/>
  <c r="E2417" i="1"/>
  <c r="E2416" i="1"/>
  <c r="E2415" i="1"/>
  <c r="E2414" i="1"/>
  <c r="E2413" i="1"/>
  <c r="E2412" i="1"/>
  <c r="E2411" i="1"/>
  <c r="E2410" i="1"/>
  <c r="E2409" i="1"/>
  <c r="E2408" i="1"/>
  <c r="E2407" i="1"/>
  <c r="E2406" i="1"/>
  <c r="E2405" i="1"/>
  <c r="E2404" i="1"/>
  <c r="E2403" i="1"/>
  <c r="E2402" i="1"/>
  <c r="E2401" i="1"/>
  <c r="E2400" i="1"/>
  <c r="E2399" i="1"/>
  <c r="E2398" i="1"/>
  <c r="E2397" i="1"/>
  <c r="E2396" i="1"/>
  <c r="E2395" i="1"/>
  <c r="E2394" i="1"/>
  <c r="E2393" i="1"/>
  <c r="E2392" i="1"/>
  <c r="E2391" i="1"/>
  <c r="E2390" i="1"/>
  <c r="E2389" i="1"/>
  <c r="E2388" i="1"/>
  <c r="E2387" i="1"/>
  <c r="E2386" i="1"/>
  <c r="E2385" i="1"/>
  <c r="E2384" i="1"/>
  <c r="E2383" i="1"/>
  <c r="E2382" i="1"/>
  <c r="E2381" i="1"/>
  <c r="E2380" i="1"/>
  <c r="E2379" i="1"/>
  <c r="E2378" i="1"/>
  <c r="E2377" i="1"/>
  <c r="E2376" i="1"/>
  <c r="E2375" i="1"/>
  <c r="E2374" i="1"/>
  <c r="E2373" i="1"/>
  <c r="E2372" i="1"/>
  <c r="E2371" i="1"/>
  <c r="E2370" i="1"/>
  <c r="E2369" i="1"/>
  <c r="E2368" i="1"/>
  <c r="E2367" i="1"/>
  <c r="E2366" i="1"/>
  <c r="E2365" i="1"/>
  <c r="E2364" i="1"/>
  <c r="E2363" i="1"/>
  <c r="E2362" i="1"/>
  <c r="E2361" i="1"/>
  <c r="E2360" i="1"/>
  <c r="E2359" i="1"/>
  <c r="E2358" i="1"/>
  <c r="E2357" i="1"/>
  <c r="E2356" i="1"/>
  <c r="E2355" i="1"/>
  <c r="E2354" i="1"/>
  <c r="E2353" i="1"/>
  <c r="E2352" i="1"/>
  <c r="E2351" i="1"/>
  <c r="E2350" i="1"/>
  <c r="E2349" i="1"/>
  <c r="E2348" i="1"/>
  <c r="E2347" i="1"/>
  <c r="E2346" i="1"/>
  <c r="E2345" i="1"/>
  <c r="E2344" i="1"/>
  <c r="E2343" i="1"/>
  <c r="E2342" i="1"/>
  <c r="E2341" i="1"/>
  <c r="E2340" i="1"/>
  <c r="E2339" i="1"/>
  <c r="E2338" i="1"/>
  <c r="E2337" i="1"/>
  <c r="E2336" i="1"/>
  <c r="E2335" i="1"/>
  <c r="E2334" i="1"/>
  <c r="E2333" i="1"/>
  <c r="E2332" i="1"/>
  <c r="E2331" i="1"/>
  <c r="E2330" i="1"/>
  <c r="E2329" i="1"/>
  <c r="E2328" i="1"/>
  <c r="E2327" i="1"/>
  <c r="E2326" i="1"/>
  <c r="E2325" i="1"/>
  <c r="E2324" i="1"/>
  <c r="E2323" i="1"/>
  <c r="E2322" i="1"/>
  <c r="E2321" i="1"/>
  <c r="E2320" i="1"/>
  <c r="E2319" i="1"/>
  <c r="E2318" i="1"/>
  <c r="E2317" i="1"/>
  <c r="E2316" i="1"/>
  <c r="E2315" i="1"/>
  <c r="E2314" i="1"/>
  <c r="E2313" i="1"/>
  <c r="E2312" i="1"/>
  <c r="E2311" i="1"/>
  <c r="E2310" i="1"/>
  <c r="E2309" i="1"/>
  <c r="E2308" i="1"/>
  <c r="E2307" i="1"/>
  <c r="E2306" i="1"/>
  <c r="E2305" i="1"/>
  <c r="E2304" i="1"/>
  <c r="E2303" i="1"/>
  <c r="E2302" i="1"/>
  <c r="E2301" i="1"/>
  <c r="E2300" i="1"/>
  <c r="E2299" i="1"/>
  <c r="E2298" i="1"/>
  <c r="E2297" i="1"/>
  <c r="E2296" i="1"/>
  <c r="E2295" i="1"/>
  <c r="E2294" i="1"/>
  <c r="E2293" i="1"/>
  <c r="E2292" i="1"/>
  <c r="E2291" i="1"/>
  <c r="E2290" i="1"/>
  <c r="E2289" i="1"/>
  <c r="E2288" i="1"/>
  <c r="E2287" i="1"/>
  <c r="E2286" i="1"/>
  <c r="E2285" i="1"/>
  <c r="E2284" i="1"/>
  <c r="E2283" i="1"/>
  <c r="E2282" i="1"/>
  <c r="E2281" i="1"/>
  <c r="E2280" i="1"/>
  <c r="E2279" i="1"/>
  <c r="E2278" i="1"/>
  <c r="E2277" i="1"/>
  <c r="E2276" i="1"/>
  <c r="E2275" i="1"/>
  <c r="E2274" i="1"/>
  <c r="E2273" i="1"/>
  <c r="E2272" i="1"/>
  <c r="E2271" i="1"/>
  <c r="E2270" i="1"/>
  <c r="E2269" i="1"/>
  <c r="E2268" i="1"/>
  <c r="E2267" i="1"/>
  <c r="E2266" i="1"/>
  <c r="E2265" i="1"/>
  <c r="E2264" i="1"/>
  <c r="E2263" i="1"/>
  <c r="E2262" i="1"/>
  <c r="E2261" i="1"/>
  <c r="E2260" i="1"/>
  <c r="E2259" i="1"/>
  <c r="E2258" i="1"/>
  <c r="E2257" i="1"/>
  <c r="E2256" i="1"/>
  <c r="E2255" i="1"/>
  <c r="E2254" i="1"/>
  <c r="E2253" i="1"/>
  <c r="E2252" i="1"/>
  <c r="E2251" i="1"/>
  <c r="E2250" i="1"/>
  <c r="E2249" i="1"/>
  <c r="E2248" i="1"/>
  <c r="E2247" i="1"/>
  <c r="E2246" i="1"/>
  <c r="E2245" i="1"/>
  <c r="E2244" i="1"/>
  <c r="E2243" i="1"/>
  <c r="E2242" i="1"/>
  <c r="E2241" i="1"/>
  <c r="E2240" i="1"/>
  <c r="E2239" i="1"/>
  <c r="E2238" i="1"/>
  <c r="E2237" i="1"/>
  <c r="E2236" i="1"/>
  <c r="E2235" i="1"/>
  <c r="E2234" i="1"/>
  <c r="E2233" i="1"/>
  <c r="E2232" i="1"/>
  <c r="E2231" i="1"/>
  <c r="E2230" i="1"/>
  <c r="E2229" i="1"/>
  <c r="E2228" i="1"/>
  <c r="E2227" i="1"/>
  <c r="E2226" i="1"/>
  <c r="E2225" i="1"/>
  <c r="E2224" i="1"/>
  <c r="E2223" i="1"/>
  <c r="E2222" i="1"/>
  <c r="E2221" i="1"/>
  <c r="E2220" i="1"/>
  <c r="E2219" i="1"/>
  <c r="E2218" i="1"/>
  <c r="E2217" i="1"/>
  <c r="E2216" i="1"/>
  <c r="E2215" i="1"/>
  <c r="E2214" i="1"/>
  <c r="E2213" i="1"/>
  <c r="E2212" i="1"/>
  <c r="E2211" i="1"/>
  <c r="E2210" i="1"/>
  <c r="E2209" i="1"/>
  <c r="E2208" i="1"/>
  <c r="E2207" i="1"/>
  <c r="E2206" i="1"/>
  <c r="E2205" i="1"/>
  <c r="E2204" i="1"/>
  <c r="E2203" i="1"/>
  <c r="E2202" i="1"/>
  <c r="E2201" i="1"/>
  <c r="E2200" i="1"/>
  <c r="E2199" i="1"/>
  <c r="E2198" i="1"/>
  <c r="E2197" i="1"/>
  <c r="E2196" i="1"/>
  <c r="E2195" i="1"/>
  <c r="E2194" i="1"/>
  <c r="E2193" i="1"/>
  <c r="E2192" i="1"/>
  <c r="E2191" i="1"/>
  <c r="E2190" i="1"/>
  <c r="E2189" i="1"/>
  <c r="E2188" i="1"/>
  <c r="E2187" i="1"/>
  <c r="E2186" i="1"/>
  <c r="E2185" i="1"/>
  <c r="E2184" i="1"/>
  <c r="E2183" i="1"/>
  <c r="E2182" i="1"/>
  <c r="E2181" i="1"/>
  <c r="E2180" i="1"/>
  <c r="E2179" i="1"/>
  <c r="E2178" i="1"/>
  <c r="E2177" i="1"/>
  <c r="E2176" i="1"/>
  <c r="E2175" i="1"/>
  <c r="E2174" i="1"/>
  <c r="E2173" i="1"/>
  <c r="E2172" i="1"/>
  <c r="E2171" i="1"/>
  <c r="E2170" i="1"/>
  <c r="E2169" i="1"/>
  <c r="E2168" i="1"/>
  <c r="E2167" i="1"/>
  <c r="E2166" i="1"/>
  <c r="E2165" i="1"/>
  <c r="E2164" i="1"/>
  <c r="E2163" i="1"/>
  <c r="E2162" i="1"/>
  <c r="E2161" i="1"/>
  <c r="E2160" i="1"/>
  <c r="E2159" i="1"/>
  <c r="E2158" i="1"/>
  <c r="E2157" i="1"/>
  <c r="E2156" i="1"/>
  <c r="E2155" i="1"/>
  <c r="E2154" i="1"/>
  <c r="E2153" i="1"/>
  <c r="E2152" i="1"/>
  <c r="E2151" i="1"/>
  <c r="E2150" i="1"/>
  <c r="E2149" i="1"/>
  <c r="E2148" i="1"/>
  <c r="E2147" i="1"/>
  <c r="E2146" i="1"/>
  <c r="E2145" i="1"/>
  <c r="E2144" i="1"/>
  <c r="E2143" i="1"/>
  <c r="E2142" i="1"/>
  <c r="E2141" i="1"/>
  <c r="E2140" i="1"/>
  <c r="E2139" i="1"/>
  <c r="E2138" i="1"/>
  <c r="E2137" i="1"/>
  <c r="E2136" i="1"/>
  <c r="E2135" i="1"/>
  <c r="E2134" i="1"/>
  <c r="E2133" i="1"/>
  <c r="E2132" i="1"/>
  <c r="E2131" i="1"/>
  <c r="E2130" i="1"/>
  <c r="E2129" i="1"/>
  <c r="E2128" i="1"/>
  <c r="E2127" i="1"/>
  <c r="E2126" i="1"/>
  <c r="E2125" i="1"/>
  <c r="E2124" i="1"/>
  <c r="E2123" i="1"/>
  <c r="E2122" i="1"/>
  <c r="E2121" i="1"/>
  <c r="E2120" i="1"/>
  <c r="E2119" i="1"/>
  <c r="E2118" i="1"/>
  <c r="E2117" i="1"/>
  <c r="E2116" i="1"/>
  <c r="E2115" i="1"/>
  <c r="E2114" i="1"/>
  <c r="E2113" i="1"/>
  <c r="E2112" i="1"/>
  <c r="E2111" i="1"/>
  <c r="E2110" i="1"/>
  <c r="E2109" i="1"/>
  <c r="E2108" i="1"/>
  <c r="E2107" i="1"/>
  <c r="E2106" i="1"/>
  <c r="E2105" i="1"/>
  <c r="E2104" i="1"/>
  <c r="E2103" i="1"/>
  <c r="E2102" i="1"/>
  <c r="E2101" i="1"/>
  <c r="E2100" i="1"/>
  <c r="E2099" i="1"/>
  <c r="E2098" i="1"/>
  <c r="E2097" i="1"/>
  <c r="E2096" i="1"/>
  <c r="E2095" i="1"/>
  <c r="E2094" i="1"/>
  <c r="E2093" i="1"/>
  <c r="E2092" i="1"/>
  <c r="E2091" i="1"/>
  <c r="E2090" i="1"/>
  <c r="E2089" i="1"/>
  <c r="E2088" i="1"/>
  <c r="E2087" i="1"/>
  <c r="E2086" i="1"/>
  <c r="E2085" i="1"/>
  <c r="E2084" i="1"/>
  <c r="E2083" i="1"/>
  <c r="E2082" i="1"/>
  <c r="E2081" i="1"/>
  <c r="E2080" i="1"/>
  <c r="E2079" i="1"/>
  <c r="E2078" i="1"/>
  <c r="E2077" i="1"/>
  <c r="E2076" i="1"/>
  <c r="E2075" i="1"/>
  <c r="E2074" i="1"/>
  <c r="E2073" i="1"/>
  <c r="E2072" i="1"/>
  <c r="E2071" i="1"/>
  <c r="E2070" i="1"/>
  <c r="E2069" i="1"/>
  <c r="E2068" i="1"/>
  <c r="E2067" i="1"/>
  <c r="E2066" i="1"/>
  <c r="E2065" i="1"/>
  <c r="E2064" i="1"/>
  <c r="E2063" i="1"/>
  <c r="E2062" i="1"/>
  <c r="E2061" i="1"/>
  <c r="E2060" i="1"/>
  <c r="E2059" i="1"/>
  <c r="E2058" i="1"/>
  <c r="E2057" i="1"/>
  <c r="E2056" i="1"/>
  <c r="E2055" i="1"/>
  <c r="E2054" i="1"/>
  <c r="E2053" i="1"/>
  <c r="E2052" i="1"/>
  <c r="E2051" i="1"/>
  <c r="E2050" i="1"/>
  <c r="E2049" i="1"/>
  <c r="E2048" i="1"/>
  <c r="E2047" i="1"/>
  <c r="E2046" i="1"/>
  <c r="E2045" i="1"/>
  <c r="E2044" i="1"/>
  <c r="E2043" i="1"/>
  <c r="E2042" i="1"/>
  <c r="E2041" i="1"/>
  <c r="E2040" i="1"/>
  <c r="E2039" i="1"/>
  <c r="E2038" i="1"/>
  <c r="E2037" i="1"/>
  <c r="E2036" i="1"/>
  <c r="E2035" i="1"/>
  <c r="E2034" i="1"/>
  <c r="E2033" i="1"/>
  <c r="E2032" i="1"/>
  <c r="E2031" i="1"/>
  <c r="E2030" i="1"/>
  <c r="E2029" i="1"/>
  <c r="E2028" i="1"/>
  <c r="E2027" i="1"/>
  <c r="E2026" i="1"/>
  <c r="E2025" i="1"/>
  <c r="E2024" i="1"/>
  <c r="E2023" i="1"/>
  <c r="E2022" i="1"/>
  <c r="E2021" i="1"/>
  <c r="E2020" i="1"/>
  <c r="E2019" i="1"/>
  <c r="E2018" i="1"/>
  <c r="E2017" i="1"/>
  <c r="E2016" i="1"/>
  <c r="E2015" i="1"/>
  <c r="E2014" i="1"/>
  <c r="E2013" i="1"/>
  <c r="E2012" i="1"/>
  <c r="E2011" i="1"/>
  <c r="E2010" i="1"/>
  <c r="E2009" i="1"/>
  <c r="E2008" i="1"/>
  <c r="E2007" i="1"/>
  <c r="E2006" i="1"/>
  <c r="E2005" i="1"/>
  <c r="E2004" i="1"/>
  <c r="E2003" i="1"/>
  <c r="E2002" i="1"/>
  <c r="E2001" i="1"/>
  <c r="E2000" i="1"/>
  <c r="E1999" i="1"/>
  <c r="E1998" i="1"/>
  <c r="E1997" i="1"/>
  <c r="E1996" i="1"/>
  <c r="E1995" i="1"/>
  <c r="E1994" i="1"/>
  <c r="E1993" i="1"/>
  <c r="E1992" i="1"/>
  <c r="E1991" i="1"/>
  <c r="E1990" i="1"/>
  <c r="E1989" i="1"/>
  <c r="E1988" i="1"/>
  <c r="E1987" i="1"/>
  <c r="E1986" i="1"/>
  <c r="E1985" i="1"/>
  <c r="E1984" i="1"/>
  <c r="E1983" i="1"/>
  <c r="E1982" i="1"/>
  <c r="E1981" i="1"/>
  <c r="E1980" i="1"/>
  <c r="E1979" i="1"/>
  <c r="E1978" i="1"/>
  <c r="E1977" i="1"/>
  <c r="E1976" i="1"/>
  <c r="E1975" i="1"/>
  <c r="E1974" i="1"/>
  <c r="E1973" i="1"/>
  <c r="E1972" i="1"/>
  <c r="E1971" i="1"/>
  <c r="E1970" i="1"/>
  <c r="E1969" i="1"/>
  <c r="E1968" i="1"/>
  <c r="E1967" i="1"/>
  <c r="E1966" i="1"/>
  <c r="E1965" i="1"/>
  <c r="E1964" i="1"/>
  <c r="E1963" i="1"/>
  <c r="E1962" i="1"/>
  <c r="E1961" i="1"/>
  <c r="E1960" i="1"/>
  <c r="E1959" i="1"/>
  <c r="E1958" i="1"/>
  <c r="E1957" i="1"/>
  <c r="E1956" i="1"/>
  <c r="E1955" i="1"/>
  <c r="E1954" i="1"/>
  <c r="E1953" i="1"/>
  <c r="E1952" i="1"/>
  <c r="E1951" i="1"/>
  <c r="E1950" i="1"/>
  <c r="E1949" i="1"/>
  <c r="E1948" i="1"/>
  <c r="E1947" i="1"/>
  <c r="E1946" i="1"/>
  <c r="E1945" i="1"/>
  <c r="E1944" i="1"/>
  <c r="E1943" i="1"/>
  <c r="E1942" i="1"/>
  <c r="E1941" i="1"/>
  <c r="E1940" i="1"/>
  <c r="E1939" i="1"/>
  <c r="E1938" i="1"/>
  <c r="E1937" i="1"/>
  <c r="E1936" i="1"/>
  <c r="E1935" i="1"/>
  <c r="E1934" i="1"/>
  <c r="E1933" i="1"/>
  <c r="E1932" i="1"/>
  <c r="E1931" i="1"/>
  <c r="E1930" i="1"/>
  <c r="E1929" i="1"/>
  <c r="E1928" i="1"/>
  <c r="E1927" i="1"/>
  <c r="E1926" i="1"/>
  <c r="E1925" i="1"/>
  <c r="E1924" i="1"/>
  <c r="E1923" i="1"/>
  <c r="E1922" i="1"/>
  <c r="E1921" i="1"/>
  <c r="E1920" i="1"/>
  <c r="E1919" i="1"/>
  <c r="E1918" i="1"/>
  <c r="E1917" i="1"/>
  <c r="E1916" i="1"/>
  <c r="E1915" i="1"/>
  <c r="E1914" i="1"/>
  <c r="E1913" i="1"/>
  <c r="E1912" i="1"/>
  <c r="E1911" i="1"/>
  <c r="E1910" i="1"/>
  <c r="E1909" i="1"/>
  <c r="E1908" i="1"/>
  <c r="E1907" i="1"/>
  <c r="E1906" i="1"/>
  <c r="E1905" i="1"/>
  <c r="E1904" i="1"/>
  <c r="E1903" i="1"/>
  <c r="E1902" i="1"/>
  <c r="E1901" i="1"/>
  <c r="E1900" i="1"/>
  <c r="E1899" i="1"/>
  <c r="E1898" i="1"/>
  <c r="E1897" i="1"/>
  <c r="E1896" i="1"/>
  <c r="E1895" i="1"/>
  <c r="E1894" i="1"/>
  <c r="E1893" i="1"/>
  <c r="E1892" i="1"/>
  <c r="E1891" i="1"/>
  <c r="E1890" i="1"/>
  <c r="E1889" i="1"/>
  <c r="E1888" i="1"/>
  <c r="E1887" i="1"/>
  <c r="E1886" i="1"/>
  <c r="E1885" i="1"/>
  <c r="E1884" i="1"/>
  <c r="E1883" i="1"/>
  <c r="E1882" i="1"/>
  <c r="E1881" i="1"/>
  <c r="E1880" i="1"/>
  <c r="E1879" i="1"/>
  <c r="E1878" i="1"/>
  <c r="E1877" i="1"/>
  <c r="E1876" i="1"/>
  <c r="E1875" i="1"/>
  <c r="E1874" i="1"/>
  <c r="E1873" i="1"/>
  <c r="E1872" i="1"/>
  <c r="E1871" i="1"/>
  <c r="E1870" i="1"/>
  <c r="E1869" i="1"/>
  <c r="E1868" i="1"/>
  <c r="E1867" i="1"/>
  <c r="E1866" i="1"/>
  <c r="E1865" i="1"/>
  <c r="E1864" i="1"/>
  <c r="E1863" i="1"/>
  <c r="E1862" i="1"/>
  <c r="E1861" i="1"/>
  <c r="E1860" i="1"/>
  <c r="E1859" i="1"/>
  <c r="E1858" i="1"/>
  <c r="E1857" i="1"/>
  <c r="E1856" i="1"/>
  <c r="E1855" i="1"/>
  <c r="E1854" i="1"/>
  <c r="E1853" i="1"/>
  <c r="E1852" i="1"/>
  <c r="E1851" i="1"/>
  <c r="E1850" i="1"/>
  <c r="E1849" i="1"/>
  <c r="E1848" i="1"/>
  <c r="E1847" i="1"/>
  <c r="E1846" i="1"/>
  <c r="E1845" i="1"/>
  <c r="E1844" i="1"/>
  <c r="E1843" i="1"/>
  <c r="E1842" i="1"/>
  <c r="E1841" i="1"/>
  <c r="E1840" i="1"/>
  <c r="E1839" i="1"/>
  <c r="E1838" i="1"/>
  <c r="E1837" i="1"/>
  <c r="E1836" i="1"/>
  <c r="E1835" i="1"/>
  <c r="E1834" i="1"/>
  <c r="E1833" i="1"/>
  <c r="E1832" i="1"/>
  <c r="E1831" i="1"/>
  <c r="E1830" i="1"/>
  <c r="E1829" i="1"/>
  <c r="E1828" i="1"/>
  <c r="E1827" i="1"/>
  <c r="E1826" i="1"/>
  <c r="E1825" i="1"/>
  <c r="E1824" i="1"/>
  <c r="E1823" i="1"/>
  <c r="E1822" i="1"/>
  <c r="E1821" i="1"/>
  <c r="E1820" i="1"/>
  <c r="E1819" i="1"/>
  <c r="E1818" i="1"/>
  <c r="E1817" i="1"/>
  <c r="E1816" i="1"/>
  <c r="E1815" i="1"/>
  <c r="E1814" i="1"/>
  <c r="E1813" i="1"/>
  <c r="E1812" i="1"/>
  <c r="E1811" i="1"/>
  <c r="E1810" i="1"/>
  <c r="E1809" i="1"/>
  <c r="E1808" i="1"/>
  <c r="E1807" i="1"/>
  <c r="E1806" i="1"/>
  <c r="E1805" i="1"/>
  <c r="E1804" i="1"/>
  <c r="E1803" i="1"/>
  <c r="E1802" i="1"/>
  <c r="E1801" i="1"/>
  <c r="E1800" i="1"/>
  <c r="E1799" i="1"/>
  <c r="E1798" i="1"/>
  <c r="E1797" i="1"/>
  <c r="E1796" i="1"/>
  <c r="E1795" i="1"/>
  <c r="E1794" i="1"/>
  <c r="E1793" i="1"/>
  <c r="E1792" i="1"/>
  <c r="E1791" i="1"/>
  <c r="E1790" i="1"/>
  <c r="E1789" i="1"/>
  <c r="E1788" i="1"/>
  <c r="E1787" i="1"/>
  <c r="E1786" i="1"/>
  <c r="E1785" i="1"/>
  <c r="E1784" i="1"/>
  <c r="E1783" i="1"/>
  <c r="E1782" i="1"/>
  <c r="E1781" i="1"/>
  <c r="E1780" i="1"/>
  <c r="E1779" i="1"/>
  <c r="E1778" i="1"/>
  <c r="E1777" i="1"/>
  <c r="E1776" i="1"/>
  <c r="E1775" i="1"/>
  <c r="E1774" i="1"/>
  <c r="E1773" i="1"/>
  <c r="E1772" i="1"/>
  <c r="E1771" i="1"/>
  <c r="E1770" i="1"/>
  <c r="E1769" i="1"/>
  <c r="E1768" i="1"/>
  <c r="E1767" i="1"/>
  <c r="E1766" i="1"/>
  <c r="E1765" i="1"/>
  <c r="E1764" i="1"/>
  <c r="E1763" i="1"/>
  <c r="E1762" i="1"/>
  <c r="E1761" i="1"/>
  <c r="E1760" i="1"/>
  <c r="E1759" i="1"/>
  <c r="E1758" i="1"/>
  <c r="E1757" i="1"/>
  <c r="E1756" i="1"/>
  <c r="E1755" i="1"/>
  <c r="E1754" i="1"/>
  <c r="E1753" i="1"/>
  <c r="E1752" i="1"/>
  <c r="E1751" i="1"/>
  <c r="E1750" i="1"/>
  <c r="E1749" i="1"/>
  <c r="E1748" i="1"/>
  <c r="E1747" i="1"/>
  <c r="E1746" i="1"/>
  <c r="E1745" i="1"/>
  <c r="E1744" i="1"/>
  <c r="E1743" i="1"/>
  <c r="E1742" i="1"/>
  <c r="E1741" i="1"/>
  <c r="E1740" i="1"/>
  <c r="E1739" i="1"/>
  <c r="E1738" i="1"/>
  <c r="E1737" i="1"/>
  <c r="E1736" i="1"/>
  <c r="E1735" i="1"/>
  <c r="E1734" i="1"/>
  <c r="E1733" i="1"/>
  <c r="E1732" i="1"/>
  <c r="E1731" i="1"/>
  <c r="E1730" i="1"/>
  <c r="E1729" i="1"/>
  <c r="E1728" i="1"/>
  <c r="E1727" i="1"/>
  <c r="E1726" i="1"/>
  <c r="E1725" i="1"/>
  <c r="E1724" i="1"/>
  <c r="E1723" i="1"/>
  <c r="E1722" i="1"/>
  <c r="E1721" i="1"/>
  <c r="E1720" i="1"/>
  <c r="E1719" i="1"/>
  <c r="E1718" i="1"/>
  <c r="E1717" i="1"/>
  <c r="E1716" i="1"/>
  <c r="E1715" i="1"/>
  <c r="E1714" i="1"/>
  <c r="E1713" i="1"/>
  <c r="E1712" i="1"/>
  <c r="E1711" i="1"/>
  <c r="E1710" i="1"/>
  <c r="E1709" i="1"/>
  <c r="E1708" i="1"/>
  <c r="E1707" i="1"/>
  <c r="E1706" i="1"/>
  <c r="E1705" i="1"/>
  <c r="E1704" i="1"/>
  <c r="E1703" i="1"/>
  <c r="E1702" i="1"/>
  <c r="E1701" i="1"/>
  <c r="E1700" i="1"/>
  <c r="E1699" i="1"/>
  <c r="E1698" i="1"/>
  <c r="E1697" i="1"/>
  <c r="E1696" i="1"/>
  <c r="E1695" i="1"/>
  <c r="E1694" i="1"/>
  <c r="E1693" i="1"/>
  <c r="E1692" i="1"/>
  <c r="E1691" i="1"/>
  <c r="E1690" i="1"/>
  <c r="E1689" i="1"/>
  <c r="E1688" i="1"/>
  <c r="E1687" i="1"/>
  <c r="E1686" i="1"/>
  <c r="E1685" i="1"/>
  <c r="E1684" i="1"/>
  <c r="E1683" i="1"/>
  <c r="E1682" i="1"/>
  <c r="E1681" i="1"/>
  <c r="E1680" i="1"/>
  <c r="E1679" i="1"/>
  <c r="E1678" i="1"/>
  <c r="E1677" i="1"/>
  <c r="E1676" i="1"/>
  <c r="E1675" i="1"/>
  <c r="E1674" i="1"/>
  <c r="E1673" i="1"/>
  <c r="E1672" i="1"/>
  <c r="E1671" i="1"/>
  <c r="E1670" i="1"/>
  <c r="E1669" i="1"/>
  <c r="E1668" i="1"/>
  <c r="E1667" i="1"/>
  <c r="E1666" i="1"/>
  <c r="E1665" i="1"/>
  <c r="E1664" i="1"/>
  <c r="E1663" i="1"/>
  <c r="E1662" i="1"/>
  <c r="E1661" i="1"/>
  <c r="E1660" i="1"/>
  <c r="E1659" i="1"/>
  <c r="E1658" i="1"/>
  <c r="E1657" i="1"/>
  <c r="E1656" i="1"/>
  <c r="E1655" i="1"/>
  <c r="E1654" i="1"/>
  <c r="E1653" i="1"/>
  <c r="E1652" i="1"/>
  <c r="E1651" i="1"/>
  <c r="E1650" i="1"/>
  <c r="E1649" i="1"/>
  <c r="E1648" i="1"/>
  <c r="E1647" i="1"/>
  <c r="E1646" i="1"/>
  <c r="E1645" i="1"/>
  <c r="E1644" i="1"/>
  <c r="E1643" i="1"/>
  <c r="E1642" i="1"/>
  <c r="E1641" i="1"/>
  <c r="E1640" i="1"/>
  <c r="E1639" i="1"/>
  <c r="E1638" i="1"/>
  <c r="E1637" i="1"/>
  <c r="E1636" i="1"/>
  <c r="E1635" i="1"/>
  <c r="E1634" i="1"/>
  <c r="E1633" i="1"/>
  <c r="E1632" i="1"/>
  <c r="E1631" i="1"/>
  <c r="E1630" i="1"/>
  <c r="E1629" i="1"/>
  <c r="E1628" i="1"/>
  <c r="E1627" i="1"/>
  <c r="E1626" i="1"/>
  <c r="E1625" i="1"/>
  <c r="E1624" i="1"/>
  <c r="E1623" i="1"/>
  <c r="E1622" i="1"/>
  <c r="E1621" i="1"/>
  <c r="E1620" i="1"/>
  <c r="E1619" i="1"/>
  <c r="E1618" i="1"/>
  <c r="E1617" i="1"/>
  <c r="E1616" i="1"/>
  <c r="E1615" i="1"/>
  <c r="E1614" i="1"/>
  <c r="E1613" i="1"/>
  <c r="E1612" i="1"/>
  <c r="E1611" i="1"/>
  <c r="E1610" i="1"/>
  <c r="E1609" i="1"/>
  <c r="E1608" i="1"/>
  <c r="E1607" i="1"/>
  <c r="E1606" i="1"/>
  <c r="E1605" i="1"/>
  <c r="E1604" i="1"/>
  <c r="E1603" i="1"/>
  <c r="E1602" i="1"/>
  <c r="E1601" i="1"/>
  <c r="E1600" i="1"/>
  <c r="E1599" i="1"/>
  <c r="E1598" i="1"/>
  <c r="E1597" i="1"/>
  <c r="E1596" i="1"/>
  <c r="E1595" i="1"/>
  <c r="E1594" i="1"/>
  <c r="E1593" i="1"/>
  <c r="E1592" i="1"/>
  <c r="E1591" i="1"/>
  <c r="E1590" i="1"/>
  <c r="E1589" i="1"/>
  <c r="E1588" i="1"/>
  <c r="E1587" i="1"/>
  <c r="E1586" i="1"/>
  <c r="E1585" i="1"/>
  <c r="E1584" i="1"/>
  <c r="E1583" i="1"/>
  <c r="E1582" i="1"/>
  <c r="E1581" i="1"/>
  <c r="E1580" i="1"/>
  <c r="E1579" i="1"/>
  <c r="E1578" i="1"/>
  <c r="E1577" i="1"/>
  <c r="E1576" i="1"/>
  <c r="E1575" i="1"/>
  <c r="E1574" i="1"/>
  <c r="E1573" i="1"/>
  <c r="E1572" i="1"/>
  <c r="E1571" i="1"/>
  <c r="E1570" i="1"/>
  <c r="E1569" i="1"/>
  <c r="E1568" i="1"/>
  <c r="E1567" i="1"/>
  <c r="E1566" i="1"/>
  <c r="E1565" i="1"/>
  <c r="E1564" i="1"/>
  <c r="E1563" i="1"/>
  <c r="E1562" i="1"/>
  <c r="E1561" i="1"/>
  <c r="E1560" i="1"/>
  <c r="E1559" i="1"/>
  <c r="E1558" i="1"/>
  <c r="E1557" i="1"/>
  <c r="E1556" i="1"/>
  <c r="E1555" i="1"/>
  <c r="E1554" i="1"/>
  <c r="E1553" i="1"/>
  <c r="E1552" i="1"/>
  <c r="E1551" i="1"/>
  <c r="E1550" i="1"/>
  <c r="E1549" i="1"/>
  <c r="E1548" i="1"/>
  <c r="E1547" i="1"/>
  <c r="E1546" i="1"/>
  <c r="E1545" i="1"/>
  <c r="E1544" i="1"/>
  <c r="E1543" i="1"/>
  <c r="E1542" i="1"/>
  <c r="E1541" i="1"/>
  <c r="E1540" i="1"/>
  <c r="E1539" i="1"/>
  <c r="E1538" i="1"/>
  <c r="E1537" i="1"/>
  <c r="E1536" i="1"/>
  <c r="E1535" i="1"/>
  <c r="E1534" i="1"/>
  <c r="E1533" i="1"/>
  <c r="E1532" i="1"/>
  <c r="E1531" i="1"/>
  <c r="E1530" i="1"/>
  <c r="E1529" i="1"/>
  <c r="E1528" i="1"/>
  <c r="E1527" i="1"/>
  <c r="E1526" i="1"/>
  <c r="E1525" i="1"/>
  <c r="E1524" i="1"/>
  <c r="E1523" i="1"/>
  <c r="E1522" i="1"/>
  <c r="E1521" i="1"/>
  <c r="E1520" i="1"/>
  <c r="E1519" i="1"/>
  <c r="E1518" i="1"/>
  <c r="E1517" i="1"/>
  <c r="E1516" i="1"/>
  <c r="E1515" i="1"/>
  <c r="E1514" i="1"/>
  <c r="E1513" i="1"/>
  <c r="E1512" i="1"/>
  <c r="E1511" i="1"/>
  <c r="E1510" i="1"/>
  <c r="E1509" i="1"/>
  <c r="E1508" i="1"/>
  <c r="E1507" i="1"/>
  <c r="E1506" i="1"/>
  <c r="E1505" i="1"/>
  <c r="E1504" i="1"/>
  <c r="E1503" i="1"/>
  <c r="E1502" i="1"/>
  <c r="E1501" i="1"/>
  <c r="E1500" i="1"/>
  <c r="E1499" i="1"/>
  <c r="E1498" i="1"/>
  <c r="E1497" i="1"/>
  <c r="E1496" i="1"/>
  <c r="E1495" i="1"/>
  <c r="E1494" i="1"/>
  <c r="E1493" i="1"/>
  <c r="E1492" i="1"/>
  <c r="E1491" i="1"/>
  <c r="E1490" i="1"/>
  <c r="E1489" i="1"/>
  <c r="E1488" i="1"/>
  <c r="E1487" i="1"/>
  <c r="E1486" i="1"/>
  <c r="E1485" i="1"/>
  <c r="E1484" i="1"/>
  <c r="E1483" i="1"/>
  <c r="E148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H26" i="8" l="1"/>
  <c r="F23" i="8"/>
  <c r="F22" i="8"/>
  <c r="F21" i="8"/>
  <c r="F20" i="8"/>
  <c r="F19" i="8"/>
  <c r="F18" i="8"/>
  <c r="F17" i="8"/>
  <c r="L30" i="7"/>
  <c r="L28" i="7"/>
  <c r="L26" i="7"/>
  <c r="G33" i="7"/>
  <c r="G32" i="7"/>
  <c r="G31" i="7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5" i="1"/>
  <c r="M14" i="7" l="1"/>
  <c r="M16" i="7" s="1"/>
  <c r="M29" i="7"/>
  <c r="M32" i="7"/>
  <c r="H22" i="8"/>
  <c r="M30" i="7"/>
  <c r="N30" i="7" s="1"/>
  <c r="L29" i="7"/>
  <c r="L32" i="7"/>
  <c r="J16" i="7"/>
  <c r="M26" i="7"/>
  <c r="M33" i="7"/>
  <c r="H19" i="8"/>
  <c r="H21" i="8"/>
  <c r="H17" i="8"/>
  <c r="H20" i="8"/>
  <c r="H23" i="8"/>
  <c r="H18" i="8"/>
  <c r="H16" i="8" s="1"/>
  <c r="H32" i="8" s="1"/>
  <c r="L33" i="7"/>
  <c r="M27" i="7"/>
  <c r="M31" i="7"/>
  <c r="L27" i="7"/>
  <c r="L14" i="7"/>
  <c r="L16" i="7" s="1"/>
  <c r="M28" i="7"/>
  <c r="N28" i="7" s="1"/>
  <c r="L25" i="7"/>
  <c r="L31" i="7"/>
  <c r="M25" i="7"/>
  <c r="H12" i="5"/>
  <c r="H27" i="5" s="1"/>
  <c r="N32" i="7" l="1"/>
  <c r="M35" i="7"/>
  <c r="L35" i="7"/>
  <c r="N26" i="7"/>
  <c r="N31" i="7"/>
  <c r="N27" i="7"/>
  <c r="N29" i="7"/>
  <c r="N33" i="7"/>
  <c r="N25" i="7"/>
  <c r="N14" i="7"/>
  <c r="N16" i="7" s="1"/>
  <c r="N35" i="7" l="1"/>
</calcChain>
</file>

<file path=xl/sharedStrings.xml><?xml version="1.0" encoding="utf-8"?>
<sst xmlns="http://schemas.openxmlformats.org/spreadsheetml/2006/main" count="36336" uniqueCount="1657">
  <si>
    <t>"Cpr Ledger_x000D_
Asset Id"</t>
  </si>
  <si>
    <t>"Asset Location_x000D_
Asset Location"</t>
  </si>
  <si>
    <t>"Depr Group_x000D_
Depr Group"</t>
  </si>
  <si>
    <t>"Cpr Ledger_x000D_
Eng In Service Year"</t>
  </si>
  <si>
    <t>"Func Class_x000D_
Func Class"</t>
  </si>
  <si>
    <t>"Major Location_x000D_
Major Location"</t>
  </si>
  <si>
    <t>"Property Group_x000D_
Property Group"</t>
  </si>
  <si>
    <t>"Retirement Unit_x000D_
Retirement Unit"</t>
  </si>
  <si>
    <t>"Utility Account_x000D_
Utility Account"</t>
  </si>
  <si>
    <t>Vintage</t>
  </si>
  <si>
    <t>Month</t>
  </si>
  <si>
    <t>Quantity</t>
  </si>
  <si>
    <t>Book Cost</t>
  </si>
  <si>
    <t>Allocated Reserve</t>
  </si>
  <si>
    <t>Net Book Value</t>
  </si>
  <si>
    <t>TURKEY POINT PLANT FOSSIL - 5081026000</t>
  </si>
  <si>
    <t>31100Z000-PG0926-Turkey Pt CommFsil</t>
  </si>
  <si>
    <t>02 - Steam Generation Plant</t>
  </si>
  <si>
    <t>Turkey Pt Comm Fsil</t>
  </si>
  <si>
    <t>201 : SITE DRAINAGE SYSTEM-PRODUCTI</t>
  </si>
  <si>
    <t>201.1019 : PIPING</t>
  </si>
  <si>
    <t>31100 - Structure &amp; Improvements</t>
  </si>
  <si>
    <t>1968</t>
  </si>
  <si>
    <t>306 : F BUILDING</t>
  </si>
  <si>
    <t>306.2216 : LIGHTING SYSTEM COMPLETE</t>
  </si>
  <si>
    <t>1992</t>
  </si>
  <si>
    <t>504 : WASTE WATER TREATMENT SYSTEM</t>
  </si>
  <si>
    <t>504.6091 : PUMP COMPLETE</t>
  </si>
  <si>
    <t>1972</t>
  </si>
  <si>
    <t>703 : FUEL OIL/GAS TRANSFER SYSTEM</t>
  </si>
  <si>
    <t>703.7806 : HEAT EXCHANGER, SHELL</t>
  </si>
  <si>
    <t>TURKEY POINT POWER PLANT UNIT #1 - 5081014100</t>
  </si>
  <si>
    <t>31200Z000-PG0926-Turkey Pt U1</t>
  </si>
  <si>
    <t>Turkey Pt U1</t>
  </si>
  <si>
    <t>000 : FPL Conversion 000</t>
  </si>
  <si>
    <t>000.000 : FPL Conversion 000</t>
  </si>
  <si>
    <t>31200 - Boiler Plant Equipment</t>
  </si>
  <si>
    <t>1988</t>
  </si>
  <si>
    <t>003 : CUSTOMER CONTRIBUTION- PRODUC</t>
  </si>
  <si>
    <t>003.004  : VENDOR/CONTRACTOR CONTRI</t>
  </si>
  <si>
    <t>1993</t>
  </si>
  <si>
    <t>121 : BOILER STRUCTURE</t>
  </si>
  <si>
    <t>121.0064 : BOILER INSULATION</t>
  </si>
  <si>
    <t>1991</t>
  </si>
  <si>
    <t>31000Z000-PG0926-Turkey Pt U1</t>
  </si>
  <si>
    <t>31000 - Land &amp; Land Rights</t>
  </si>
  <si>
    <t>1966</t>
  </si>
  <si>
    <t>1967</t>
  </si>
  <si>
    <t>095 : LAND - STEAM PRODUCTION</t>
  </si>
  <si>
    <t>095.100  : LAND IN FEE PROPERTY (PU</t>
  </si>
  <si>
    <t>095.110  : LAND ACQUISTION COST</t>
  </si>
  <si>
    <t>TURKEY POINT WATER TREATMENT AREA - 5081014012</t>
  </si>
  <si>
    <t>31100Z000-NU0914-Turkey Pt CommFsil</t>
  </si>
  <si>
    <t>1980</t>
  </si>
  <si>
    <t>31100Z000-PG0926-Turkey Pt U1</t>
  </si>
  <si>
    <t>1970</t>
  </si>
  <si>
    <t>1971</t>
  </si>
  <si>
    <t>1974</t>
  </si>
  <si>
    <t>1976</t>
  </si>
  <si>
    <t>1978</t>
  </si>
  <si>
    <t>1981</t>
  </si>
  <si>
    <t>1986</t>
  </si>
  <si>
    <t>1987</t>
  </si>
  <si>
    <t>1989</t>
  </si>
  <si>
    <t>1996</t>
  </si>
  <si>
    <t>1985</t>
  </si>
  <si>
    <t>003.003  : LAWSUIT SETTLEMENTS</t>
  </si>
  <si>
    <t>1995</t>
  </si>
  <si>
    <t>101 : INITIAL SITE PREPARATION  - P</t>
  </si>
  <si>
    <t>101.0051 : SITE PREPARATION</t>
  </si>
  <si>
    <t>322 : V BUILDING</t>
  </si>
  <si>
    <t>322.0247 : SUPERSTRUCTURE</t>
  </si>
  <si>
    <t>1984</t>
  </si>
  <si>
    <t>1994</t>
  </si>
  <si>
    <t>322.0249 : ROOF</t>
  </si>
  <si>
    <t>322.0252 : PLUMBING SYSTEM COMPLETE</t>
  </si>
  <si>
    <t>322.0253 : LIGHTING SYSTEM COMPLETE</t>
  </si>
  <si>
    <t>322.0255 : HVAC SYSTEM COMPLETE</t>
  </si>
  <si>
    <t>322.0261 : FIRE PROTECTION SYS COMP</t>
  </si>
  <si>
    <t>322.0269 : SUBSTRUCTURE/FOUNDATION</t>
  </si>
  <si>
    <t>201.1017 : DRIVE, ELECT MTR, COMPL</t>
  </si>
  <si>
    <t>201.1018 : PUMP COMPLETE</t>
  </si>
  <si>
    <t>1990</t>
  </si>
  <si>
    <t xml:space="preserve">201.1024 : CONTROL/INSTRUMENTATION </t>
  </si>
  <si>
    <t>205.1037 : YARD LIGHTING FIXTURES</t>
  </si>
  <si>
    <t>203 : ROADWAYS-PRODUCTION</t>
  </si>
  <si>
    <t>203.1049 : ROAD</t>
  </si>
  <si>
    <t>203.1050 : PARKING LOT/SURFACING AN</t>
  </si>
  <si>
    <t>203.1051 : BRIDGES, INCL. FOUNDATIO</t>
  </si>
  <si>
    <t>204 : SITE FIRE PROTECTION</t>
  </si>
  <si>
    <t xml:space="preserve">204.1062 : CONTROL/INSTRUMENTATION </t>
  </si>
  <si>
    <t>204.1063 : PIPING</t>
  </si>
  <si>
    <t>204.1064 : FIRE PROTECTION SYSTEM</t>
  </si>
  <si>
    <t>205 : YARD IMPROVEMENTS-PRODUCTION</t>
  </si>
  <si>
    <t>205.1085 : LANDSCAPING</t>
  </si>
  <si>
    <t>1979</t>
  </si>
  <si>
    <t>206 : SITE SEWAGE TREATMENT SYSTEM</t>
  </si>
  <si>
    <t>206.1108 : SEWAGE TREATMENT EQUIPME</t>
  </si>
  <si>
    <t>205.1141 : FENCING</t>
  </si>
  <si>
    <t>1983</t>
  </si>
  <si>
    <t>208 : WATERFRONT IMPROVEMENT (NOT C</t>
  </si>
  <si>
    <t>208.1151 : CHANNEL IMPROVEMENTS, IN</t>
  </si>
  <si>
    <t xml:space="preserve">208.1152 : NAVIGATION CANALS, INCL </t>
  </si>
  <si>
    <t>208.1153 : DOCK, WHARF, OR PIER</t>
  </si>
  <si>
    <t>208.1160 : FOUNDATION/PILE</t>
  </si>
  <si>
    <t>210 : PONDS (NOT COOLING)</t>
  </si>
  <si>
    <t>210.1191 : PIPING, ALL</t>
  </si>
  <si>
    <t>1982</t>
  </si>
  <si>
    <t>210.1193 : WATER MONITORING WELL</t>
  </si>
  <si>
    <t>210.1198 : RETAINING WALL</t>
  </si>
  <si>
    <t>210.1199 : LINER, COMPLETE</t>
  </si>
  <si>
    <t>210.1201 : POND</t>
  </si>
  <si>
    <t>302 : B BUILDING</t>
  </si>
  <si>
    <t>302.2002 : SUPERSTRUCTURE</t>
  </si>
  <si>
    <t>302.2004 : ROOF</t>
  </si>
  <si>
    <t>302.2007 : PLUMBING SYSTEM COMPLETE</t>
  </si>
  <si>
    <t>302.2008 : LIGHTING SYSTEM COMPLETE</t>
  </si>
  <si>
    <t>302.2010 : HVAC SYSTEM COMPLETE</t>
  </si>
  <si>
    <t>302.2016 : FIRE PROTECTION SYS COMP</t>
  </si>
  <si>
    <t>303 : C BUILDING</t>
  </si>
  <si>
    <t>303.2054 : SUPERSTRUCTURE</t>
  </si>
  <si>
    <t>303.2076 : SUBSTRUCTURE/FOUNDATION</t>
  </si>
  <si>
    <t>304 : D BUILDING</t>
  </si>
  <si>
    <t>304.2106 : SUPERSTRUCTURE</t>
  </si>
  <si>
    <t>305 : E BUILDING</t>
  </si>
  <si>
    <t>305.2158 : SUPERSTRUCTURE</t>
  </si>
  <si>
    <t>305.2160 : ROOF</t>
  </si>
  <si>
    <t>305.2163 : PLUMBING SYSTEM COMPLETE</t>
  </si>
  <si>
    <t>305.2164 : LIGHTING SYSTEM COMPLETE</t>
  </si>
  <si>
    <t>305.2166 : HVAC SYSTEM COMPLETE</t>
  </si>
  <si>
    <t>305.2180 : SUBSTRUCTURE/FOUNDATION</t>
  </si>
  <si>
    <t>306.2210 : SUPERSTRUCTURE</t>
  </si>
  <si>
    <t>306.2232 : SUBSTRUCTURE/FOUNDATION</t>
  </si>
  <si>
    <t>308 : H BUILDING</t>
  </si>
  <si>
    <t>308.2314 : SUPERSTRUCTURE</t>
  </si>
  <si>
    <t>1977</t>
  </si>
  <si>
    <t>308.2322 : HVAC SYSTEM COMPLETE</t>
  </si>
  <si>
    <t>327 : SERVICE BUILDING</t>
  </si>
  <si>
    <t>327.2522 : SUPERSTRUCTURE</t>
  </si>
  <si>
    <t>327.2524 : ROOF</t>
  </si>
  <si>
    <t>327.2527 : PLUMBING SYSTEM COMPLETE</t>
  </si>
  <si>
    <t>327.2528 : LIGHTING SYSTEM COMPLETE</t>
  </si>
  <si>
    <t>327.2530 : HVAC SYSTEM COMPLETE</t>
  </si>
  <si>
    <t>327.2536 : FIRE PROTECTION SYS COMP</t>
  </si>
  <si>
    <t>327.2544 : SUBSTRUCTURE/FOUNDATION</t>
  </si>
  <si>
    <t>329 : TURBINE GENERATOR BUILDING</t>
  </si>
  <si>
    <t>329.2626 : SUPERSTRUCTURE</t>
  </si>
  <si>
    <t>329.2632 : LIGHTING SYSTEM COMPLETE</t>
  </si>
  <si>
    <t>329.2640 : FIRE PROTECTION SYS COMP</t>
  </si>
  <si>
    <t>329.2648 : SUBSTRUCTURE/FOUNDATION</t>
  </si>
  <si>
    <t>333 : SERVICE ISLAND</t>
  </si>
  <si>
    <t>333.2793 : SERVICE ISLAND, EACH</t>
  </si>
  <si>
    <t>350 : MISCELLANEOUS BUILDINGS-PRODU</t>
  </si>
  <si>
    <t>350.3105 : CEMS BUILDING/SHELTER, C</t>
  </si>
  <si>
    <t>350.3110 : BUILDING/SHELTER, COMPLE</t>
  </si>
  <si>
    <t>404 : CONDENSER COOLING WATER CANAL</t>
  </si>
  <si>
    <t>404.4097 : INTAKE CANAL</t>
  </si>
  <si>
    <t>404.4099 : DISCHARGE CANAL</t>
  </si>
  <si>
    <t>404.4101 : RETAINING WALL</t>
  </si>
  <si>
    <t>413 : OPEN/INTAKE COOLING WATER SYS</t>
  </si>
  <si>
    <t xml:space="preserve">413.4264 : CONTROL/INSTRUMENTATION </t>
  </si>
  <si>
    <t>413.4265 : DRIVE, ELECTRIC MOTOR, C</t>
  </si>
  <si>
    <t>413.4268 : FOUNDATION</t>
  </si>
  <si>
    <t>413.4271 : PIPING</t>
  </si>
  <si>
    <t>413.4272 : PUMP COMPLETE</t>
  </si>
  <si>
    <t xml:space="preserve">413.4277 : VALVE, POWER OPERATED 8 </t>
  </si>
  <si>
    <t>501 : RAW WATER SUPPLY SYSTEM</t>
  </si>
  <si>
    <t xml:space="preserve">501.6020 : CONTROL/INSTRUMENTATION </t>
  </si>
  <si>
    <t>501.6021 : DRIVE, ELECTRIC MOTOR, C</t>
  </si>
  <si>
    <t>501.6022 : FOUNDATION</t>
  </si>
  <si>
    <t>501.6024 : PIPING</t>
  </si>
  <si>
    <t>501.6025 : PUMP COMPLETE</t>
  </si>
  <si>
    <t>501.6026 : TANK</t>
  </si>
  <si>
    <t xml:space="preserve">501.6028 : VALVE, POWER OPERATED 8 </t>
  </si>
  <si>
    <t>502 : WATER TREATMENT SYSTEM</t>
  </si>
  <si>
    <t xml:space="preserve">502.6049 : CONTROL/INSTRUMENTATION </t>
  </si>
  <si>
    <t>502.6053 : PIPING</t>
  </si>
  <si>
    <t xml:space="preserve">502.6057 : VALVE, POWER OPERATED 8 </t>
  </si>
  <si>
    <t>502.6065 : FOUNDATION</t>
  </si>
  <si>
    <t xml:space="preserve">504.6086 : CONTROL/INSTRUMENTATION </t>
  </si>
  <si>
    <t>504.6088 : FOUNDATION</t>
  </si>
  <si>
    <t>504.6090 : PIPING</t>
  </si>
  <si>
    <t>504.6092 : TANK</t>
  </si>
  <si>
    <t>504.6096 : WASTE WATER TREATMENT EQ</t>
  </si>
  <si>
    <t>505 : DOMESTIC WATER SYSTEM (POTABL</t>
  </si>
  <si>
    <t>505.6112 : POTABLE WATER SYSTEM EQU</t>
  </si>
  <si>
    <t>601 : ACCESS CONTROL SYSTEM-PRODUCT</t>
  </si>
  <si>
    <t>601.7229 : ACCESS CONTROL SYSTEM</t>
  </si>
  <si>
    <t>701 : FUEL OIL STORAGE SYSTEM</t>
  </si>
  <si>
    <t>701.7753 : FOUNDATION</t>
  </si>
  <si>
    <t>701.7755 : TANK</t>
  </si>
  <si>
    <t xml:space="preserve">701.7756 : CONTROL/INSTRUMENTATION </t>
  </si>
  <si>
    <t>701.7757 : DIKE OR DAM</t>
  </si>
  <si>
    <t>701.7759 : LINER, COMPLETE</t>
  </si>
  <si>
    <t>701.7762 : PIPING</t>
  </si>
  <si>
    <t>702 : LIGHT/DIESEL OIL STORAGE SYST</t>
  </si>
  <si>
    <t>702.7769 : FOUNDATION</t>
  </si>
  <si>
    <t>702.7770 : TANK</t>
  </si>
  <si>
    <t xml:space="preserve">702.7771 : CONTROL/INSTRUMENTATION </t>
  </si>
  <si>
    <t xml:space="preserve">703.7783 : CONTROL/INSTRUMENTATION </t>
  </si>
  <si>
    <t>703.7784 : DRIVE, ELECTRIC MOTOR, C</t>
  </si>
  <si>
    <t>703.7785 : ENCLOSURE</t>
  </si>
  <si>
    <t>703.7788 : PIPING</t>
  </si>
  <si>
    <t>703.7789 : PUMP COMPLETE</t>
  </si>
  <si>
    <t xml:space="preserve">703.7793 : VALVE, POWER OPERATED 8 </t>
  </si>
  <si>
    <t>703.7801 : CATHODIC PROTECTION EQUI</t>
  </si>
  <si>
    <t>703.7804 : FOUNDATION</t>
  </si>
  <si>
    <t xml:space="preserve">708 : HEAVY FUEL OIL/GAS UNLOADING </t>
  </si>
  <si>
    <t xml:space="preserve">708.7900 : CONTROL/INSTRUMENTATION </t>
  </si>
  <si>
    <t>708.7904 : PIPING</t>
  </si>
  <si>
    <t xml:space="preserve">708.7908 : VALVE, POWER OPERATED 8 </t>
  </si>
  <si>
    <t>708.7912 : OIL SPILL EQUIPMENT, MAJ</t>
  </si>
  <si>
    <t>708.7914 : PUMP COMPLETE</t>
  </si>
  <si>
    <t>708.7919 : DRIVE, ELECTRIC MOTOR, C</t>
  </si>
  <si>
    <t>708.7920 : UNLOADING ARMS</t>
  </si>
  <si>
    <t>346 : BOILER BUILDING</t>
  </si>
  <si>
    <t>346.9461 : SUPERSTRUCTURE</t>
  </si>
  <si>
    <t>346.9466 : PLUMBING SYSTEM COMPLETE</t>
  </si>
  <si>
    <t>346.9467 : LIGHTING SYSTEM COMPLETE</t>
  </si>
  <si>
    <t>346.9469 : HVAC SYSTEM COMPLETE</t>
  </si>
  <si>
    <t>346.9475 : FIRE PROTECTION SYS COMP</t>
  </si>
  <si>
    <t>314 : N BUILDING</t>
  </si>
  <si>
    <t>314.9665 : SUPERSTRUCTURE</t>
  </si>
  <si>
    <t>314.9667 : ROOF</t>
  </si>
  <si>
    <t>314.9671 : LIGHTING SYSTEM COMPLETE</t>
  </si>
  <si>
    <t>314.9687 : SUBSTRUCTURE/FOUNDATION</t>
  </si>
  <si>
    <t>340 : CONTROL ROOM BUILDING</t>
  </si>
  <si>
    <t>340.9796 : SUPERSTRUCTURE</t>
  </si>
  <si>
    <t>340.9798 : ROOF</t>
  </si>
  <si>
    <t>340.9802 : LIGHTING SYSTEM COMPLETE</t>
  </si>
  <si>
    <t>340.9804 : HVAC SYSTEM COMPLETE</t>
  </si>
  <si>
    <t>340.9808 : FIRE PROTECTION SYS COMP</t>
  </si>
  <si>
    <t>340.9812 : SUBSTRUCTURE/FOUNDATION</t>
  </si>
  <si>
    <t>1973</t>
  </si>
  <si>
    <t>1975</t>
  </si>
  <si>
    <t>1997</t>
  </si>
  <si>
    <t>1999</t>
  </si>
  <si>
    <t>2000</t>
  </si>
  <si>
    <t>31200Z000-PG0926-Turkey Pt CommFsil</t>
  </si>
  <si>
    <t>1998</t>
  </si>
  <si>
    <t>2001</t>
  </si>
  <si>
    <t>121.0057 : ELEVATOR, COMPLETE</t>
  </si>
  <si>
    <t>121.0059 : FOUNDATION</t>
  </si>
  <si>
    <t>121.0060 : DAMPER, COMPLETE</t>
  </si>
  <si>
    <t>121.0061 : SUPERSTRUCTURE</t>
  </si>
  <si>
    <t>121.0063 : BOILER INNER CASING</t>
  </si>
  <si>
    <t>121.0065 : BOILER OUTER CASING</t>
  </si>
  <si>
    <t>121.0066 : BRICKWORK &amp; REFRACTORY</t>
  </si>
  <si>
    <t>121.0070 : FIRE PROTECTION SYSTEM C</t>
  </si>
  <si>
    <t>122 : BOILER PRESSURE PARTS</t>
  </si>
  <si>
    <t>122.0085 : HEADER, 8 INCHES OR LARG</t>
  </si>
  <si>
    <t>122.0087 : PIPING</t>
  </si>
  <si>
    <t>122.0088 : SILENCER/MUFFLER</t>
  </si>
  <si>
    <t>122.0090 : VALVE, SAFETY 8 IN OR GR</t>
  </si>
  <si>
    <t>122.0094 : WATER WALL SECTION</t>
  </si>
  <si>
    <t>122.0095 : ECONOMIZER SECTION</t>
  </si>
  <si>
    <t>122.0096 : BOILER DRUM</t>
  </si>
  <si>
    <t>122.0097 : SUPERHEATER SECTION</t>
  </si>
  <si>
    <t>122.0098 : REHEATER SECTION</t>
  </si>
  <si>
    <t>122.0099 : DIVISION WALL PANEL</t>
  </si>
  <si>
    <t>122.0100 : DOWNCOMMERS</t>
  </si>
  <si>
    <t>251 : MAIN STEAM PIPING</t>
  </si>
  <si>
    <t xml:space="preserve">251.1262 : CONTROL/INSTRUMENTATION </t>
  </si>
  <si>
    <t>251.1265 : PIPING</t>
  </si>
  <si>
    <t>423 : AIR HEATER</t>
  </si>
  <si>
    <t>423.4393 : CASING, AIR HEATER</t>
  </si>
  <si>
    <t>522 : GAS FUEL SUPPLY SYSTEM</t>
  </si>
  <si>
    <t>522.6194 : PIPING</t>
  </si>
  <si>
    <t>31400Z000-PG0926-Turkey Pt U1</t>
  </si>
  <si>
    <t>31400 - Turbogenerator Units</t>
  </si>
  <si>
    <t>271 : STEAM TURBINE</t>
  </si>
  <si>
    <t>271.1536 : CASING</t>
  </si>
  <si>
    <t xml:space="preserve">375 : CONDENSER COOLING WATER PUMP </t>
  </si>
  <si>
    <t xml:space="preserve">375.3671 : CONTROL/INSTRUMENTATION </t>
  </si>
  <si>
    <t>470 : GENERATOR LIQUID COOLING SYST</t>
  </si>
  <si>
    <t>470.5669 : TANK</t>
  </si>
  <si>
    <t>31500Z000-PG0926-Turkey Pt U1</t>
  </si>
  <si>
    <t>483 : HIGH INITIAL RESPONSE EXCITER</t>
  </si>
  <si>
    <t>483.0214 : POWER POTENTIAL TRANSFOR</t>
  </si>
  <si>
    <t>31500 - Accessory Electric Equipt</t>
  </si>
  <si>
    <t>31500Z000-PG0926-Turkey Pt CommFsil</t>
  </si>
  <si>
    <t>291 : STATION BATTERY SYSTEM-PRODUC</t>
  </si>
  <si>
    <t>291.1798 : BATTERY CHARGER-PRODUCTI</t>
  </si>
  <si>
    <t>31600Z000-PG0926-Turkey Pt U1</t>
  </si>
  <si>
    <t>190 : TOOLS, SHOP, AND GARAGE EQUIP</t>
  </si>
  <si>
    <t>190.0820 : CRANE HOIST ASSEMBLY (PU</t>
  </si>
  <si>
    <t>31600 - Misc Power Plant Equipt</t>
  </si>
  <si>
    <t>31600Z000-PG0926-Turkey Pt CommFsil</t>
  </si>
  <si>
    <t>189 : LABORATORY AND TEST EQUIPMENT</t>
  </si>
  <si>
    <t>189.409 :DIGITAL MULTIMETER</t>
  </si>
  <si>
    <t>000 : Non-Unitized</t>
  </si>
  <si>
    <t>000.000 : Non-Unitized</t>
  </si>
  <si>
    <t>251.1266 : SILENCER/MUFFLER</t>
  </si>
  <si>
    <t xml:space="preserve">251.1269 : VALVE, POWER OPERATED 8 </t>
  </si>
  <si>
    <t>252 : EXTRACTION STEAM SYSTEM</t>
  </si>
  <si>
    <t xml:space="preserve">252.1287 : CONTROL/INSTRUMENTATION </t>
  </si>
  <si>
    <t>252.1291 : PIPING</t>
  </si>
  <si>
    <t xml:space="preserve">252.1295 : VALVE, POWER OPERATED 8 </t>
  </si>
  <si>
    <t>253 : AUXILIARY/DESUPERHEATER STEAM</t>
  </si>
  <si>
    <t>253.1311 : DESUPERHEATER STEAM EQUI</t>
  </si>
  <si>
    <t xml:space="preserve">260 : FW PRE-WARMING/STEAM TURBINE </t>
  </si>
  <si>
    <t xml:space="preserve">260.1326 : CONTROL/INSTRUMENTATION </t>
  </si>
  <si>
    <t>257 : STM GEN/BLR/HRSG BLOWDOWN COO</t>
  </si>
  <si>
    <t xml:space="preserve">257.1442 : CONTROL/INSTRUMENTATION </t>
  </si>
  <si>
    <t>257.1444 : FOUNDATION</t>
  </si>
  <si>
    <t>257.1446 : HEAT EXCHANGER, SHELL</t>
  </si>
  <si>
    <t>257.1449 : PIPING</t>
  </si>
  <si>
    <t>257.1452 : TANK</t>
  </si>
  <si>
    <t>257.1454 : VALVE SAFETY/RELIEF</t>
  </si>
  <si>
    <t>262 : REHEAT STEAM SYSTEM</t>
  </si>
  <si>
    <t xml:space="preserve">262.1512 : CONTROL/INSTRUMENTATION </t>
  </si>
  <si>
    <t>262.1515 : PIPING</t>
  </si>
  <si>
    <t>262.1516 : SILENCER/MUFFLER</t>
  </si>
  <si>
    <t>351 : CONDENSATE SYSTEM</t>
  </si>
  <si>
    <t>351.3158 : FOUNDATION</t>
  </si>
  <si>
    <t>351.3160 : HEAT EXCHANGER, SHELL</t>
  </si>
  <si>
    <t>351.3163 : PIPING</t>
  </si>
  <si>
    <t>351.3164 : TANK</t>
  </si>
  <si>
    <t xml:space="preserve">351.3166 : VALVE, POWER OPERATED 8 </t>
  </si>
  <si>
    <t xml:space="preserve">351.3167 : CONTROL/INSTRUMENTATION </t>
  </si>
  <si>
    <t>352 : CONDENSATE RECOVERY SYSTEM</t>
  </si>
  <si>
    <t xml:space="preserve">352.3189 : CONTROL/INSTRUMENTATION </t>
  </si>
  <si>
    <t>352.3196 : PIPING</t>
  </si>
  <si>
    <t>352.3199 : TANK</t>
  </si>
  <si>
    <t>352.3203 : HEAT EXCHANGER, SHELL</t>
  </si>
  <si>
    <t>353 : MAIN FEEDWATER SYSTEM</t>
  </si>
  <si>
    <t xml:space="preserve">353.3221 : CONTROL/INSTRUMENTATION </t>
  </si>
  <si>
    <t>353.3222 : FOUNDATION</t>
  </si>
  <si>
    <t>353.3224 : HEAT EXCHANGER, SHELL</t>
  </si>
  <si>
    <t>353.3227 : PIPING</t>
  </si>
  <si>
    <t xml:space="preserve">353.3231 : VALVE, POWER OPERATED 8 </t>
  </si>
  <si>
    <t>353.3233 : NOISE SUPPRESSION ENCLOS</t>
  </si>
  <si>
    <t>354 : MAIN FEEDWATER PUMP SYSTEM</t>
  </si>
  <si>
    <t xml:space="preserve">354.3253 : CONTROL/INSTRUMENTATION </t>
  </si>
  <si>
    <t>354.3254 : DRIVE, ELECTRIC MOTOR, C</t>
  </si>
  <si>
    <t>TURKEY POINT FOSL PROD CAP SPARE STOREROOM - 5081026007</t>
  </si>
  <si>
    <t xml:space="preserve">354.3256 : TURBINE BLADES ROT </t>
  </si>
  <si>
    <t>354.3258 : FOUNDATION</t>
  </si>
  <si>
    <t>354.3259 : PUMP COMPLETE</t>
  </si>
  <si>
    <t>1969</t>
  </si>
  <si>
    <t>354.3263 : DRIVE COUPLING, MECHANIC</t>
  </si>
  <si>
    <t>354.3265 : COUPLING, HYDRAULIC, COM</t>
  </si>
  <si>
    <t>355 : HEATER VENTS AND DRAINS SYSTE</t>
  </si>
  <si>
    <t xml:space="preserve">355.3296 : CONTROL/INSTRUMENTATION </t>
  </si>
  <si>
    <t>355.3297 : DRIVE, ELECTRIC MOTOR, C</t>
  </si>
  <si>
    <t>355.3301 : PIPING</t>
  </si>
  <si>
    <t>355.3303 : PUMP COMPLETE</t>
  </si>
  <si>
    <t xml:space="preserve">355.3309 : VALVE, POWER OPERATED 8 </t>
  </si>
  <si>
    <t>356 : CHEMICAL FEED SYSTEM</t>
  </si>
  <si>
    <t>356.3332 : CHEMICAL FEED EQUIPMENT</t>
  </si>
  <si>
    <t>360 : CONDENSATE TRANSFER SYSTEM</t>
  </si>
  <si>
    <t xml:space="preserve">360.3448 : CONTROL/INSTRUMENTATION </t>
  </si>
  <si>
    <t>360.3449 : DRIVE, ELECTRIC MOTOR, C</t>
  </si>
  <si>
    <t>360.3452 : PIPING</t>
  </si>
  <si>
    <t>360.3453 : PUMP COMPLETE</t>
  </si>
  <si>
    <t>360.3455 : TANK</t>
  </si>
  <si>
    <t>360.3458 : FOUNDATION</t>
  </si>
  <si>
    <t xml:space="preserve">362 : WATER SAMPLING AND ANALYZING </t>
  </si>
  <si>
    <t>362.3508 : PIPING</t>
  </si>
  <si>
    <t xml:space="preserve">362.3511 : CONTROL/INSTRUMENTATION </t>
  </si>
  <si>
    <t>362.3513 : SAMPLE COLLECTING EQUIPM</t>
  </si>
  <si>
    <t>421 : ASPIRATING/SEAL AIR SYSTEM</t>
  </si>
  <si>
    <t>421.4322 : DUCTWORK, WITH INSULATIO</t>
  </si>
  <si>
    <t>421.4323 : DRIVE, ELECTRIC MOTOR, C</t>
  </si>
  <si>
    <t>421.4324 : FAN/BLOWER, COMPLETE</t>
  </si>
  <si>
    <t>421.4326 : PIPING</t>
  </si>
  <si>
    <t>422 : BOILER DUCTS</t>
  </si>
  <si>
    <t xml:space="preserve">422.4343 : DUCTWORK INSULATION AND </t>
  </si>
  <si>
    <t>422.4344 : FOUNDATION</t>
  </si>
  <si>
    <t>422.4345 : PIPING</t>
  </si>
  <si>
    <t>422.4349 : DAMPER, COMPLETE</t>
  </si>
  <si>
    <t>422.4350 : WINDBOX</t>
  </si>
  <si>
    <t>422.4351 : AIR REGISTERS</t>
  </si>
  <si>
    <t xml:space="preserve">422.4352 : FORCED DRAFT FAN OUTLET </t>
  </si>
  <si>
    <t>422.4354 : AIR HEATER OUTLET DUCT T</t>
  </si>
  <si>
    <t xml:space="preserve">422.4355 : AIR HTR. OUTLET DUCT TO </t>
  </si>
  <si>
    <t>422.4358 : ECONOMIZER HOPPER</t>
  </si>
  <si>
    <t>422.4359 : RCONOMIZER OUTLET DUCT</t>
  </si>
  <si>
    <t>422.4360 : ANALYZER, COMBUSTIBLE/FL</t>
  </si>
  <si>
    <t>422.4361 : DUST COLLECTOR OUTLET DU</t>
  </si>
  <si>
    <t xml:space="preserve">422.4364 : CONTROL/INSTRUMENTATION </t>
  </si>
  <si>
    <t>423.4385 : FOUNDATION</t>
  </si>
  <si>
    <t>423.4386 : HEATER BUNDLES/BASKETS</t>
  </si>
  <si>
    <t>423.4387 : PIPING</t>
  </si>
  <si>
    <t>423.4392 : STRUCTURAL SUPPORT</t>
  </si>
  <si>
    <t>423.4395 : STEAM COILS</t>
  </si>
  <si>
    <t>423.4398 : ROTOR, AIR HEATER</t>
  </si>
  <si>
    <t>423.4401 : LUBE OIL SYSTEM</t>
  </si>
  <si>
    <t xml:space="preserve">423.4404 : CONTROL/INSTRUMENTATION </t>
  </si>
  <si>
    <t>423.4406 : TANK</t>
  </si>
  <si>
    <t>424 : FORCED DRAFT FAN</t>
  </si>
  <si>
    <t>424.4426 : DRIVE, ELECTRIC MOTOR, C</t>
  </si>
  <si>
    <t>424.4429 : FAN/BLOWER</t>
  </si>
  <si>
    <t>424.4432 : FOUNDATION</t>
  </si>
  <si>
    <t>424.4435 : PIPING</t>
  </si>
  <si>
    <t>424.4445 : HYDRAULIC COUPLING COMPL</t>
  </si>
  <si>
    <t>424.4449 : BEARING ASSEMBLY, THRUST</t>
  </si>
  <si>
    <t>424.4450 : NOISE SUPPRESSION ENCLOS</t>
  </si>
  <si>
    <t xml:space="preserve">424.4452 : CONTROL/INSTRUMENTATION </t>
  </si>
  <si>
    <t>427 : SOOT BLOWER SYSTEM</t>
  </si>
  <si>
    <t xml:space="preserve">427.4601 : CONTROL/INSTRUMENTATION </t>
  </si>
  <si>
    <t>427.4603 : PIPING</t>
  </si>
  <si>
    <t xml:space="preserve">427.4607 : SOOT BLOWER EQUIPMENT - </t>
  </si>
  <si>
    <t>428 : CHEMICAL WASH SYSTEM</t>
  </si>
  <si>
    <t>428.4632 : CHEMICAL WASH EQUIPMENT</t>
  </si>
  <si>
    <t>429 : BOILER CONTROL SYSTEM</t>
  </si>
  <si>
    <t xml:space="preserve">429.4671 : CONTROL/INSTRUMENTATION </t>
  </si>
  <si>
    <t>431 : LIME SLURRY SYSTEM</t>
  </si>
  <si>
    <t>431.4692 : PIPING</t>
  </si>
  <si>
    <t>431.4697 : TANK</t>
  </si>
  <si>
    <t>432 : SOOT/DUST COLLECTOR SYSTEM</t>
  </si>
  <si>
    <t>432.4721 : FOUNDATION</t>
  </si>
  <si>
    <t>432.4723 : PIPING</t>
  </si>
  <si>
    <t>432.4727 : CASING</t>
  </si>
  <si>
    <t>432.4728 : CYCLONE SEPARATORS</t>
  </si>
  <si>
    <t>432.4729 : HOPPER</t>
  </si>
  <si>
    <t>432.4730 : FAN/BLOWER, COMPLETE</t>
  </si>
  <si>
    <t>434 : STACK</t>
  </si>
  <si>
    <t>434.4801 : SUBSTRUCTURE/FOUNDATION</t>
  </si>
  <si>
    <t>434.4802 : STACK</t>
  </si>
  <si>
    <t>434.4804 : EMISSION MONITORING ANAL</t>
  </si>
  <si>
    <t>434.4809 : ANALYZER, OPACITY</t>
  </si>
  <si>
    <t xml:space="preserve">434.4811 : CONTROL/INSTRUMENTATION </t>
  </si>
  <si>
    <t>434.4812 : CEM-COMPUTER/MICROPROCES</t>
  </si>
  <si>
    <t>438 : DEMINERALIZED WATER SYSTEM</t>
  </si>
  <si>
    <t>438.4874 : PUMP COMPLETE</t>
  </si>
  <si>
    <t>447 : COMPONENT/CLOSED COOLING WATE</t>
  </si>
  <si>
    <t xml:space="preserve">447.5070 : CONTROL/INSTRUMENTATION </t>
  </si>
  <si>
    <t>447.5071 : DRIVE, ELECTRIC MOTOR, C</t>
  </si>
  <si>
    <t>447.5072 : FOUNDATION</t>
  </si>
  <si>
    <t>447.5074 : HEAT EXCHANGER, SHELL</t>
  </si>
  <si>
    <t>447.5076 : PIPING</t>
  </si>
  <si>
    <t>447.5078 : PUMP COMPLETE</t>
  </si>
  <si>
    <t>447.5081 : TANK</t>
  </si>
  <si>
    <t>521 : HEAVY OIL SUPPLY SYSTEM</t>
  </si>
  <si>
    <t>521.6137 : DRIVE, ELECTRIC MOTOR, C</t>
  </si>
  <si>
    <t>521.6142 : FOUNDATION</t>
  </si>
  <si>
    <t>521.6144 : HEAT EXCHANGER, SHELL</t>
  </si>
  <si>
    <t>521.6148 : PIPING</t>
  </si>
  <si>
    <t>521.6149 : PUMP COMPLETE</t>
  </si>
  <si>
    <t>521.6153 : TANK</t>
  </si>
  <si>
    <t>521.6159 : RETAINING ENCLOSURE</t>
  </si>
  <si>
    <t xml:space="preserve">521.6161 : CONTROL/INSTRUMENTATION </t>
  </si>
  <si>
    <t xml:space="preserve">522.6188 : CONTROL/INSTRUMENTATION </t>
  </si>
  <si>
    <t xml:space="preserve">522.6199 : VALVE, POWER OPERATED 8 </t>
  </si>
  <si>
    <t>522.6203 : CATHODIC PROTECTION EQUI</t>
  </si>
  <si>
    <t>523 : DIESEL (LIGHT) OIL SUPPLY SYS</t>
  </si>
  <si>
    <t xml:space="preserve">523.6224 : CONTROL/INSTRUMENTATION </t>
  </si>
  <si>
    <t>523.6231 : PIPING</t>
  </si>
  <si>
    <t>620 : BURNER MANAGEMENT SYSTEM</t>
  </si>
  <si>
    <t>620.7256 : BURNER MANAGEMENT SYSTEM</t>
  </si>
  <si>
    <t>621 : HEAVY OIL FIRING SYSTEM</t>
  </si>
  <si>
    <t xml:space="preserve">621.7273 : CONTROL/INSTRUMENTATION </t>
  </si>
  <si>
    <t>621.7277 : PIPING</t>
  </si>
  <si>
    <t>621.7281 : OIL BURNER GUNS, SET OF</t>
  </si>
  <si>
    <t>621.7282 : BURNER, COMPLETE</t>
  </si>
  <si>
    <t>622 : GAS FIRING SYSTEM</t>
  </si>
  <si>
    <t xml:space="preserve">622.7297 : CONTROL/INSTRUMENTATION </t>
  </si>
  <si>
    <t>622.7300 : PIPING</t>
  </si>
  <si>
    <t>622.7304 : GAS BURNER GUNS, SET OF</t>
  </si>
  <si>
    <t>623 : LIGHT OIL FIRING SYSTEM</t>
  </si>
  <si>
    <t xml:space="preserve">623.7319 : CONTROL/INSTRUMENTATION </t>
  </si>
  <si>
    <t>623.7320 : PIPING</t>
  </si>
  <si>
    <t>743 : AIR QUALITY CONTROL SYSTEM</t>
  </si>
  <si>
    <t>743.8876 : AIR QUALITY CONTROL EQUI</t>
  </si>
  <si>
    <t>31400Z000-PG0926-Turkey Pt CommFsil</t>
  </si>
  <si>
    <t>171 : TURBINE GENERATOR CONCRETE PE</t>
  </si>
  <si>
    <t>171.0506 : CONCRETE PEDESTAL</t>
  </si>
  <si>
    <t>271.1537 : HP BLADING-STATIONARY (R</t>
  </si>
  <si>
    <t>271.1538 : IP BLADING-STATIONARY (R</t>
  </si>
  <si>
    <t>271.1540 : HP/IP FLOW GUIDE</t>
  </si>
  <si>
    <t>271.1541 : HIGH PRESSURE SHAFT/WHEE</t>
  </si>
  <si>
    <t>271.1544 : HP BLADING-ROTATING (ROW</t>
  </si>
  <si>
    <t>271.1548 : TURBINE CONTROL SYSTEM</t>
  </si>
  <si>
    <t>271.1554 : IP BLADING-ROTATING (ROW</t>
  </si>
  <si>
    <t>271.1556 : LOW PRESSURE SHAFT/WHEEL</t>
  </si>
  <si>
    <t>271.1559 : LP BLADING-ROTATING (ROW</t>
  </si>
  <si>
    <t>271.1561 : NOZZLE BLOCK</t>
  </si>
  <si>
    <t>271.1564 : TURNING GEAR ASSEMBLY</t>
  </si>
  <si>
    <t>272 : GENERATOR</t>
  </si>
  <si>
    <t>272.1571 : FRAME/HOUSING</t>
  </si>
  <si>
    <t>272.1572 : ROTOR COILS</t>
  </si>
  <si>
    <t>272.1573 : ROTOR</t>
  </si>
  <si>
    <t>272.1575 : WEDGE SYSTEM</t>
  </si>
  <si>
    <t>272.1584 : STATOR</t>
  </si>
  <si>
    <t>371 : CONDENSER</t>
  </si>
  <si>
    <t xml:space="preserve">371.3535 : CONTROL/INSTRUMENTATION </t>
  </si>
  <si>
    <t>371.3536 : FOUNDATION</t>
  </si>
  <si>
    <t>371.3540 : CONDENSER SECTION</t>
  </si>
  <si>
    <t>371.3542 : TUBES, IN A WATER BOX</t>
  </si>
  <si>
    <t>371.3544 : WATER BOX</t>
  </si>
  <si>
    <t>371.3549 : CATHODIC PROTECTION EQUI</t>
  </si>
  <si>
    <t>372 : CONDENSER AIR REMOVAL SYSTEM</t>
  </si>
  <si>
    <t>372.3572 : AIR REMOVAL EQUIPMENT</t>
  </si>
  <si>
    <t>373 : CONDENSER/HEAT EXCH. TUBE CLE</t>
  </si>
  <si>
    <t>373.3602 : CONDENSER/HEAT EXCH. TUB</t>
  </si>
  <si>
    <t>374 : CONDENSATE PUMP SYSTEM</t>
  </si>
  <si>
    <t>374.3632 : FOUNDATION</t>
  </si>
  <si>
    <t>374.3634 : PIPING</t>
  </si>
  <si>
    <t xml:space="preserve">374.3642 : CONTROL/INSTRUMENTATION </t>
  </si>
  <si>
    <t>374.3644 : PUMP COMPLETE</t>
  </si>
  <si>
    <t>374.3645 : DRIVE, ELECTRIC MOTOR, C</t>
  </si>
  <si>
    <t>375.3665 : PIPING</t>
  </si>
  <si>
    <t>375.3674 : CATHODIC PROTECTION EQUI</t>
  </si>
  <si>
    <t>375.3675 : DRIVE, ELECTRIC MOTOR, C</t>
  </si>
  <si>
    <t>375.3676 : PUMP COMPLETE</t>
  </si>
  <si>
    <t>377 : PRIMING &amp; SCAVENGING SYSTEM</t>
  </si>
  <si>
    <t>377.3724 : PRIMING &amp; SCAVENGING EQU</t>
  </si>
  <si>
    <t>366 : INTAKE STRUCTURE</t>
  </si>
  <si>
    <t>366.4052 : INTAKE CRANE COMPLETE</t>
  </si>
  <si>
    <t>366.4054 : CATHODIC PROTECTION EQUI</t>
  </si>
  <si>
    <t>366.4057 : INTAKE SUPERSTRUCTURE</t>
  </si>
  <si>
    <t xml:space="preserve">366.4060 : CONTROL/INSTRUMENTATION </t>
  </si>
  <si>
    <t>367 : CONDENSER COOLING WATER DISCH</t>
  </si>
  <si>
    <t>367.4081 : DISCHARGE CONCRETE STRUC</t>
  </si>
  <si>
    <t xml:space="preserve">368 : COOLING WATER TUNNEL/CONDUIT </t>
  </si>
  <si>
    <t>368.4117 : FOUNDATION</t>
  </si>
  <si>
    <t xml:space="preserve">368.4119 : VALVE, POWER OPERATED 8 </t>
  </si>
  <si>
    <t>368.4120 : CONDENSER INLET CONDUITS</t>
  </si>
  <si>
    <t>368.4121 : CONDENSER DISCHARGE COND</t>
  </si>
  <si>
    <t xml:space="preserve">368.4122 : CONTROL/INSTRUMENTATION </t>
  </si>
  <si>
    <t>369 : INTAKE SCREENS SYSTEM</t>
  </si>
  <si>
    <t>369.4140 : TRAVELING SCREEN ASSEMBL</t>
  </si>
  <si>
    <t>369.4144 : TRASH PIT,IF SEPARATE FR</t>
  </si>
  <si>
    <t xml:space="preserve">369.4146 : CONTROL/INSTRUMENTATION </t>
  </si>
  <si>
    <t>370 : SCREEN WASH SYSTEM</t>
  </si>
  <si>
    <t>370.4164 : DRIVE,ELEC. MOTOR, COMPL</t>
  </si>
  <si>
    <t>370.4166 : PIPING, ALL</t>
  </si>
  <si>
    <t>370.4167 : PUMP COMPLETE</t>
  </si>
  <si>
    <t>370.4171 : DRAIN PIPE/CONDUIT/SLUIC</t>
  </si>
  <si>
    <t xml:space="preserve">370.4173 : CONTROL/INSTRUMENTATION </t>
  </si>
  <si>
    <t>462 : TURBINE STEAM PIPING AND VALV</t>
  </si>
  <si>
    <t>462.5466 : PIPING</t>
  </si>
  <si>
    <t xml:space="preserve">462.5468 : VALVE, POWER OPERATED 8 </t>
  </si>
  <si>
    <t xml:space="preserve">462.5470 : CONTROL/INSTRUMENTATION </t>
  </si>
  <si>
    <t>463 : TURBINE GLAND SEAL SYSTEM</t>
  </si>
  <si>
    <t>463.5480 : TURBINE GLAND SEAL EQUIP</t>
  </si>
  <si>
    <t>464 : TURBINE DRAIN SYSTEM</t>
  </si>
  <si>
    <t>464.5506 : PIPING, ALL</t>
  </si>
  <si>
    <t>466 : TURBINE GENERATOR SPECIAL TOO</t>
  </si>
  <si>
    <t>466.5536 : TURBINE SHELTER ASSY.</t>
  </si>
  <si>
    <t>466.5540 : BOLT HEATERS, ELECTRIC</t>
  </si>
  <si>
    <t>467 : EXCITER</t>
  </si>
  <si>
    <t>467.5556 : ENCLOSURE</t>
  </si>
  <si>
    <t>467.5567 : STATOR (MAIN EXCITER)</t>
  </si>
  <si>
    <t>467.5569 : ROTOR (MAIN EXCITER)</t>
  </si>
  <si>
    <t>468 : GENERATOR SEAL OIL SYSTEM</t>
  </si>
  <si>
    <t>468.5602 : GENERATOR SEAL OIL EQUIP</t>
  </si>
  <si>
    <t>469 : GENERATOR COOLING AND PURGE S</t>
  </si>
  <si>
    <t>469.5630 : GENERATOR COOLING AND PU</t>
  </si>
  <si>
    <t>470.5662 : DRIVE, ELECTRIC MOTOR, C</t>
  </si>
  <si>
    <t>470.5667 : PIPING</t>
  </si>
  <si>
    <t>470.5668 : PUMP COMPLETE</t>
  </si>
  <si>
    <t xml:space="preserve">470.5671 : VALVE, POWER OPERATED 8 </t>
  </si>
  <si>
    <t xml:space="preserve">470.5672 : CONTROL/INSTRUMENTATION </t>
  </si>
  <si>
    <t>472 : TURBINE LUBE OIL STORAGE &amp; TR</t>
  </si>
  <si>
    <t>472.5694 : PIPING</t>
  </si>
  <si>
    <t>472.5696 : TANK</t>
  </si>
  <si>
    <t>473 : TURBINE LUBE OIL SYSTEM</t>
  </si>
  <si>
    <t>473.5710 : DRIVE, ELECTRIC MOTOR, C</t>
  </si>
  <si>
    <t>473.5716 : PUMP COMPLETE</t>
  </si>
  <si>
    <t xml:space="preserve">473.5719 : CONTROL/INSTRUMENTATION </t>
  </si>
  <si>
    <t>473.5721 : TANK</t>
  </si>
  <si>
    <t>473.5726 : PIPING</t>
  </si>
  <si>
    <t>476 : TURBINE GENERATOR SUPERVISORY</t>
  </si>
  <si>
    <t xml:space="preserve">476.5752 : CONTROL/INSTRUMENTATION </t>
  </si>
  <si>
    <t>801 : TURBINE CRANE STRUCTURE</t>
  </si>
  <si>
    <t>801.9131 : FOUNDATION</t>
  </si>
  <si>
    <t>801.9133 : CRANE SUPERSTRUCTURE</t>
  </si>
  <si>
    <t>801.9134 : CRANE SUBSTRUCTURE, INCL</t>
  </si>
  <si>
    <t xml:space="preserve">801.9137 : CONTROL/INSTRUMENTATION </t>
  </si>
  <si>
    <t>801.9151 : TURBINE CRANE TROLLEY</t>
  </si>
  <si>
    <t>801.9163 : TURBINE CRANE MAIN HOIST</t>
  </si>
  <si>
    <t xml:space="preserve">801.9179 : TURBINE CRANE AUXILIARY </t>
  </si>
  <si>
    <t>483.0200 : ENCLOSURE</t>
  </si>
  <si>
    <t>483.0201 : FOUNDATION</t>
  </si>
  <si>
    <t>483.0205 : RECTIFIER ASSEMBLY</t>
  </si>
  <si>
    <t>483.0206 : BUSWORK AND ENCLOSURE</t>
  </si>
  <si>
    <t xml:space="preserve">483.0212 : CONTROL/INSTRUMENTATION </t>
  </si>
  <si>
    <t>181 : GENERATOR BUS STRUCTURAL SUPP</t>
  </si>
  <si>
    <t>181.0513 : FOUNDATION</t>
  </si>
  <si>
    <t>181.0514 : GENERATOR LEADS SUPPORTS</t>
  </si>
  <si>
    <t>281 : 125 VOLT DC DISTRIBUTION SYST</t>
  </si>
  <si>
    <t>281.1601 : CABLE: POWER</t>
  </si>
  <si>
    <t xml:space="preserve">281.1602 : LOAD CENTER, INCL. BUS, </t>
  </si>
  <si>
    <t xml:space="preserve">281.1604 : CONTROL/INSTRUMENTATION </t>
  </si>
  <si>
    <t xml:space="preserve">281.1608 : CIRCUIT BKR. RATED 1000 </t>
  </si>
  <si>
    <t>281.1610 : DISTRIBUTION PANEL, INCL</t>
  </si>
  <si>
    <t xml:space="preserve">282 : EMERGENCY(BLACK START)DIESEL </t>
  </si>
  <si>
    <t>282.1613 : ENGINE</t>
  </si>
  <si>
    <t xml:space="preserve">282.1618 : CONTROL/INSTRUMENTATION </t>
  </si>
  <si>
    <t>282.1619 : FOUNDATION</t>
  </si>
  <si>
    <t>284 : EMERGENCY(BLACK START)GENERAT</t>
  </si>
  <si>
    <t>284.1658 : STATOR COMPLETE</t>
  </si>
  <si>
    <t>284.1659 : ROTOR COMPLETE</t>
  </si>
  <si>
    <t>284.1660 : EXCITER</t>
  </si>
  <si>
    <t>285 : EMERGENCY DIESEL FUEL SYSTEM</t>
  </si>
  <si>
    <t>285.1681 : FOUNDATION</t>
  </si>
  <si>
    <t>285.1683 : PIPING</t>
  </si>
  <si>
    <t>285.1686 : TANK</t>
  </si>
  <si>
    <t xml:space="preserve">285.1688 : CONTROL/INSTRUMENTATION </t>
  </si>
  <si>
    <t>286 : EMERGENCY DIESEL COOLING SYST</t>
  </si>
  <si>
    <t>286.1702 : EMERGENCY DIESEL COOLING</t>
  </si>
  <si>
    <t>287 : AUXILIARY/STATION SERVICE TRA</t>
  </si>
  <si>
    <t>287.1726 : CABLE: POWER</t>
  </si>
  <si>
    <t xml:space="preserve">287.1728 : CONTROL/INSTRUMENTATION </t>
  </si>
  <si>
    <t>287.1729 : FOUNDATION</t>
  </si>
  <si>
    <t>287.1730 : TRANSFORMER</t>
  </si>
  <si>
    <t>288 : STARTUP TRANSFORMER</t>
  </si>
  <si>
    <t>288.1744 : CABLE: POWER</t>
  </si>
  <si>
    <t xml:space="preserve">288.1746 : CONTROL/INSTRUMENTATION </t>
  </si>
  <si>
    <t>288.1747 : FOUNDATION</t>
  </si>
  <si>
    <t>288.1748 : TRANSFORMER</t>
  </si>
  <si>
    <t>289 : VITAL AC DISTRIBUTION SYSTEM</t>
  </si>
  <si>
    <t>289.1762 : VITAL AC DISTRIBUTION EQ</t>
  </si>
  <si>
    <t>290 : INSTRUMENT AC DISTRIBUTION SY</t>
  </si>
  <si>
    <t>290.1780 : INSTRUMENT AC DISTRIBUTI</t>
  </si>
  <si>
    <t>291.1796 : ALL OTHER STATION BATTER</t>
  </si>
  <si>
    <t>381 : STATION GROUNDING SYSTEM -PRO</t>
  </si>
  <si>
    <t>381.3775 : GROUNDING GRID</t>
  </si>
  <si>
    <t>382 : CONDUIT AND RACEWAY SYSTEM-PR</t>
  </si>
  <si>
    <t>382.3784 : CONDUIT ALL</t>
  </si>
  <si>
    <t>382.3786 : CABLE TRAY-PRODUCTION</t>
  </si>
  <si>
    <t>382.3787 : DUCT BANK, ALL</t>
  </si>
  <si>
    <t>383 : GENERATOR BUS</t>
  </si>
  <si>
    <t>383.3798 : ISOPHASE BUS, COMPLETE</t>
  </si>
  <si>
    <t>481 : CONTROL BOARDS</t>
  </si>
  <si>
    <t>481.5815 : MAIN (BTG/RTG) CONTROL B</t>
  </si>
  <si>
    <t>482 : GENERATOR VOLTAGE REGULATOR S</t>
  </si>
  <si>
    <t xml:space="preserve">482.5833 : CONTROL/INSTRUMENTATION </t>
  </si>
  <si>
    <t>482.5835 : GENERATOR VOLTAGE REGULA</t>
  </si>
  <si>
    <t>581 : 120/208 POWER DISTRIBUTION SY</t>
  </si>
  <si>
    <t>581.7015 : CABLE: POWER</t>
  </si>
  <si>
    <t>581.7018 : DISTRIBUTION PANEL, INCL</t>
  </si>
  <si>
    <t>581.7024 : MOTOR CONTROL CENTER SWI</t>
  </si>
  <si>
    <t xml:space="preserve">581.7027 : CONTROL/INSTRUMENTATION </t>
  </si>
  <si>
    <t>582 : 480 VOLT POWER DISTRIBUTION S</t>
  </si>
  <si>
    <t>582.7041 : CABLE: POWER</t>
  </si>
  <si>
    <t xml:space="preserve">582.7044 : CONTROL/INSTRUMENTATION </t>
  </si>
  <si>
    <t>582.7046 : CIRCUIT BKR. RATED 500</t>
  </si>
  <si>
    <t xml:space="preserve">582.7049 : POWER CENTER SWITCHGEAR </t>
  </si>
  <si>
    <t>582.7050 : MOTOR CONTROL CENTER SWI</t>
  </si>
  <si>
    <t>585 : 4.16KV POWER DISTRIBUTION SYS</t>
  </si>
  <si>
    <t>585.7121 : CABLE: POWER</t>
  </si>
  <si>
    <t>585.7123 : FOUNDATION</t>
  </si>
  <si>
    <t xml:space="preserve">585.7125 : CONTROL/INSTRUMENTATION </t>
  </si>
  <si>
    <t xml:space="preserve">585.7126 : CIRCUIT BKR. RATED 500 </t>
  </si>
  <si>
    <t xml:space="preserve">585.7129 : POWER CENTER SWITCHGEAR </t>
  </si>
  <si>
    <t>585.7135 : NON-SEGREGATED BUS, COMP</t>
  </si>
  <si>
    <t>681 : LOAD CONTROL AND METERING SYS</t>
  </si>
  <si>
    <t>681.7674 : LOAD CONTROL AND METERIN</t>
  </si>
  <si>
    <t>683 : ANNUNCIATOR/SOE/DATA ACQUISIT</t>
  </si>
  <si>
    <t>683.7712 : ANNUNCIATOR/SOE/DATA ACQ</t>
  </si>
  <si>
    <t>684 : PROTECTION AND CONTROL SYSTEM</t>
  </si>
  <si>
    <t>684.7734 : GENERATOR PROTECTION</t>
  </si>
  <si>
    <t>186 : INTRASITE/OFFSITE COMM SYSTEM</t>
  </si>
  <si>
    <t>186.039  : RADIO MOBILE DIGITAL TER</t>
  </si>
  <si>
    <t xml:space="preserve">186.044  : PAX PHONE SYSTEM </t>
  </si>
  <si>
    <t>183 : STATION/SERVICE AIR SYSTEM</t>
  </si>
  <si>
    <t>183.0521 : COMPRESSOR, AIR, COMPLET</t>
  </si>
  <si>
    <t>183.0522 : DRIVE, ELECTRIC MOTOR, C</t>
  </si>
  <si>
    <t>183.0526 : PIPING</t>
  </si>
  <si>
    <t>183.0527 : TANK</t>
  </si>
  <si>
    <t xml:space="preserve">183.0530 : CONTROL/INSTRUMENTATION </t>
  </si>
  <si>
    <t>184 : INSTRUMENT AIR SYSTEM</t>
  </si>
  <si>
    <t>184.0555 : COMPRESSOR, AIR, COMPLET</t>
  </si>
  <si>
    <t>184.0556 : DRIVE, ELECTRIC MOTOR, C</t>
  </si>
  <si>
    <t xml:space="preserve">189.056  : LABORATORY REFRIGERATOR </t>
  </si>
  <si>
    <t xml:space="preserve">184.0561 : CONTROL/INSTRUMENTATION </t>
  </si>
  <si>
    <t>184.0563 : PIPING</t>
  </si>
  <si>
    <t>184.0564 : TANK</t>
  </si>
  <si>
    <t>190.060  : CRANE HOIST ASSEMBLY (PU</t>
  </si>
  <si>
    <t>190.064  : DRILL PRESS, FIXED (PU 0</t>
  </si>
  <si>
    <t>186.0647 : RADIO COMMUNICATION SYST</t>
  </si>
  <si>
    <t>190.065  : GRINDER/SANDER, FIXED (P</t>
  </si>
  <si>
    <t>186.0652 : PAX PHONE SYSTEM</t>
  </si>
  <si>
    <t>186.0653 : PUBLIC ADDRESS SYSTEM (G</t>
  </si>
  <si>
    <t>190.067  : PRESS, FIXED (PU 067)</t>
  </si>
  <si>
    <t>190.069  : POWER SAW, FIXED (PU 069</t>
  </si>
  <si>
    <t>190.071  : WELDING BENCH (PU 071)</t>
  </si>
  <si>
    <t>190.073  : BORE/HONING EQUIPMENT (P</t>
  </si>
  <si>
    <t>190.076  : PRESS, HYDRAULIC (PU 076</t>
  </si>
  <si>
    <t>195 : VACUUM CLEANING EQUIPMENT</t>
  </si>
  <si>
    <t>195.0791 : VACUUM CLEANING EQUIPMEN</t>
  </si>
  <si>
    <t>189.082  : DISTILLING APPARATUS (PU</t>
  </si>
  <si>
    <t>190.0833 : MILLING MACHINE (PU 0833</t>
  </si>
  <si>
    <t>189.1001 : CABINETS/COUNTERS</t>
  </si>
  <si>
    <t>190.103  : PLANT OVERHAUL</t>
  </si>
  <si>
    <t>190.104  : SHOP EQUIPMENT TOOLS</t>
  </si>
  <si>
    <t>190.106  : INSULATION MACHINE</t>
  </si>
  <si>
    <t>188 : MISCELLANEOUS EQUIPMENT-PRODU</t>
  </si>
  <si>
    <t xml:space="preserve">188.107 : AUDIO VISUAL EQUIPMENT </t>
  </si>
  <si>
    <t>190.170 :PUMPS</t>
  </si>
  <si>
    <t>190.172 :HYDROLAZER UNITS</t>
  </si>
  <si>
    <t>192 : STORES EQUIPMENT-PRODUCTION</t>
  </si>
  <si>
    <t>192.1842 : ELECTRIC STACKER (PU 184</t>
  </si>
  <si>
    <t>192.1843 : FORK LIFT</t>
  </si>
  <si>
    <t>192.201 : CRANE, OVERHEAD</t>
  </si>
  <si>
    <t>190.202 :HOISTS</t>
  </si>
  <si>
    <t>190.210 : CALIPERS</t>
  </si>
  <si>
    <t>190.211 : LIFTING EQUIPMENT</t>
  </si>
  <si>
    <t>190.301 : FIRE PROTECTION EQUIP</t>
  </si>
  <si>
    <t>190.302 : OXYGEN ANALYSIS EQUIP</t>
  </si>
  <si>
    <t>192.324  : FORK LIFT 4000 LBS. OR S</t>
  </si>
  <si>
    <t>187 : TRANSPORTATION EQUIPMENT-PROD</t>
  </si>
  <si>
    <t>187.327  : TRUCK, PLATFORM INDUSTR</t>
  </si>
  <si>
    <t>190.402 :BALANCE &amp; SPECTROMETER</t>
  </si>
  <si>
    <t>189.410 : VOLTOHM MILMTR &amp; CASE</t>
  </si>
  <si>
    <t>189.413 : TACHOMETER</t>
  </si>
  <si>
    <t>188.510 : LANDSCAPE MTNC EQUIP</t>
  </si>
  <si>
    <t>190.523 : INSECT CONTROL EQUIPMEN</t>
  </si>
  <si>
    <t>189.550 : TEST/CHECK DEVICES</t>
  </si>
  <si>
    <t>190.603 : STEAM CLEANING EQUIPMEN</t>
  </si>
  <si>
    <t>190.605 : VAC CLEANING SYSTEM</t>
  </si>
  <si>
    <t>189.615  : DRILL PRESS (PU 615)</t>
  </si>
  <si>
    <t>190.616 : DRILL</t>
  </si>
  <si>
    <t>190.620 : GRINDER</t>
  </si>
  <si>
    <t>190.624 : PIPE THREADER</t>
  </si>
  <si>
    <t>190.627  : MILLING MACHINE (PU 627)</t>
  </si>
  <si>
    <t>190.630  : LATHE, FIXED (PU 630)</t>
  </si>
  <si>
    <t>190.643 : SAW, VARIOUS TYPES</t>
  </si>
  <si>
    <t>190.645 : WELDER, COMPLETE SET</t>
  </si>
  <si>
    <t>190.650 : PAINT SPRAY EQUIP COMP</t>
  </si>
  <si>
    <t>190.655 : IMPACT TOOLS</t>
  </si>
  <si>
    <t>190.660 : PNEUMATIC TOOLS</t>
  </si>
  <si>
    <t>190.661 : CAB WK BENCH SHOP EQUIP</t>
  </si>
  <si>
    <t>191 : OFFICE FURNITURE AND EQUIPMEN</t>
  </si>
  <si>
    <t>191.700 : DUPLICATING EQUIPMENT</t>
  </si>
  <si>
    <t>191.703  : COMPUTER EQUIPMENT</t>
  </si>
  <si>
    <t>191.750 : TYPEWRITER</t>
  </si>
  <si>
    <t>191.810 : BOOKCASES</t>
  </si>
  <si>
    <t>191.815 : CABINETS</t>
  </si>
  <si>
    <t>191.820 : OFFICE CHAIR</t>
  </si>
  <si>
    <t>191.830 : DESKS</t>
  </si>
  <si>
    <t>191.831 : MODULAR GROUPING</t>
  </si>
  <si>
    <t>191.835 : CREDENZAS</t>
  </si>
  <si>
    <t>191.850: FILES</t>
  </si>
  <si>
    <t>191.880: BULLETIN BOARD</t>
  </si>
  <si>
    <t>191.890: LOCKERS</t>
  </si>
  <si>
    <t>191.900: SOFA/COUCH</t>
  </si>
  <si>
    <t>191.905 : DINNING ROOM FURNITURE</t>
  </si>
  <si>
    <t>188.907: MICROWAVE OVEN</t>
  </si>
  <si>
    <t>188.936: TELEVISION SET</t>
  </si>
  <si>
    <t>188.942: CAMERA VARIOUS</t>
  </si>
  <si>
    <t>188.945: REFRIGERATOR</t>
  </si>
  <si>
    <t>188.950: STOVE/OVEN</t>
  </si>
  <si>
    <t>188.955: WASHER</t>
  </si>
  <si>
    <t>188.960: DRYER</t>
  </si>
  <si>
    <t>188.965: DISHWASHER</t>
  </si>
  <si>
    <t>188.968: SANITARY URINALS</t>
  </si>
  <si>
    <t>188.999: EQ2B JV W/IN PROD PL</t>
  </si>
  <si>
    <t>32100Z000-NU0914-Turkey Pt CommFsil</t>
  </si>
  <si>
    <t>03 - Nuclear Generation Plant</t>
  </si>
  <si>
    <t>32100 - Structures &amp; Improvements</t>
  </si>
  <si>
    <t>32100Z000-PG0926-Turkey Pt U1</t>
  </si>
  <si>
    <t>2003</t>
  </si>
  <si>
    <t>2008</t>
  </si>
  <si>
    <t>2009</t>
  </si>
  <si>
    <t>353.3223 : HEAT EXCHANGER, TUBE BUN</t>
  </si>
  <si>
    <t>2006</t>
  </si>
  <si>
    <t>306.2212 : ROOF</t>
  </si>
  <si>
    <t>2002</t>
  </si>
  <si>
    <t>205.1037: YARD LIGHTING FIXTURES</t>
  </si>
  <si>
    <t>190.078  : SOLDERING STATION/EQUIPM</t>
  </si>
  <si>
    <t>31200Z002-PG0926-Turkey Pt U1</t>
  </si>
  <si>
    <t>31200Z003-PG0926-Turkey Pt U1</t>
  </si>
  <si>
    <t>31200Z003-PG0926-Turkey Pt CommFsil</t>
  </si>
  <si>
    <t>31100Z003-PG0926-Turkey Pt CommFsil</t>
  </si>
  <si>
    <t>31100Z005-PG0926-Turkey Pt CommFsil</t>
  </si>
  <si>
    <t>31100Z004-PG0926-Turkey Pt CommFsil</t>
  </si>
  <si>
    <t>351.3159 : HEAT EXCH, TUBE BUNDL</t>
  </si>
  <si>
    <t>2004</t>
  </si>
  <si>
    <t>31500Z023-PG0926-Turkey Pt CommFsil</t>
  </si>
  <si>
    <t>2005</t>
  </si>
  <si>
    <t>272.1574 : STATOR COILS</t>
  </si>
  <si>
    <t>481.5821 : VALVE SWITCHES</t>
  </si>
  <si>
    <t>481.5816 : DISPLAY DRIVERS</t>
  </si>
  <si>
    <t>481.5817 : HAND INDICATOR AND CONTR</t>
  </si>
  <si>
    <t>481.5818 : INDICATORS</t>
  </si>
  <si>
    <t>481.5820 : RECORDERS</t>
  </si>
  <si>
    <t>481.5822 : VIDEO DISPLAYS</t>
  </si>
  <si>
    <t>481.5819 : MOTOR SWITCHES</t>
  </si>
  <si>
    <t>422.4346 : EXPANSION JOINTS</t>
  </si>
  <si>
    <t>355.3310 : VALVE, SPECIAL</t>
  </si>
  <si>
    <t>353.3238 : MFP DISCHARGE VALVE ACTU</t>
  </si>
  <si>
    <t>438.4872 : PIPING</t>
  </si>
  <si>
    <t>620.7259 : OPERATOR STATION</t>
  </si>
  <si>
    <t>2007</t>
  </si>
  <si>
    <t>483.0215 : CABLE: POWER</t>
  </si>
  <si>
    <t>483.0204 : HEAT EXCHANGER</t>
  </si>
  <si>
    <t>483.0209 : POWER SYSTEM STABALIZER</t>
  </si>
  <si>
    <t>483.0210 : RECTIFIER DIODES</t>
  </si>
  <si>
    <t>483.0211 : VOLTAGE REGULATOR</t>
  </si>
  <si>
    <t>683.7719 : CONTROLLER</t>
  </si>
  <si>
    <t>683.7720 : FINAL CONTROL ELEMENTS</t>
  </si>
  <si>
    <t>683.7721 : MAJOR CIRCUIT CARD</t>
  </si>
  <si>
    <t>683.7722 : MAJOR POWER SUPPLY</t>
  </si>
  <si>
    <t>683.7723 : MAJOR TRANSMITTER</t>
  </si>
  <si>
    <t>683.7724 : OPERATOR SYSTEM INTERACE</t>
  </si>
  <si>
    <t>354.3266 : MOTOR ROTATING ASSEMBLY</t>
  </si>
  <si>
    <t>329.2628 : ROOF</t>
  </si>
  <si>
    <t>371.3539 : EXPANSION JOINTS &gt;= 6"</t>
  </si>
  <si>
    <t>190.062  : GLASS BEAD CLEANING MACH</t>
  </si>
  <si>
    <t>429.4681 : I/O RACKS PER CONTROLLER</t>
  </si>
  <si>
    <t>122.0089 : INNER CASING</t>
  </si>
  <si>
    <t>369.4154 : TRASH RAKES</t>
  </si>
  <si>
    <t>352.3191 : HEAT EXCH, TUBE BUNDL</t>
  </si>
  <si>
    <t>31100Z023-PG0926-Turkey Pt CommFsil</t>
  </si>
  <si>
    <t>408 : POND/LAKE/RESERVOIR CANAL (CO</t>
  </si>
  <si>
    <t>408.4191 : OIL SPILL CONTROL BOOM S</t>
  </si>
  <si>
    <t>702.7772 : DIKE OR DAM</t>
  </si>
  <si>
    <t>271.1542 : BEARING ASSEMBLY</t>
  </si>
  <si>
    <t xml:space="preserve">271.1546 : CONTROLLER/GOVERNOR </t>
  </si>
  <si>
    <t>521.6146 : MOTOR ROTATING ASSEMBLY</t>
  </si>
  <si>
    <t>521.6147 : MOTOR STATIONARY WINDING</t>
  </si>
  <si>
    <t>340.9797 : AIR HANDLER</t>
  </si>
  <si>
    <t>340.9800 : CONDENSER/COMPRESSOR</t>
  </si>
  <si>
    <t>620.7257 : CONTROLLER</t>
  </si>
  <si>
    <t>620.7258 : POWER SUPPLY</t>
  </si>
  <si>
    <t>620.7260 : OPERATING SYSTEM</t>
  </si>
  <si>
    <t>620.7261 : I/O RACK (S) PER CONTROL</t>
  </si>
  <si>
    <t>322.0251 : CONDENSER/COMPRESSOR</t>
  </si>
  <si>
    <t>354.3270 : Pump Stationary Assembly</t>
  </si>
  <si>
    <t>204.1070 : SPECIAL VALVE</t>
  </si>
  <si>
    <t xml:space="preserve">122.0091 : VALVE, POWER OPERATED 8 </t>
  </si>
  <si>
    <t>327.2526 : CONDENSER/COMPRESSOR</t>
  </si>
  <si>
    <t>192.084  : ELECTRIC STACKER (PU 084</t>
  </si>
  <si>
    <t>190.077  : TANK, OIL/GAS STORAGE (P</t>
  </si>
  <si>
    <t>2010</t>
  </si>
  <si>
    <t>476.5754 : CONTROL PANEL</t>
  </si>
  <si>
    <t>375.3678 : MOTOR ROTATING ASSEMBLY</t>
  </si>
  <si>
    <t>252.1293 : EXPANSION JOINT</t>
  </si>
  <si>
    <t>413.4281 : VALVE, SPECIAL</t>
  </si>
  <si>
    <t>521.6138 : HEAT EXCH, TUBE BUNDLE</t>
  </si>
  <si>
    <t>184.0562 : DRYER</t>
  </si>
  <si>
    <t>374.3635 : EXPANSION JOINTS &gt;= 6"</t>
  </si>
  <si>
    <t>308.2316 : ROOF</t>
  </si>
  <si>
    <t>308.2318 : CONDENSER/COMPRESSOR</t>
  </si>
  <si>
    <t xml:space="preserve">308.2323 : DUCTWORK </t>
  </si>
  <si>
    <t>464.5507 : SILENCER/MUFFLER</t>
  </si>
  <si>
    <t>354.3267 : MOTOR STATIONARY WINDING</t>
  </si>
  <si>
    <t>353.3243 : FINAL CONTROL ELEMENT</t>
  </si>
  <si>
    <t>422.4348 : FAN DAMPER DRIVES</t>
  </si>
  <si>
    <t>353.3234 : MAJOR HANGER</t>
  </si>
  <si>
    <t>121.0067 : BOILER SECTION SEALS</t>
  </si>
  <si>
    <t>354.3269 : Pump Rotating Assembly</t>
  </si>
  <si>
    <t>504.6093 : FILTER SPECIAL ASSEMBLY</t>
  </si>
  <si>
    <t>258 : STM GEN/BLR/HRSG BLOWDOWN TRE</t>
  </si>
  <si>
    <t>258.1465 : DRIVE, ELECTRIC MOTOR, C</t>
  </si>
  <si>
    <t>258.1468 : FOUNDATION</t>
  </si>
  <si>
    <t>258.1472 : PIPING</t>
  </si>
  <si>
    <t>258.1473 : PUMP COMPLETE</t>
  </si>
  <si>
    <t>429.4673 : CONTROLLER</t>
  </si>
  <si>
    <t>322.0257 : FLOOR COVERING</t>
  </si>
  <si>
    <t>2013</t>
  </si>
  <si>
    <t>193 : FREEZE PROTECTION SYSTEM</t>
  </si>
  <si>
    <t>193.0759 : FREEZE PROTECTION SYSTEM</t>
  </si>
  <si>
    <t>476.5761 : OPERATOR/SYSTEM INTERFAC</t>
  </si>
  <si>
    <t>121.0062 : DECK PLATING</t>
  </si>
  <si>
    <t>272.1585 : CURRENT TRANSFORMER</t>
  </si>
  <si>
    <t>272.1582 : BRUSH RIGGING ASSEMBY</t>
  </si>
  <si>
    <t>2011</t>
  </si>
  <si>
    <t>291.1797 : BATTERY</t>
  </si>
  <si>
    <t>327.2523 : AIR HANDLER</t>
  </si>
  <si>
    <t>582.7043 : TRANSFORMER</t>
  </si>
  <si>
    <t>2012</t>
  </si>
  <si>
    <t>375.3677 : MOTOR STATIONARY WINDING</t>
  </si>
  <si>
    <t>683.7725 : RECORDER, DIG FLT (DFR)</t>
  </si>
  <si>
    <t>369.4155 : TRAVELING SCREEN ASSEMBL</t>
  </si>
  <si>
    <t>589:  SYNCHRONOUS CONDENSER SYSTEM</t>
  </si>
  <si>
    <t>589.7139 : TURNING GEAR ASSEMBLY</t>
  </si>
  <si>
    <t>589.7141 : CONTROL/INSTRUMENT</t>
  </si>
  <si>
    <t>31630Z000-PG-Turkey Pt Comm Fsil</t>
  </si>
  <si>
    <t>191.1380 : COMPUTER EQUIP/3YR</t>
  </si>
  <si>
    <t>31630 - Misc Power Plt Equipt - 3Yr</t>
  </si>
  <si>
    <t>31670Z008-PG-Turkey Pt Comm Fsil</t>
  </si>
  <si>
    <t xml:space="preserve">188.770  : MISCELLANEOUS EQUIPMENT </t>
  </si>
  <si>
    <t>31670 - Misc Power Plt Equipt - 7Yr</t>
  </si>
  <si>
    <t>31650Z000-PG-Turkey Pt U1</t>
  </si>
  <si>
    <t>31650 - Misc Power Plt Equipt - 5Yr</t>
  </si>
  <si>
    <t>31670Z000-PG-Turkey Pt Comm Fsil</t>
  </si>
  <si>
    <t>190.772 : PORTABLE TOOLS AND EQUIP</t>
  </si>
  <si>
    <t>191.350  : PC EQUIPMENT</t>
  </si>
  <si>
    <t>31650Z000-PG-Turkey Pt Comm Fsil</t>
  </si>
  <si>
    <t>191.570  : COMPUTER EQUIPMENT (PU57</t>
  </si>
  <si>
    <t>31670Z000-PG-Turkey Pt U1</t>
  </si>
  <si>
    <t>189.771  : PORTABLE EQUIPMENT (PU 7</t>
  </si>
  <si>
    <t>31650Z008-PG-Turkey Pt Comm Fsil</t>
  </si>
  <si>
    <t>187.571  : MARINE EQUIPMENT (PU 571</t>
  </si>
  <si>
    <t>31100Z008-PG0926-Turkey Pt CommFsil</t>
  </si>
  <si>
    <t>2014</t>
  </si>
  <si>
    <t>437 : NOX CONTROL EQUIPMENT</t>
  </si>
  <si>
    <t>437.4826 : ANALYZER</t>
  </si>
  <si>
    <t>281.1611 : INVERTER</t>
  </si>
  <si>
    <t>332 : MOBILE TRAILER</t>
  </si>
  <si>
    <t>332.2775 : MOBILE TRAILER, EACH</t>
  </si>
  <si>
    <t>122.0104 : MAJOR HANGER</t>
  </si>
  <si>
    <t>191.1378 : COMPUTER EQUIPMENT/5YR</t>
  </si>
  <si>
    <t>288.1751 : LIGHTNING ARRESTORS</t>
  </si>
  <si>
    <t>362.3510 : CHILLER</t>
  </si>
  <si>
    <t>191.773  : OFFICE FURNITURE (PU 773</t>
  </si>
  <si>
    <t>2015</t>
  </si>
  <si>
    <t>371.3546 : WATER BOX LINER</t>
  </si>
  <si>
    <t>271.1553 : SEALS</t>
  </si>
  <si>
    <t>272.1581 : HYDROGEN SEAL ASSEMBLY</t>
  </si>
  <si>
    <t>369.4153 : TRASH RAKE HOIST</t>
  </si>
  <si>
    <t xml:space="preserve">  Eng In    Service Year</t>
  </si>
  <si>
    <t>Utility Account</t>
  </si>
  <si>
    <t>Long Description</t>
  </si>
  <si>
    <t>Unit Of Measure</t>
  </si>
  <si>
    <t>Cost</t>
  </si>
  <si>
    <t>Avg Cost</t>
  </si>
  <si>
    <t>Work Order Number</t>
  </si>
  <si>
    <t>Serial Number</t>
  </si>
  <si>
    <t>Major Location</t>
  </si>
  <si>
    <t>Asset Id</t>
  </si>
  <si>
    <t>Sub Account</t>
  </si>
  <si>
    <t>Asset Location  Long Description</t>
  </si>
  <si>
    <t>Depreciation Group</t>
  </si>
  <si>
    <t>In  Service Year</t>
  </si>
  <si>
    <t>Functional Class</t>
  </si>
  <si>
    <t xml:space="preserve">708.7914 : PUMP COMPLETE                                                                                                                                                                                                                                      </t>
  </si>
  <si>
    <t>EACH</t>
  </si>
  <si>
    <t>P04413-070-0926-007</t>
  </si>
  <si>
    <t xml:space="preserve">006013853                          </t>
  </si>
  <si>
    <t>Z000-Depreciable</t>
  </si>
  <si>
    <t xml:space="preserve">101 : SITE PREPARATION: SALES_TAX_31100 XN; SALES_TAX_32100 XN; SALES_TAX_34100 XN; </t>
  </si>
  <si>
    <t>ALL</t>
  </si>
  <si>
    <t>P00000-000-0000-000</t>
  </si>
  <si>
    <t/>
  </si>
  <si>
    <t>201.1017 : DRIVE, ELECTRIC MOTOR, COMPLETE</t>
  </si>
  <si>
    <t>201.1024 : CONTROL/INSTRUMENTATION SYSTEM</t>
  </si>
  <si>
    <t xml:space="preserve">201.1037 : YARD LIGHTING FIXTURES &amp; POLES                                                                                                                                                                                                                     </t>
  </si>
  <si>
    <t>SQ YARDS</t>
  </si>
  <si>
    <t>203.1050 : PARKING LOT/SURFACING AND PAVING</t>
  </si>
  <si>
    <t>203.1051 : BRIDGES, INCL. FOUNDATION &amp; EXCAVATION</t>
  </si>
  <si>
    <t>204.1062 : CONTROL/INSTRUMENTATION SYSTEM</t>
  </si>
  <si>
    <t xml:space="preserve">204.1070 : SPECIAL VALVE                                                                                                                                                                                                                                      </t>
  </si>
  <si>
    <t>P07571-070-0926-007</t>
  </si>
  <si>
    <t>FEET</t>
  </si>
  <si>
    <t>206.1108 : SEWAGE TREATMENT EQUIPMENT</t>
  </si>
  <si>
    <t>208.1151 : CHANNEL IMPROVEMENTS, INCL EXC &amp; RIPRAP</t>
  </si>
  <si>
    <t>208.1152 : NAVIGATION CANALS, INCL RETAINER WALLS</t>
  </si>
  <si>
    <t>G00000109865</t>
  </si>
  <si>
    <t xml:space="preserve">208.1160 : FOUNDATION/PILE                                                                                                                                                                                                                                    </t>
  </si>
  <si>
    <t>G00000023887</t>
  </si>
  <si>
    <t>EA ELEV</t>
  </si>
  <si>
    <t>302.2016 : FIRE PROTECTION SYS COMPLETE</t>
  </si>
  <si>
    <t xml:space="preserve">306.2212 : ROOF                                                                                                                                                                                                                                               </t>
  </si>
  <si>
    <t>G00000002612</t>
  </si>
  <si>
    <t xml:space="preserve">308.2316 : ROOF                                                                                                                                                                                                                                               </t>
  </si>
  <si>
    <t>G00000001951</t>
  </si>
  <si>
    <t xml:space="preserve">308.2318 : CONDENSER/COMPRESSOR                                                                                                                                                                                                                               </t>
  </si>
  <si>
    <t>G00000001952</t>
  </si>
  <si>
    <t xml:space="preserve">308.2323 : DUCTWORK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</si>
  <si>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322.0251 : CONDENSER/COMPRESSOR                                                                                                                                                                                                                               </t>
  </si>
  <si>
    <t>P08551-070-0926-007</t>
  </si>
  <si>
    <t>G00000113604</t>
  </si>
  <si>
    <t xml:space="preserve">322.0257 : FLOOR COVERING                                                                                                                                                                                                                                     </t>
  </si>
  <si>
    <t>EA FLOOR</t>
  </si>
  <si>
    <t>G00000004180</t>
  </si>
  <si>
    <t>322.0261 : FIRE PROTECTION SYS COMPLETE</t>
  </si>
  <si>
    <t xml:space="preserve">327.2523 : AIR HANDLER                                                                                                                                                                                                                                        </t>
  </si>
  <si>
    <t>G00000016861</t>
  </si>
  <si>
    <t xml:space="preserve">327.2526 : CONDENSER/COMPRESSOR                                                                                                                                                                                                                               </t>
  </si>
  <si>
    <t>P08743-070-0926-007</t>
  </si>
  <si>
    <t>G00000116622</t>
  </si>
  <si>
    <t>G00000114746</t>
  </si>
  <si>
    <t>327.2536 : FIRE PROTECTION SYS COMPLETE</t>
  </si>
  <si>
    <t xml:space="preserve">329.2628 : ROOF                                                                                                                                                                                                                                               </t>
  </si>
  <si>
    <t>P02803-022-0926-000</t>
  </si>
  <si>
    <t xml:space="preserve">340.9797 : AIR HANDLER                                                                                                                                                                                                                                        </t>
  </si>
  <si>
    <t>P07263-070-0926-007</t>
  </si>
  <si>
    <t xml:space="preserve">340.9800 : CONDENSER/COMPRESSOR                                                                                                                                                                                                                               </t>
  </si>
  <si>
    <t>G00000116624</t>
  </si>
  <si>
    <t xml:space="preserve">340.9804 : HVAC SYSTEM COMPLETE                                                                                                                                                                                                                               </t>
  </si>
  <si>
    <t>P01800-070-0926-007</t>
  </si>
  <si>
    <t>P09651-070-0926-006</t>
  </si>
  <si>
    <t>340.9808 : FIRE PROTECTION SYS COMPLETE</t>
  </si>
  <si>
    <t xml:space="preserve">350.3110 : BUILDING/SHELTER, COMPLETE                                                                                                                                                                                                                         </t>
  </si>
  <si>
    <t>G00000014578</t>
  </si>
  <si>
    <t>350.3110 : BUILDING/SHELTER, COMPLETE</t>
  </si>
  <si>
    <t>501.6020 : CONTROL/INSTRUMENTATION SYSTEM</t>
  </si>
  <si>
    <t>501.6021 : DRIVE, ELECTRIC MOTOR, COMPLETE</t>
  </si>
  <si>
    <t>501.6028 : VALVE, POWER OPERATED 8 IN OR GREATER</t>
  </si>
  <si>
    <t>502.6049 : CONTROL/INSTRUMENTATION SYSTEM</t>
  </si>
  <si>
    <t>502.6057 : VALVE, POWER OPERATED 8 IN OR GREATER</t>
  </si>
  <si>
    <t>504.6086 : CONTROL/INSTRUMENTATION SYSTEM</t>
  </si>
  <si>
    <t xml:space="preserve">504.6093 : FILTER SPECIAL ASSEMBLY                                                                                                                                                                                                                            </t>
  </si>
  <si>
    <t>G00000001959</t>
  </si>
  <si>
    <t>504.6096 : WASTE WATER TREATMENT EQUIPMENT</t>
  </si>
  <si>
    <t>505.6112 : POTABLE WATER SYSTEM EQUIPMENT</t>
  </si>
  <si>
    <t>701.7756 : CONTROL/INSTRUMENTATION SYSTEM</t>
  </si>
  <si>
    <t>702.7771 : CONTROL/INSTRUMENTATION SYSTEM</t>
  </si>
  <si>
    <t>703.7783 : CONTROL/INSTRUMENTATION SYSTEM</t>
  </si>
  <si>
    <t xml:space="preserve">703.7784 : DRIVE, ELECTRIC MOTOR, COMPLETE                                                                                                                                                                                                                    </t>
  </si>
  <si>
    <t>P08548-070-0926-007</t>
  </si>
  <si>
    <t>703.7784 : DRIVE, ELECTRIC MOTOR, COMPLETE</t>
  </si>
  <si>
    <t>708.7900 : CONTROL/INSTRUMENTATION SYSTEM</t>
  </si>
  <si>
    <t>708.7908 : VALVE, POWER OPERATED 8 IN OR GREATER</t>
  </si>
  <si>
    <t>708.7912 : OIL SPILL EQUIPMENT, MAJOR</t>
  </si>
  <si>
    <t>708.7919 : DRIVE, ELECTRIC MOTOR, COMPLETE</t>
  </si>
  <si>
    <t xml:space="preserve">refurbish ptf open cooling water pump             (Site:turkey point fossil plant  )                                                                                                                                                                          </t>
  </si>
  <si>
    <t>P05094-070-0926-007</t>
  </si>
  <si>
    <t xml:space="preserve">350.3105 : CEMS BUILDING/SHELTER, COMPLETE                                                                                                                                                                                                                    </t>
  </si>
  <si>
    <t>Z003-CEM - DEPR</t>
  </si>
  <si>
    <t xml:space="preserve">210.1193 : WATER MONITORING WELL                                                                                                                                                                                                                              </t>
  </si>
  <si>
    <t>Z004-CLEAN CLOSURE - DEPR</t>
  </si>
  <si>
    <t xml:space="preserve">701.7759 : LINER, COMPLETE                                                                                                                                                                                                                                    </t>
  </si>
  <si>
    <t>Z005-FUEL TANKS - DEPR</t>
  </si>
  <si>
    <t xml:space="preserve">703.7801 : CATHODIC PROTECTION EQUIPMENT                                                                                                                                                                                                                      </t>
  </si>
  <si>
    <t>G00000117233</t>
  </si>
  <si>
    <t>Z008-OIL SPILL - DEPR</t>
  </si>
  <si>
    <t xml:space="preserve">408.4191 : OIL SPILL CONTROL BOOM SYSTEM                                                                                                                                                                                                                      </t>
  </si>
  <si>
    <t>EA SYS</t>
  </si>
  <si>
    <t>P07020-070-0926-007</t>
  </si>
  <si>
    <t>Z023-SPILL PREVENT - DEPR</t>
  </si>
  <si>
    <t xml:space="preserve">702.7772 : DIKE OR DAM                                                                                                                                                                                                                                        </t>
  </si>
  <si>
    <t>P07019-070-0926-007</t>
  </si>
  <si>
    <t xml:space="preserve">122.0090 : VALVE, SAFETY 8 IN OR GREATER                                                                                                                                                                                                                      </t>
  </si>
  <si>
    <t>G00000002105</t>
  </si>
  <si>
    <t>006015882</t>
  </si>
  <si>
    <t xml:space="preserve">006015881                          </t>
  </si>
  <si>
    <t>353.3223 : HEAT EXCHANGER, TUBE BUNDLE</t>
  </si>
  <si>
    <t>G00000008586</t>
  </si>
  <si>
    <t>006018164</t>
  </si>
  <si>
    <t>354.3254 : DRIVE, ELECTRIC MOTOR, COMPLETE</t>
  </si>
  <si>
    <t>G00000121066</t>
  </si>
  <si>
    <t>006019622</t>
  </si>
  <si>
    <t>G00000117315</t>
  </si>
  <si>
    <t>006019257</t>
  </si>
  <si>
    <t>424.4426 : DRIVE, ELECTRIC MOTOR, COMPLETE</t>
  </si>
  <si>
    <t>G00000115897</t>
  </si>
  <si>
    <t>006018887</t>
  </si>
  <si>
    <t>G00000113527</t>
  </si>
  <si>
    <t>006017742</t>
  </si>
  <si>
    <t>PTF 2B CLOSED COOLING WATER PUMP REFURBISHMENT AS NEW CAPITAL SPARE PART.  CAPITAL SPARE PART NUMBER TO BE ADDED AFTER WORK COMPLETION.  REMOVE AND REPLACE IO NUMBER G-121722.</t>
  </si>
  <si>
    <t>G00000121724</t>
  </si>
  <si>
    <t xml:space="preserve">003.004  : VENDOR/CONTRACTOR CONTRIBUTIONS                                                                                                                                                                                                                    </t>
  </si>
  <si>
    <t>P02309-022-0926-000</t>
  </si>
  <si>
    <t>003.004  : VENDOR/CONTRACTOR CONTRIBUTIONS</t>
  </si>
  <si>
    <t xml:space="preserve">121.0057 : ELEVATOR, COMPLETE                                                                                                                                                                                                                                 </t>
  </si>
  <si>
    <t>P06267-070-0926-007</t>
  </si>
  <si>
    <t xml:space="preserve">122.0087 : PIPING                                                                                                                                                                                                                                             </t>
  </si>
  <si>
    <t>G00000041750</t>
  </si>
  <si>
    <t>G00000113727</t>
  </si>
  <si>
    <t>253.1311 : DESUPERHEATER STEAM EQUIPMENT</t>
  </si>
  <si>
    <t>257.1442 : CONTROL/INSTRUMENTATION SYSTEM</t>
  </si>
  <si>
    <t xml:space="preserve">258.1465 : DRIVE, ELECTRIC MOTOR, COMPLETE                                                                                                                                                                                                                    </t>
  </si>
  <si>
    <t>G00000000854</t>
  </si>
  <si>
    <t xml:space="preserve">258.1468 : FOUNDATION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</si>
  <si>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258.1472 : PIPING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</si>
  <si>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258.1473 : PUMP COMPLETE                                                                                                                                                                                                                                      </t>
  </si>
  <si>
    <t>262.1512 : CONTROL/INSTRUMENTATION SYSTEM</t>
  </si>
  <si>
    <t>352.3189 : CONTROL/INSTRUMENTATION SYSTEM</t>
  </si>
  <si>
    <t>353.3221 : CONTROL/INSTRUMENTATION SYSTEM</t>
  </si>
  <si>
    <t xml:space="preserve">362.3511 : CONTROL/INSTRUMENTATION SYSTEM                                                                                                                                                                                                                     </t>
  </si>
  <si>
    <t>P01799-070-0926-007</t>
  </si>
  <si>
    <t xml:space="preserve">362.3513 : SAMPLE COLLECTING EQUIPMENT/UNIT                                                                                                                                                                                                                   </t>
  </si>
  <si>
    <t>P09306-070-0926-006</t>
  </si>
  <si>
    <t>362.3513 : SAMPLE COLLECTING EQUIPMENT/UNIT</t>
  </si>
  <si>
    <t xml:space="preserve">422.4344 : FOUNDATION                                                                                                                                                                                                                                         </t>
  </si>
  <si>
    <t>P02802-022-0926-000</t>
  </si>
  <si>
    <t>EA BLR</t>
  </si>
  <si>
    <t>429.4671 : CONTROL/INSTRUMENTATION SYSTEM</t>
  </si>
  <si>
    <t xml:space="preserve">432.4721 : FOUNDATION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</si>
  <si>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438.4872 : PIPING                                                                                                                                                                                                                                             </t>
  </si>
  <si>
    <t>P03625-070-0926-007</t>
  </si>
  <si>
    <t>521.6161 : CONTROL/INSTRUMENTATION SYSTEM</t>
  </si>
  <si>
    <t>522.6203 : CATHODIC PROTECTION EQUIPMENT</t>
  </si>
  <si>
    <t>523.6224 : CONTROL/INSTRUMENTATION SYSTEM</t>
  </si>
  <si>
    <t xml:space="preserve">434.4804 : EMISSION MONITORING ANALYZER                                                                                                                                                                                                                       </t>
  </si>
  <si>
    <t>P05395-070-0926-007</t>
  </si>
  <si>
    <t>434.4812 : CEM-COMPUTER/MICROPROCESSOR</t>
  </si>
  <si>
    <t>G00000115654</t>
  </si>
  <si>
    <t>374.3645 : DRIVE, ELECTRIC MOTOR, COMPLETE</t>
  </si>
  <si>
    <t>G00000118373</t>
  </si>
  <si>
    <t>006018889</t>
  </si>
  <si>
    <t>G00000118375</t>
  </si>
  <si>
    <t>006019028</t>
  </si>
  <si>
    <t>G00000117826</t>
  </si>
  <si>
    <t>006019372</t>
  </si>
  <si>
    <t>473.5710 : DRIVE, ELECTRIC MOTOR, COMPLETE</t>
  </si>
  <si>
    <t>G00000121412</t>
  </si>
  <si>
    <t>006019391</t>
  </si>
  <si>
    <t>PTF U2 CONDENSATE PUMP MOTOR REFURBISHMENT</t>
  </si>
  <si>
    <t>G00000025104</t>
  </si>
  <si>
    <t>366.4060 : CONTROL/INSTRUMENTATION SYSTEM</t>
  </si>
  <si>
    <t>367.4081 : DISCHARGE CONCRETE STRUCTURE/SEAL WELL</t>
  </si>
  <si>
    <t>G00000115123</t>
  </si>
  <si>
    <t>369.4140 : TRAVELING SCREEN ASSEMBLY COMPLETE</t>
  </si>
  <si>
    <t>369.4144 : TRASH PIT,IF SEPARATE FROM INTAKE STRUC.</t>
  </si>
  <si>
    <t xml:space="preserve">369.4154 : TRASH RAKES                                                                                                                                                                                                                                        </t>
  </si>
  <si>
    <t>P04410-070-0926-007</t>
  </si>
  <si>
    <t xml:space="preserve">370.4164 : DRIVE,ELEC. MOTOR, COMPLETE                                                                                                                                                                                                                        </t>
  </si>
  <si>
    <t>G00000007270</t>
  </si>
  <si>
    <t>P01101-070-0926-007</t>
  </si>
  <si>
    <t>370.4164 : DRIVE,ELEC. MOTOR, COMPLETE</t>
  </si>
  <si>
    <t xml:space="preserve">370.4167 : PUMP COMPLETE                                                                                                                                                                                                                                      </t>
  </si>
  <si>
    <t>370.4171 : DRAIN PIPE/CONDUIT/SLUICE</t>
  </si>
  <si>
    <t xml:space="preserve">374.3632 : FOUNDATION                                                                                                                                                                                                                                         </t>
  </si>
  <si>
    <t>EA SECT</t>
  </si>
  <si>
    <t>EA SET</t>
  </si>
  <si>
    <t>469.5630 : GENERATOR COOLING AND PURGE EQUIPMENT</t>
  </si>
  <si>
    <t>476.5752 : CONTROL/INSTRUMENTATION SYSTEM</t>
  </si>
  <si>
    <t>801.9134 : CRANE SUBSTRUCTURE, INCLUDING RAILS</t>
  </si>
  <si>
    <t xml:space="preserve">801.9137 : CONTROL/INSTRUMENTATION SYSTEM                                                                                                                                                                                                                     </t>
  </si>
  <si>
    <t>P04411-070-0926-007</t>
  </si>
  <si>
    <t>801.9179 : TURBINE CRANE AUXILIARY HOIST</t>
  </si>
  <si>
    <t>281.1602 : LOAD CENTER, INCL. BUS, SWITCHES, ETC.</t>
  </si>
  <si>
    <t>281.1604 : CONTROL/INSTRUMENTATION SYSTEM</t>
  </si>
  <si>
    <t>285.1688 : CONTROL/INSTRUMENTATION SYSTEM</t>
  </si>
  <si>
    <t>286.1702 : EMERGENCY DIESEL COOLING EQUIPMENT</t>
  </si>
  <si>
    <t>288.1746 : CONTROL/INSTRUMENTATION SYSTEM</t>
  </si>
  <si>
    <t>290.1780 : INSTRUMENT AC DISTRIBUTION EQUIPMENT</t>
  </si>
  <si>
    <t>291.1796 : ALL OTHER STATION BATTERY EQUIPMENT</t>
  </si>
  <si>
    <t>291.1798 : BATTERY CHARGER-PRODUCTION</t>
  </si>
  <si>
    <t>481.5815 : MAIN (BTG/RTG) CONTROL BOARD, INCL WIRE</t>
  </si>
  <si>
    <t>581.7018 : DISTRIBUTION PANEL, INCL BUS</t>
  </si>
  <si>
    <t>581.7024 : MOTOR CONTROL CENTER SWITCHGEAR COMPLETE</t>
  </si>
  <si>
    <t>581.7027 : CONTROL/INSTRUMENTATION SYSTEM</t>
  </si>
  <si>
    <t>582.7046 : CIRCUIT BKR. RATED 1000 AMPS OR GREATER</t>
  </si>
  <si>
    <t>582.7050 : MOTOR CONTROL CENTER SWITCHGEAR COMPLETE</t>
  </si>
  <si>
    <t>585.7126 : CIRCUIT BKR. RATED 1000 AMPS OR GREATER</t>
  </si>
  <si>
    <t>585.7129 : POWER CENTER SWITCHGEAR COMPLETE</t>
  </si>
  <si>
    <t>G00000109025</t>
  </si>
  <si>
    <t>585.7135 : NON-SEGREGATED BUS, COMPLETE</t>
  </si>
  <si>
    <t>681.7674 : LOAD CONTROL AND METERING EQUIPMENT</t>
  </si>
  <si>
    <t>683.7712 : ANNUNCIATOR/SOE/DATA ACQUISITION EQUIP</t>
  </si>
  <si>
    <t>683.7725 : RECORDER, DIGITAL FAULT (DFR)</t>
  </si>
  <si>
    <t>P00000044444</t>
  </si>
  <si>
    <t>183.0521 : COMPRESSOR, AIR, COMPLETE</t>
  </si>
  <si>
    <t>G00000115504</t>
  </si>
  <si>
    <t xml:space="preserve">183.0521 : COMPRESSOR, AIR, COMPLETE                                                                                                                                                                                                                          </t>
  </si>
  <si>
    <t>P01789-070-0926-007</t>
  </si>
  <si>
    <t xml:space="preserve">183.0522 : DRIVE, ELECTRIC MOTOR, COMPLETE                                                                                                                                                                                                                    </t>
  </si>
  <si>
    <t>P09408-070-0926-006</t>
  </si>
  <si>
    <t>183.0530 : CONTROL/INSTRUMENTATION SYSTEM</t>
  </si>
  <si>
    <t>186.0647 : RADIO COMMUNICATION SYSTEM</t>
  </si>
  <si>
    <t>G00000116011</t>
  </si>
  <si>
    <t>G00000114203</t>
  </si>
  <si>
    <t xml:space="preserve">186.0647 : RADIO COMMUNICATION SYSTEM                                                                                                                                                                                                                         </t>
  </si>
  <si>
    <t xml:space="preserve">186.0652 : PAX PHONE SYSTEM                                                                                                                                                                                                                                   </t>
  </si>
  <si>
    <t>186.0653 : PUBLIC ADDRESS SYSTEM (GAITRONICS) (PU 0653)</t>
  </si>
  <si>
    <t>187.327  : TRUCK, PLATFORM, INDUSTRIAL - (PU 327)</t>
  </si>
  <si>
    <t>189.056  : LABORATORY REFRIGERATOR (PU 056)</t>
  </si>
  <si>
    <t>189.082  : DISTILLING APPARATUS (PU 0082)</t>
  </si>
  <si>
    <t>190.060  : CRANE HOIST ASSEMBLY (PU060)</t>
  </si>
  <si>
    <t xml:space="preserve">190.062  : GLASS BEAD CLEANING MACHINE (PU 062)                                                                                                                                                                                                               </t>
  </si>
  <si>
    <t>P02710-023-0926-000</t>
  </si>
  <si>
    <t>190.064  : DRILL PRESS, FIXED (PU 064)</t>
  </si>
  <si>
    <t>190.065  : GRINDER/SANDER, FIXED (PU 065)</t>
  </si>
  <si>
    <t xml:space="preserve">190.069  : POWER SAW, FIXED (PU 069)                                                                                                                                                                                                                          </t>
  </si>
  <si>
    <t>P00000002880</t>
  </si>
  <si>
    <t>P02312-023-0926-000</t>
  </si>
  <si>
    <t>190.069  : POWER SAW, FIXED (PU 069)</t>
  </si>
  <si>
    <t>190.073  : BORE/HONING EQUIPMENT (PU073)</t>
  </si>
  <si>
    <t xml:space="preserve">190.076  : PRESS, HYDRAULIC (PU 076)                                                                                                                                                                                                                          </t>
  </si>
  <si>
    <t>190.076  : PRESS, HYDRAULIC (PU 076)</t>
  </si>
  <si>
    <t xml:space="preserve">190.077  : TANK, OIL/GAS STORAGE (PU 077)                                                                                                                                                                                                                     </t>
  </si>
  <si>
    <t xml:space="preserve">190.078  : SOLDERING STATION/EQUIPMENT                                                                                                                                                                                                                        </t>
  </si>
  <si>
    <t>P02303-023-0926-000</t>
  </si>
  <si>
    <t>190.0833 : MILLING MACHINE (PU 0833)</t>
  </si>
  <si>
    <t xml:space="preserve">192.084  : ELECTRIC STACKER (PU 084)                                                                                                                                                                                                                          </t>
  </si>
  <si>
    <t>P00000002965</t>
  </si>
  <si>
    <t>192.1842 : ELECTRIC STACKER (PU 1842)</t>
  </si>
  <si>
    <t>192.324  : FORK LIFT 4000 LBS. OR SMALLER</t>
  </si>
  <si>
    <t>P00000116553</t>
  </si>
  <si>
    <t xml:space="preserve">192.324  : FORK LIFT 4000 LBS. OR SMALLER                                                                                                                                                                                                                     </t>
  </si>
  <si>
    <t>P02404-023-0926-000</t>
  </si>
  <si>
    <t>193.0759 : FREEZE PROTECTION SYSTEM EQUIPMENT</t>
  </si>
  <si>
    <t xml:space="preserve">193.0759 : FREEZE PROTECTION SYSTEM EQUIPMENT                                                                                                                                                                                                                 </t>
  </si>
  <si>
    <t>G00000001786</t>
  </si>
  <si>
    <t>195.0791 : VACUUM CLEANING EQUIPMENT</t>
  </si>
  <si>
    <t>P00000108873</t>
  </si>
  <si>
    <t>191.773  : OFFICE FURNITURE (PU 773)</t>
  </si>
  <si>
    <t>P00000107703</t>
  </si>
  <si>
    <t>191.570  : COMPUTER EQUIPMENT (PU570)</t>
  </si>
  <si>
    <t>P00000116680</t>
  </si>
  <si>
    <t>188.770  : MISCELLANEOUS EQUIPMENT (PU 770)</t>
  </si>
  <si>
    <t>P00000115132</t>
  </si>
  <si>
    <t>190.772 : PORTABLE TOOLS AND EQUIPMENT (PU 772)</t>
  </si>
  <si>
    <t>P00000101652</t>
  </si>
  <si>
    <t xml:space="preserve">190.772 : PORTABLE TOOLS AND EQUIPMENT (PU 772)                                                                                                                                                                                                               </t>
  </si>
  <si>
    <t>P00000025747</t>
  </si>
  <si>
    <t>P00000022488</t>
  </si>
  <si>
    <t>P02910-023-0926-000</t>
  </si>
  <si>
    <t>P02908-023-0926-000</t>
  </si>
  <si>
    <t>P02904-023-0926-000</t>
  </si>
  <si>
    <t>P02903-023-0926-000</t>
  </si>
  <si>
    <t>P02901-023-0926-000</t>
  </si>
  <si>
    <t>P02812-023-0926-000</t>
  </si>
  <si>
    <t>P02811-023-0926-000</t>
  </si>
  <si>
    <t>P02810-023-0926-000</t>
  </si>
  <si>
    <t>P02809-023-0926-000</t>
  </si>
  <si>
    <t xml:space="preserve">188.770  : MISCELLANEOUS EQUIPMENT (PU 770)                                                                                                                                                                                                                   </t>
  </si>
  <si>
    <t>G00000023732</t>
  </si>
  <si>
    <t>Non-Unitized</t>
  </si>
  <si>
    <t>P07733-070-0914-004</t>
  </si>
  <si>
    <t>P07819-070-0914-004</t>
  </si>
  <si>
    <t>095.100  : LAND IN FEE PROPERTY (PURCHASE PRICE) STEAM</t>
  </si>
  <si>
    <t>329.2640 : FIRE PROTECTION SYS COMPLETE</t>
  </si>
  <si>
    <t>413.4264 : CONTROL/INSTRUMENTATION SYSTEM</t>
  </si>
  <si>
    <t>413.4277 : VALVE, POWER OPERATED 8 IN OR GREATER</t>
  </si>
  <si>
    <t>703.7793 : VALVE, POWER OPERATED 8 IN OR GREATER</t>
  </si>
  <si>
    <t>346.9475 : FIRE PROTECTION SYS COMPLETE</t>
  </si>
  <si>
    <t>P03853-070-0926-007</t>
  </si>
  <si>
    <t xml:space="preserve">413.4271 : PIPING                                                                                                                                                                                                                                             </t>
  </si>
  <si>
    <t>G00000001416</t>
  </si>
  <si>
    <t xml:space="preserve">413.4281 : VALVE, SPECIAL                                                                                                                                                                                                                                     </t>
  </si>
  <si>
    <t>413.4265 : DRIVE, ELECTRIC MOTOR, COMPLETE</t>
  </si>
  <si>
    <t>G00000114507</t>
  </si>
  <si>
    <t>006016854</t>
  </si>
  <si>
    <t>G00000114509</t>
  </si>
  <si>
    <t>006017631</t>
  </si>
  <si>
    <t>G00000109163</t>
  </si>
  <si>
    <t>006017987</t>
  </si>
  <si>
    <t>G00000117597</t>
  </si>
  <si>
    <t>006018210</t>
  </si>
  <si>
    <t>G00000114106</t>
  </si>
  <si>
    <t>413.4277 : VALVE, POWER OPERATED 6 IN OR GREATER</t>
  </si>
  <si>
    <t>G00000122594</t>
  </si>
  <si>
    <t xml:space="preserve">121.0062 : DECK PLATING                                                                                                                                                                                                                                       </t>
  </si>
  <si>
    <t>SQ FEET</t>
  </si>
  <si>
    <t>G00000001466</t>
  </si>
  <si>
    <t xml:space="preserve">121.0063 : BOILER INNER CASING                                                                                                                                                                                                                                </t>
  </si>
  <si>
    <t>P03897-070-0926-007</t>
  </si>
  <si>
    <t>P03557-070-0926-007</t>
  </si>
  <si>
    <t>P09996-070-0926-006</t>
  </si>
  <si>
    <t>G00000116401</t>
  </si>
  <si>
    <t xml:space="preserve">121.0064 : BOILER INSULATION                                                                                                                                                                                                                                  </t>
  </si>
  <si>
    <t xml:space="preserve">121.0065 : BOILER OUTER CASING                                                                                                                                                                                                                                </t>
  </si>
  <si>
    <t xml:space="preserve">121.0067 : BOILER SECTION SEALS                                                                                                                                                                                                                               </t>
  </si>
  <si>
    <t>G00000002273</t>
  </si>
  <si>
    <t>121.0070 : FIRE PROTECTION SYSTEM COMPLETE</t>
  </si>
  <si>
    <t>122.0085 : HEADER, 8 INCHES OR LARGER</t>
  </si>
  <si>
    <t xml:space="preserve">122.0085 : HEADER, 8 INCHES OR LARGER                                                                                                                                                                                                                         </t>
  </si>
  <si>
    <t>G00000000841</t>
  </si>
  <si>
    <t>G00000000898</t>
  </si>
  <si>
    <t xml:space="preserve">122.0088 : SILENCER/MUFFLER                                                                                                                                                                                                                                   </t>
  </si>
  <si>
    <t>122.0090 : VALVE, SAFETY 8 IN OR GREATER</t>
  </si>
  <si>
    <t>G00000121879</t>
  </si>
  <si>
    <t>G00000119491</t>
  </si>
  <si>
    <t xml:space="preserve">122.0097 : SUPERHEATER SECTION                                                                                                                                                                                                                                </t>
  </si>
  <si>
    <t>P03556-070-0926-007</t>
  </si>
  <si>
    <t>G00000117447</t>
  </si>
  <si>
    <t>251.1262 : CONTROL/INSTRUMENTATION SYSTEM</t>
  </si>
  <si>
    <t>251.1269 : VALVE, POWER OPERATED 6 IN OR GREATER</t>
  </si>
  <si>
    <t xml:space="preserve">251.1269 : VALVE, POWER OPERATED 6 IN OR GREATER                                                                                                                                                                                                              </t>
  </si>
  <si>
    <t>G00000000824</t>
  </si>
  <si>
    <t>G00000000821</t>
  </si>
  <si>
    <t xml:space="preserve">252.1287 : CONTROL/INSTRUMENTATION SYSTEM                                                                                                                                                                                                                     </t>
  </si>
  <si>
    <t>G00000001600</t>
  </si>
  <si>
    <t>G00000118153</t>
  </si>
  <si>
    <t>G00000105093</t>
  </si>
  <si>
    <t>G00000044106</t>
  </si>
  <si>
    <t xml:space="preserve">252.1293 : EXPANSION JOINT                                                                                                                                                                                                                                    </t>
  </si>
  <si>
    <t>G00000001919</t>
  </si>
  <si>
    <t>252.1295 : VALVE, POWER OPERATED 8 IN OR GREATER</t>
  </si>
  <si>
    <t>260.1326 : CONTROL/INSTRUMENTATION SYSTEM</t>
  </si>
  <si>
    <t>351.3159 : HEAT EXCHANGER, TUBE BUNDL</t>
  </si>
  <si>
    <t xml:space="preserve">351.3159 : HEAT EXCHANGER, TUBE BUNDL                                                                                                                                                                                                                         </t>
  </si>
  <si>
    <t>G00000000727</t>
  </si>
  <si>
    <t xml:space="preserve">351.3160 : HEAT EXCHANGER, SHELL                                                                                                                                                                                                                              </t>
  </si>
  <si>
    <t>P03535-070-0926-007</t>
  </si>
  <si>
    <t>P09128-070-0926-006</t>
  </si>
  <si>
    <t>351.3166 : VALVE, POWER OPERATED 8 IN OR GREATER</t>
  </si>
  <si>
    <t>351.3167 : CONTROL/INSTRUMENTATION SYSTEM</t>
  </si>
  <si>
    <t xml:space="preserve">352.3189 : CONTROL/INSTRUMENTATION SYSTEM                                                                                                                                                                                                                     </t>
  </si>
  <si>
    <t>G00000002095</t>
  </si>
  <si>
    <t xml:space="preserve">352.3191 : HEAT EXCHANGER, TUBE BUNDL                                                                                                                                                                                                                         </t>
  </si>
  <si>
    <t>P04726-070-0926-007</t>
  </si>
  <si>
    <t xml:space="preserve">352.3203 : HEAT EXCHANGER, SHELL                                                                                                                                                                                                                              </t>
  </si>
  <si>
    <t xml:space="preserve">353.3221 : CONTROL/INSTRUMENTATION SYSTEM                                                                                                                                                                                                                     </t>
  </si>
  <si>
    <t>P09982-070-0926-006</t>
  </si>
  <si>
    <t xml:space="preserve">353.3223 : HEAT EXCHANGER, TUBE BUNDLE                                                                                                                                                                                                                        </t>
  </si>
  <si>
    <t>P08800-070-0926-006</t>
  </si>
  <si>
    <t xml:space="preserve">353.3224 : HEAT EXCHANGER, SHELL                                                                                                                                                                                                                              </t>
  </si>
  <si>
    <t>353.3231 : VALVE, POWER OPERATED 6 IN OR GREATER</t>
  </si>
  <si>
    <t>G00000118791</t>
  </si>
  <si>
    <t xml:space="preserve">353.3231 : VALVE, POWER OPERATED 6 IN OR GREATER                                                                                                                                                                                                              </t>
  </si>
  <si>
    <t>G00000001453</t>
  </si>
  <si>
    <t>P06783-070-0926-007</t>
  </si>
  <si>
    <t>353.3231 : VALVE, POWER OPERATED 8 IN OR GREATER</t>
  </si>
  <si>
    <t>353.3233 : NOISE SUPPRESSION ENCLOSURE</t>
  </si>
  <si>
    <t>G00000103959</t>
  </si>
  <si>
    <t xml:space="preserve">353.3234 : MAJOR HANGER                                                                                                                                                                                                                                       </t>
  </si>
  <si>
    <t>G00000001457</t>
  </si>
  <si>
    <t>353.3238 : MFP DISCHARGE VALVE ACTUATOR</t>
  </si>
  <si>
    <t xml:space="preserve">353.3238 : MFP DISCHARGE VALVE ACTUATOR                                                                                                                                                                                                                       </t>
  </si>
  <si>
    <t xml:space="preserve">353.3243 : FINAL CONTROL ELEMENT                                                                                                                                                                                                                              </t>
  </si>
  <si>
    <t>G00000001602</t>
  </si>
  <si>
    <t>354.3253 : CONTROL/INSTRUMENTATION SYSTEM</t>
  </si>
  <si>
    <t>G00000121065</t>
  </si>
  <si>
    <t>006018888</t>
  </si>
  <si>
    <t>G00000115898</t>
  </si>
  <si>
    <t>006017213</t>
  </si>
  <si>
    <t>G00000309335</t>
  </si>
  <si>
    <t>006014200</t>
  </si>
  <si>
    <t xml:space="preserve">354.3254 : DRIVE, ELECTRIC MOTOR, COMPLETE                                                                                                                                                                                                                    </t>
  </si>
  <si>
    <t>P05730-070-0926-007</t>
  </si>
  <si>
    <t>P04353-070-0926-007</t>
  </si>
  <si>
    <t xml:space="preserve">006013653                          </t>
  </si>
  <si>
    <t>354.3256 : DRIVE, TURBINE-ROTATING (ROW/PRESS STAGE</t>
  </si>
  <si>
    <t>EA ROW</t>
  </si>
  <si>
    <t>006004563</t>
  </si>
  <si>
    <t>354.3263 : DRIVE COUPLING, MECHANICAL, COMPLETE</t>
  </si>
  <si>
    <t>354.3265 : COUPLING, HYDRAULIC, COMPLETE</t>
  </si>
  <si>
    <t>354.3269 : PUMP ROTATING</t>
  </si>
  <si>
    <t>G00000117293</t>
  </si>
  <si>
    <t>006016523</t>
  </si>
  <si>
    <t xml:space="preserve">354.3269 : PUMP ROTATING                                                                                                                                                                                                                                      </t>
  </si>
  <si>
    <t>G00000016045</t>
  </si>
  <si>
    <t xml:space="preserve">006014759                          </t>
  </si>
  <si>
    <t>354.3270 : PUMP STATIONARY</t>
  </si>
  <si>
    <t xml:space="preserve">354.3270 : PUMP STATIONARY                                                                                                                                                                                                                                    </t>
  </si>
  <si>
    <t>G00000001480</t>
  </si>
  <si>
    <t xml:space="preserve">355.3296 : CONTROL/INSTRUMENTATION SYSTEM                                                                                                                                                                                                                     </t>
  </si>
  <si>
    <t>G00000001760</t>
  </si>
  <si>
    <t>355.3296 : CONTROL/INSTRUMENTATION SYSTEM</t>
  </si>
  <si>
    <t xml:space="preserve">355.3297 : DRIVE, ELECTRIC MOTOR, COMPLETE                                                                                                                                                                                                                    </t>
  </si>
  <si>
    <t>G00000002345</t>
  </si>
  <si>
    <t>355.3297 : DRIVE, ELECTRIC MOTOR, COMPLETE</t>
  </si>
  <si>
    <t xml:space="preserve">355.3301 : PIPING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</si>
  <si>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355.3303 : PUMP COMPLETE                                                                                                                                                                                                                                      </t>
  </si>
  <si>
    <t>P01143-070-0926-007</t>
  </si>
  <si>
    <t xml:space="preserve">006012289                          </t>
  </si>
  <si>
    <t>355.3309 : VALVE, POWER OPERATED 8 IN OR GREATER</t>
  </si>
  <si>
    <t xml:space="preserve">355.3310 : VALVE, SPECIAL                                                                                                                                                                                                                                     </t>
  </si>
  <si>
    <t>P03624-070-0926-007</t>
  </si>
  <si>
    <t xml:space="preserve">356.3332 : CHEMICAL FEED EQUIPMENT                                                                                                                                                                                                                            </t>
  </si>
  <si>
    <t>P03976-070-0926-007</t>
  </si>
  <si>
    <t>360.3448 : CONTROL/INSTRUMENTATION SYSTEM</t>
  </si>
  <si>
    <t>G00000120835</t>
  </si>
  <si>
    <t>362.3511 : CONTROL/INSTRUMENTATION SYSTEM</t>
  </si>
  <si>
    <t>P06752-070-0926-007</t>
  </si>
  <si>
    <t>421.4322 : DUCTWORK, WITH INSULATION</t>
  </si>
  <si>
    <t xml:space="preserve">422.4343 : DUCTWORK INSULATION AND OUTER CASING                                                                                                                                                                                                               </t>
  </si>
  <si>
    <t>EA RUN</t>
  </si>
  <si>
    <t>P03555-070-0926-007</t>
  </si>
  <si>
    <t>422.4343 : DUCTWORK INSULATION AND OUTER CASING</t>
  </si>
  <si>
    <t>G00000115710</t>
  </si>
  <si>
    <t>G00000112453</t>
  </si>
  <si>
    <t>G00000025210</t>
  </si>
  <si>
    <t xml:space="preserve">422.4346 : EXPANSION JOINTS                                                                                                                                                                                                                                   </t>
  </si>
  <si>
    <t>G00000001217</t>
  </si>
  <si>
    <t xml:space="preserve">422.4348 : FAN DAMPER DRIVES                                                                                                                                                                                                                                  </t>
  </si>
  <si>
    <t>422.4352 : FORCED DRAFT FAN OUTLET DUCT</t>
  </si>
  <si>
    <t>422.4354 : AIR HEATER OUTLET DUCT TO WINDBOX</t>
  </si>
  <si>
    <t>422.4355 : AIR HTR. OUTLET DUCT TO DUST COLLECTOR</t>
  </si>
  <si>
    <t xml:space="preserve">422.4355 : AIR HTR. OUTLET DUCT TO DUST COLLECTOR                                                                                                                                                                                                             </t>
  </si>
  <si>
    <t>G00000001752</t>
  </si>
  <si>
    <t xml:space="preserve">422.4360 : ANALYZER, COMBUSTIBLE/FLUE GAS                                                                                                                                                                                                                     </t>
  </si>
  <si>
    <t>P01787-070-0926-007</t>
  </si>
  <si>
    <t>422.4361 : DUST COLLECTOR OUTLET DUCT</t>
  </si>
  <si>
    <t>422.4364 : CONTROL/INSTRUMENTATION SYSTEM</t>
  </si>
  <si>
    <t xml:space="preserve">423.4386 : HEATER BUNDLES/BASKETS                                                                                                                                                                                                                             </t>
  </si>
  <si>
    <t>P03544-070-0926-007</t>
  </si>
  <si>
    <t>423.4404 : CONTROL/INSTRUMENTATION SYSTEM</t>
  </si>
  <si>
    <t>G00000115896</t>
  </si>
  <si>
    <t>006016487</t>
  </si>
  <si>
    <t>G00000309334</t>
  </si>
  <si>
    <t>006014586</t>
  </si>
  <si>
    <t xml:space="preserve">424.4426 : DRIVE, ELECTRIC MOTOR, COMPLETE                                                                                                                                                                                                                    </t>
  </si>
  <si>
    <t xml:space="preserve">006014586                          </t>
  </si>
  <si>
    <t xml:space="preserve">424.4445 : HYDRAULIC COUPLING COMPLETE                                                                                                                                                                                                                        </t>
  </si>
  <si>
    <t>P03770-070-0926-007</t>
  </si>
  <si>
    <t>424.4445 : HYDRAULIC COUPLING COMPLETE</t>
  </si>
  <si>
    <t>424.4450 : NOISE SUPPRESSION ENCLOSURE</t>
  </si>
  <si>
    <t xml:space="preserve">424.4452 : CONTROL/INSTRUMENTATION SYSTEM                                                                                                                                                                                                                     </t>
  </si>
  <si>
    <t xml:space="preserve">427.4601 : CONTROL/INSTRUMENTATION SYSTEM                                                                                                                                                                                                                     </t>
  </si>
  <si>
    <t>P03429-070-0926-007</t>
  </si>
  <si>
    <t xml:space="preserve">427.4603 : PIPING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</si>
  <si>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427.4607 : SOOT BLOWER EQUIPMENT - STEAM                                                                                                                                                                                                                      </t>
  </si>
  <si>
    <t xml:space="preserve">429.4673 : CONTROLLER                                                                                                                                                                                                                                         </t>
  </si>
  <si>
    <t>G00000001698</t>
  </si>
  <si>
    <t xml:space="preserve">429.4681 : I/O RACKS PER CONTROLLER                                                                                                                                                                                                                           </t>
  </si>
  <si>
    <t>ALL RACK</t>
  </si>
  <si>
    <t>G00000000822</t>
  </si>
  <si>
    <t xml:space="preserve">432.4723 : PIPING                                                                                                                                                                                                                                             </t>
  </si>
  <si>
    <t>P03623-070-0926-007</t>
  </si>
  <si>
    <t>SET</t>
  </si>
  <si>
    <t xml:space="preserve">432.4730 : FAN/BLOWER, COMPLETE                                                                                                                                                                                                                               </t>
  </si>
  <si>
    <t>P09126-070-0926-006</t>
  </si>
  <si>
    <t>434.4804 : EMISSION MONITORING ANALYZER</t>
  </si>
  <si>
    <t>447.5070 : CONTROL/INSTRUMENTATION SYSTEM</t>
  </si>
  <si>
    <t>447.5071 : DRIVE, ELECTRIC MOTOR, COMPLETE</t>
  </si>
  <si>
    <t>G00000113535</t>
  </si>
  <si>
    <t>006016013</t>
  </si>
  <si>
    <t xml:space="preserve">447.5078 : PUMP COMPLETE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</si>
  <si>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006016013                          </t>
  </si>
  <si>
    <t>521.6137 : DRIVE, ELECTRIC MOTOR, COMPLETE</t>
  </si>
  <si>
    <t>G00000121067</t>
  </si>
  <si>
    <t>G00000109804</t>
  </si>
  <si>
    <t xml:space="preserve">521.6137 : DRIVE, ELECTRIC MOTOR, COMPLETE                                                                                                                                                                                                                    </t>
  </si>
  <si>
    <t>G00000016028</t>
  </si>
  <si>
    <t xml:space="preserve">521.6138 : HEAT EXCHANGER, TUBE BUNDL                                                                                                                                                                                                                         </t>
  </si>
  <si>
    <t>G00000000820</t>
  </si>
  <si>
    <t xml:space="preserve">521.6146 : MOTOR ROTATING ASSEMBLY                                                                                                                                                                                                                            </t>
  </si>
  <si>
    <t xml:space="preserve">521.6147 : MOTOR STATIONARY WINDING ASSEMBLY                                                                                                                                                                                                                  </t>
  </si>
  <si>
    <t>P08638-070-0926-007</t>
  </si>
  <si>
    <t>G00000113538</t>
  </si>
  <si>
    <t>006016524</t>
  </si>
  <si>
    <t xml:space="preserve">521.6149 : PUMP COMPLETE                                                                                                                                                                                                                                      </t>
  </si>
  <si>
    <t>G00000014624</t>
  </si>
  <si>
    <t xml:space="preserve">006014190                          </t>
  </si>
  <si>
    <t>P06085-070-0926-007</t>
  </si>
  <si>
    <t>P05709-070-0926-007</t>
  </si>
  <si>
    <t>006013771</t>
  </si>
  <si>
    <t xml:space="preserve">006013771                          </t>
  </si>
  <si>
    <t xml:space="preserve">521.6161 : CONTROL/INSTRUMENTATION SYSTEM                                                                                                                                                                                                                     </t>
  </si>
  <si>
    <t xml:space="preserve">522.6188 : CONTROL/INSTRUMENTATION SYSTEM                                                                                                                                                                                                                     </t>
  </si>
  <si>
    <t xml:space="preserve">522.6199 : VALVE, POWER OPERATED 6 IN OR GREATER                                                                                                                                                                                                              </t>
  </si>
  <si>
    <t>G00000001747</t>
  </si>
  <si>
    <t>G00000001748</t>
  </si>
  <si>
    <t>P07387-070-0926-007</t>
  </si>
  <si>
    <t xml:space="preserve">620.7257 : CONTROLLER                                                                                                                                                                                                                                         </t>
  </si>
  <si>
    <t>G00000001697</t>
  </si>
  <si>
    <t xml:space="preserve">620.7258 : POWER SUPPLY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</si>
  <si>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620.7259 : OPERATOR STATION                                                                                                                                                                                                                                   </t>
  </si>
  <si>
    <t xml:space="preserve">620.7260 : OPERATING SYSTEM                                                                                                                                                                                                                                   </t>
  </si>
  <si>
    <t xml:space="preserve">620.7261 : I/O RACK (S) PER CONTROLLER                                                                                                                                                                                                                        </t>
  </si>
  <si>
    <t>622.7297 : CONTROL/INSTRUMENTATION SYSTEM</t>
  </si>
  <si>
    <t>743.8876 : AIR QUALITY CONTROL EQUIPMENT</t>
  </si>
  <si>
    <t>PTF UNIT #1 BOILER EXPANSION JOINTS REPLACEMENT</t>
  </si>
  <si>
    <t xml:space="preserve">620.7256 : BURNER MANAGEMENT SYSTEM                                                                                                                                                                                                                           </t>
  </si>
  <si>
    <t>Z002-LOW NOX - DEPR</t>
  </si>
  <si>
    <t xml:space="preserve">621.7273 : CONTROL/INSTRUMENTATION SYSTEM                                                                                                                                                                                                                     </t>
  </si>
  <si>
    <t xml:space="preserve">621.7277 : PIPING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</si>
  <si>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621.7281 : OIL BURNER GUNS, SET OF                                                                                                                                                                                                                            </t>
  </si>
  <si>
    <t>P08479-070-0926-007</t>
  </si>
  <si>
    <t xml:space="preserve">621.7282 : BURNER, COMPLETE                                                                                                                                                                                                                                   </t>
  </si>
  <si>
    <t xml:space="preserve">622.7300 : PIPING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</si>
  <si>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622.7304 : GAS BURNER GUNS, SET OF                                                                                                                                                                                                                            </t>
  </si>
  <si>
    <t>P05396-070-0926-007</t>
  </si>
  <si>
    <t>P01005-070-0926-007</t>
  </si>
  <si>
    <t xml:space="preserve">434.4809 : ANALYZER, OPACITY                                                                                                                                                                                                                                  </t>
  </si>
  <si>
    <t xml:space="preserve">434.4811 : CONTROL/INSTRUMENTATION SYSTEM                                                                                                                                                                                                                     </t>
  </si>
  <si>
    <t>G00000109563</t>
  </si>
  <si>
    <t xml:space="preserve">523.6224 : CONTROL/INSTRUMENTATION SYSTEM                                                                                                                                                                                                                     </t>
  </si>
  <si>
    <t xml:space="preserve">171.0506 : CONCRETE PEDESTAL                                                                                                                                                                                                                                  </t>
  </si>
  <si>
    <t>G00000001093</t>
  </si>
  <si>
    <t xml:space="preserve">271.1537 : HP BLADING-STATIONARY (ROW/PRESS STAGE                                                                                                                                                                                                             </t>
  </si>
  <si>
    <t>P01123-070-0926-007</t>
  </si>
  <si>
    <t>271.1538 : IP BLADING-STATIONARY (ROW/PRESS STAGE)</t>
  </si>
  <si>
    <t>006014505</t>
  </si>
  <si>
    <t xml:space="preserve">271.1538 : IP BLADING-STATIONARY (ROW/PRESS STAGE)                                                                                                                                                                                                            </t>
  </si>
  <si>
    <t>G00000001711</t>
  </si>
  <si>
    <t xml:space="preserve">006014505                          </t>
  </si>
  <si>
    <t>271.1541 : HIGH PRESSURE SHAFT/WHEEL</t>
  </si>
  <si>
    <t xml:space="preserve">271.1542 : BEARING ASSEMBLY                                                                                                                                                                                                                                   </t>
  </si>
  <si>
    <t>271.1544 : HP BLADING-ROTATING (ROW/PRESS STAGE)</t>
  </si>
  <si>
    <t xml:space="preserve">271.1546 : CONTROLLER/GOVERNOR                                                                                                                                                                                                                                </t>
  </si>
  <si>
    <t>G00000117817</t>
  </si>
  <si>
    <t>271.1554 : IP BLADING-ROTATING (ROW/PRESS STAGE)</t>
  </si>
  <si>
    <t xml:space="preserve">271.1554 : IP BLADING-ROTATING (ROW/PRESS STAGE)                                                                                                                                                                                                              </t>
  </si>
  <si>
    <t>G00000001643</t>
  </si>
  <si>
    <t>271.1559 : LP BLADING-ROTATING (ROW/PRESS STAGE)</t>
  </si>
  <si>
    <t>ALL PHAS</t>
  </si>
  <si>
    <t xml:space="preserve">272.1572 : ROTOR COILS                                                                                                                                                                                                                                        </t>
  </si>
  <si>
    <t>G00000000856</t>
  </si>
  <si>
    <t xml:space="preserve">272.1574 : STATOR COILS                                                                                                                                                                                                                                       </t>
  </si>
  <si>
    <t>EA PHASE</t>
  </si>
  <si>
    <t>P03044-070-0926-007</t>
  </si>
  <si>
    <t>G00000115253</t>
  </si>
  <si>
    <t>272.1582 : BRUSH RIGGING ASSEMBLY</t>
  </si>
  <si>
    <t xml:space="preserve">272.1582 : BRUSH RIGGING ASSEMBLY                                                                                                                                                                                                                             </t>
  </si>
  <si>
    <t xml:space="preserve">272.1585 : CURRENT TRANSFORMER                                                                                                                                                                                                                                </t>
  </si>
  <si>
    <t>366.4054 : CATHODIC PROTECTION EQUIPMENT</t>
  </si>
  <si>
    <t>368.4119 : VALVE, POWER OPERATED 6 IN OR GREATER</t>
  </si>
  <si>
    <t>G00000117195</t>
  </si>
  <si>
    <t>368.4121 : CONDENSER DISCHARGE CONDUITS</t>
  </si>
  <si>
    <t>368.4122 : CONTROL/INSTRUMENTATION SYSTEM</t>
  </si>
  <si>
    <t xml:space="preserve">369.4140 : TRAVELING SCREEN ASSEMBLY COMPLETE                                                                                                                                                                                                                 </t>
  </si>
  <si>
    <t>G00000001050</t>
  </si>
  <si>
    <t>369.4146 : CONTROL/INSTRUMENTATION SYSTEM</t>
  </si>
  <si>
    <t>369.4155 : TRAVELING SCREEN ASSEMBLY</t>
  </si>
  <si>
    <t>G00000115552</t>
  </si>
  <si>
    <t>G00000114383</t>
  </si>
  <si>
    <t>370.4173 : CONTROL/INSTRUMENTATION SYSTEM</t>
  </si>
  <si>
    <t>371.3535 : CONTROL/INSTRUMENTATION SYSTEM</t>
  </si>
  <si>
    <t>G00000026947</t>
  </si>
  <si>
    <t xml:space="preserve">371.3539 : EXPANSION JOINTS &gt;= 6"                                                                                                                                                                                                                             </t>
  </si>
  <si>
    <t>G00000001622</t>
  </si>
  <si>
    <t>G00000115296</t>
  </si>
  <si>
    <t>371.3549 : CATHODIC PROTECTION EQUIPMENT</t>
  </si>
  <si>
    <t>373.3602 : CONDENSER/HEAT EXCH. TUBE CLEANING EQUIP</t>
  </si>
  <si>
    <t xml:space="preserve">374.3634 : PIPING                                                                                                                                                                                                                                             </t>
  </si>
  <si>
    <t>G00000001456</t>
  </si>
  <si>
    <t xml:space="preserve">374.3635 : EXPANSION JOINTS &gt;= 6"                                                                                                                                                                                                                             </t>
  </si>
  <si>
    <t>374.3642 : CONTROL/INSTRUMENTATION SYSTEM</t>
  </si>
  <si>
    <t>G00000118376</t>
  </si>
  <si>
    <t>006016850</t>
  </si>
  <si>
    <t>G00000105083</t>
  </si>
  <si>
    <t>006015896</t>
  </si>
  <si>
    <t xml:space="preserve">374.3644 : PUMP COMPLETE                                                                                                                                                                                                                                      </t>
  </si>
  <si>
    <t xml:space="preserve">006015896                          </t>
  </si>
  <si>
    <t>G00000118374</t>
  </si>
  <si>
    <t>006017628</t>
  </si>
  <si>
    <t>G00000109814</t>
  </si>
  <si>
    <t>006017081</t>
  </si>
  <si>
    <t>375.3671 : CONTROL/INSTRUMENTATION SYSTEM</t>
  </si>
  <si>
    <t>375.3674 : CATHODIC PROTECTION EQUIPMENT</t>
  </si>
  <si>
    <t>375.3675 : DRIVE, ELECTRIC MOTOR, COMPLETE</t>
  </si>
  <si>
    <t>G00000121160</t>
  </si>
  <si>
    <t>G00000109913</t>
  </si>
  <si>
    <t>006017629</t>
  </si>
  <si>
    <t>G00000109817</t>
  </si>
  <si>
    <t>G00000000728</t>
  </si>
  <si>
    <t xml:space="preserve">375.3676 : PUMP COMPLETE                                                                                                                                                                                                                                      </t>
  </si>
  <si>
    <t>G00000000729</t>
  </si>
  <si>
    <t>P01790-070-0926-007</t>
  </si>
  <si>
    <t>377.3724 : PRIMING &amp; SCAVENGING EQUIPMENT, COMPLETE</t>
  </si>
  <si>
    <t>462.5468 : VALVE, POWER OPERATED 8 IN OR GREATER</t>
  </si>
  <si>
    <t>462.5470 : CONTROL/INSTRUMENTATION SYSTEM</t>
  </si>
  <si>
    <t xml:space="preserve">463.5480 : TURBINE GLAND SEAL EQUIPMENT, COMPLETE                                                                                                                                                                                                             </t>
  </si>
  <si>
    <t>G00000001928</t>
  </si>
  <si>
    <t xml:space="preserve">464.5507 : SILENCER/MUFFLER                                                                                                                                                                                                                                   </t>
  </si>
  <si>
    <t>G00000001968</t>
  </si>
  <si>
    <t>468.5602 : GENERATOR SEAL OIL EQUIPMENT</t>
  </si>
  <si>
    <t>470.5662 : DRIVE, ELECTRIC MOTOR, COMPLETE</t>
  </si>
  <si>
    <t>470.5671 : VALVE, POWER OPERATED 8 IN OR GREATER</t>
  </si>
  <si>
    <t>470.5672 : CONTROL/INSTRUMENTATION SYSTEM</t>
  </si>
  <si>
    <t>G00000121395</t>
  </si>
  <si>
    <t>006017632</t>
  </si>
  <si>
    <t>G00000113544</t>
  </si>
  <si>
    <t>006017473</t>
  </si>
  <si>
    <t>473.5719 : CONTROL/INSTRUMENTATION SYSTEM</t>
  </si>
  <si>
    <t xml:space="preserve">476.5752 : CONTROL/INSTRUMENTATION SYSTEM                                                                                                                                                                                                                     </t>
  </si>
  <si>
    <t>P09127-070-0926-006</t>
  </si>
  <si>
    <t xml:space="preserve">476.5754 : CONTROL PANEL                                                                                                                                                                                                                                      </t>
  </si>
  <si>
    <t>G00000000823</t>
  </si>
  <si>
    <t xml:space="preserve">476.5761 : OPERATOR/SYSTEM INTERFACE                                                                                                                                                                                                                          </t>
  </si>
  <si>
    <t>G00000007269</t>
  </si>
  <si>
    <t>PTF 1 PURCHASE NEW TUBINE SEAL</t>
  </si>
  <si>
    <t>G00000117814</t>
  </si>
  <si>
    <t>PTF REPLACE 4 TON INTAKE RAKE HOIST.</t>
  </si>
  <si>
    <t>G00000120230</t>
  </si>
  <si>
    <t>EA GEN</t>
  </si>
  <si>
    <t>G00000113346</t>
  </si>
  <si>
    <t>281.1608 : CIRCUIT BKR. RATED 1000 AMPS OR GREATER</t>
  </si>
  <si>
    <t>281.1610 : DISTRIBUTION PANEL, INCL BUS</t>
  </si>
  <si>
    <t>G00000115895</t>
  </si>
  <si>
    <t>287.1728 : CONTROL/INSTRUMENTATION SYSTEM</t>
  </si>
  <si>
    <t>G00000117811</t>
  </si>
  <si>
    <t>289.1762 : VITAL AC DISTRIBUTION EQUIPMENT</t>
  </si>
  <si>
    <t xml:space="preserve">291.1797 : BATTERY                                                                                                                                                                                                                                            </t>
  </si>
  <si>
    <t>EA BANK</t>
  </si>
  <si>
    <t>G00000002596</t>
  </si>
  <si>
    <t>G00000109818</t>
  </si>
  <si>
    <t xml:space="preserve">481.5816 : DISPLAY DRIVERS                                                                                                                                                                                                                                    </t>
  </si>
  <si>
    <t xml:space="preserve">481.5817 : HAND INDICATOR AND CONTROLLERS                                                                                                                                                                                                                     </t>
  </si>
  <si>
    <t xml:space="preserve">481.5818 : INDICATORS                                                                                                                                                                                                                                         </t>
  </si>
  <si>
    <t>P03852-070-0926-007</t>
  </si>
  <si>
    <t xml:space="preserve">481.5819 : MOTOR SWITCHES                                                                                                                                                                                                                                     </t>
  </si>
  <si>
    <t xml:space="preserve">481.5820 : RECORDERS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</si>
  <si>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481.5821 : VALVE SWITCHES                                                                                                                                                                                                                                     </t>
  </si>
  <si>
    <t xml:space="preserve">481.5822 : VIDEO DISPLAYS                                                                                                                                                                                                                                     </t>
  </si>
  <si>
    <t xml:space="preserve">483.0200 : ENCLOSURE                                                                                                                                                                                                                                          </t>
  </si>
  <si>
    <t>P03668-070-0926-007</t>
  </si>
  <si>
    <t xml:space="preserve">483.0204 : HEAT EXCHANGER                                                                                                                                                                                                                                     </t>
  </si>
  <si>
    <t xml:space="preserve">483.0205 : COLLECTOR ROTOR ASSEMBLY                                                                                                                                                                                                                           </t>
  </si>
  <si>
    <t>EA ASSY</t>
  </si>
  <si>
    <t xml:space="preserve">483.0206 : BUSWORK AND ENCLOSURE                                                                                                                                                                                                                              </t>
  </si>
  <si>
    <t>G00000000857</t>
  </si>
  <si>
    <t xml:space="preserve">483.0209 : POWER SYSTEM STABALIZER                                                                                                                                                                                                                            </t>
  </si>
  <si>
    <t xml:space="preserve">483.0210 : RECTIFIER DIODES                                                                                                                                                                                                                                   </t>
  </si>
  <si>
    <t xml:space="preserve">483.0211 : VOLTAGE REGULATOR                                                                                                                                                                                                                                  </t>
  </si>
  <si>
    <t xml:space="preserve">483.0212 : CONTROL/INSTRUMENTATION SYSTEM                                                                                                                                                                                                                     </t>
  </si>
  <si>
    <t>483.0214 : POWER POTENTIAL TRANSFORMER</t>
  </si>
  <si>
    <t xml:space="preserve">483.0215 : CABLE: POWER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</si>
  <si>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582.7043 : TRANSFORMER                                                                                                                                                                                                                                        </t>
  </si>
  <si>
    <t>G00000002080</t>
  </si>
  <si>
    <t>582.7044 : CONTROL/INSTRUMENTATION SYSTEM</t>
  </si>
  <si>
    <t>582.7049 : POWER CENTER SWITCHGEAR COMPLETE</t>
  </si>
  <si>
    <t>G00000120883</t>
  </si>
  <si>
    <t>G00000024856</t>
  </si>
  <si>
    <t>G00000116672</t>
  </si>
  <si>
    <t>G00000113347</t>
  </si>
  <si>
    <t xml:space="preserve">582.7050 : MOTOR CONTROL CENTER SWITCHGEAR COMPLETE                                                                                                                                                                                                           </t>
  </si>
  <si>
    <t>G00000001063</t>
  </si>
  <si>
    <t>P03550-070-0926-007</t>
  </si>
  <si>
    <t xml:space="preserve">585.7121 : CABLE: POWER                                                                                                                                                                                                                                       </t>
  </si>
  <si>
    <t xml:space="preserve">585.7125 : CONTROL/INSTRUMENTATION SYSTEM                                                                                                                                                                                                                     </t>
  </si>
  <si>
    <t>585.7126 : CIRCUIT BKR. RATED 500 AMPS OR GREATER</t>
  </si>
  <si>
    <t xml:space="preserve">585.7126 : CIRCUIT BKR. RATED 500 AMPS OR GREATER                                                                                                                                                                                                             </t>
  </si>
  <si>
    <t xml:space="preserve">585.7129 : POWER CENTER SWITCHGEAR COMPLETE                                                                                                                                                                                                                   </t>
  </si>
  <si>
    <t xml:space="preserve">683.7719 : CONTROLLER                                                                                                                                                                                                                                         </t>
  </si>
  <si>
    <t>P03652-070-0926-007</t>
  </si>
  <si>
    <t xml:space="preserve">683.7720 : FINAL CONTROL ELEMENTS                                                                                                                                                                                                                             </t>
  </si>
  <si>
    <t xml:space="preserve">683.7721 : MAJOR CIRCUIT CARD                                                                                                                                                                                                                                 </t>
  </si>
  <si>
    <t xml:space="preserve">683.7722 : MAJOR POWER SUPPLY                                                                                                                                                                                                                                 </t>
  </si>
  <si>
    <t xml:space="preserve">683.7723 : MAJOR TRANSMITTER                                                                                                                                                                                                                                  </t>
  </si>
  <si>
    <t xml:space="preserve">683.7724 : OPERATOR SYSTEM INTERACE                                                                                                                                                                                                                           </t>
  </si>
  <si>
    <t>P07110-070-0926-007</t>
  </si>
  <si>
    <t>184.0555 : COMPRESSOR, AIR, COMPLETE</t>
  </si>
  <si>
    <t>G00000106164</t>
  </si>
  <si>
    <t xml:space="preserve">184.0555 : COMPRESSOR, AIR, COMPLETE                                                                                                                                                                                                                          </t>
  </si>
  <si>
    <t>P04184-070-0926-007</t>
  </si>
  <si>
    <t>P09122-070-0926-006</t>
  </si>
  <si>
    <t xml:space="preserve">184.0556 : DRIVE, ELECTRIC MOTOR, COMPLETE                                                                                                                                                                                                                    </t>
  </si>
  <si>
    <t>P07836-070-0926-007</t>
  </si>
  <si>
    <t>184.0556 : DRIVE, ELECTRIC MOTOR, COMPLETE</t>
  </si>
  <si>
    <t>184.0561 : CONTROL/INSTRUMENTATION SYSTEM</t>
  </si>
  <si>
    <t xml:space="preserve">184.0562 : DRYER                                                                                                                                                                                                                                              </t>
  </si>
  <si>
    <t>G00000001699</t>
  </si>
  <si>
    <t>G00000114057</t>
  </si>
  <si>
    <t>Row Labels</t>
  </si>
  <si>
    <t>Grand Total</t>
  </si>
  <si>
    <t>Turkey Point Unit 1</t>
  </si>
  <si>
    <t>Conversion to Synchronous condenser</t>
  </si>
  <si>
    <t xml:space="preserve"> Book Cost</t>
  </si>
  <si>
    <t xml:space="preserve"> Allocated Reserve</t>
  </si>
  <si>
    <t xml:space="preserve"> Net Book Value</t>
  </si>
  <si>
    <t>As of Dec 2016</t>
  </si>
  <si>
    <t>Depr Rate %</t>
  </si>
  <si>
    <t>Steam</t>
  </si>
  <si>
    <t>Type</t>
  </si>
  <si>
    <t>U1</t>
  </si>
  <si>
    <t>Retire</t>
  </si>
  <si>
    <t>Common</t>
  </si>
  <si>
    <t>U5</t>
  </si>
  <si>
    <t>U1 CSP</t>
  </si>
  <si>
    <t>Values</t>
  </si>
  <si>
    <t>Type2</t>
  </si>
  <si>
    <t>U5 - Steam</t>
  </si>
  <si>
    <t>(Multiple Items)</t>
  </si>
  <si>
    <t>As of Dec 2017</t>
  </si>
  <si>
    <t>Sub-Account</t>
  </si>
  <si>
    <t>Z000</t>
  </si>
  <si>
    <t>Group1</t>
  </si>
  <si>
    <t>Base</t>
  </si>
  <si>
    <t>Clause</t>
  </si>
  <si>
    <t>Sub-Account2</t>
  </si>
  <si>
    <t>As of Sept 2016</t>
  </si>
  <si>
    <t>Note: The retirement date is expected to be September 2016 per the 2015 10-year site plan.  Confirmed with Charles Rote on 1/8/2016.</t>
  </si>
  <si>
    <t>09/2015</t>
  </si>
  <si>
    <t>As of September 2015</t>
  </si>
  <si>
    <t>Unrecovered NBV at Retirement</t>
  </si>
  <si>
    <t>Turkey Point Unit 1 is being converted to a synchronous condenser in 2016.  The retirement is comprised of three separate transactions: 1) steam asset net book value unrecovered - this is included in a capital recovery schedule in the 2016 rate case, 2) transfer to Turkey Point Unit 5 (see tab 2 top portion) and 3) transfer of assets to Transmission for the synchronous condenser (see tab 2 bottom portion).</t>
  </si>
  <si>
    <t>Assets to be transferred to Turkey Point Unit 5</t>
  </si>
  <si>
    <t>Assets to be transferred to Transmission for Synchronous condenser</t>
  </si>
  <si>
    <t>Z002</t>
  </si>
  <si>
    <t>Z003</t>
  </si>
  <si>
    <t>Z005</t>
  </si>
  <si>
    <t>Z008</t>
  </si>
  <si>
    <t>Z023</t>
  </si>
  <si>
    <t>Sum of Book Cost</t>
  </si>
  <si>
    <t>Sum of Allocated Reserve</t>
  </si>
  <si>
    <t>Sum of Net Book Value</t>
  </si>
  <si>
    <t>OPC 010025</t>
  </si>
  <si>
    <t>FPL RC-16</t>
  </si>
  <si>
    <t>OPC 010026</t>
  </si>
  <si>
    <t>OPC 010027</t>
  </si>
  <si>
    <t>OPC 010028</t>
  </si>
  <si>
    <t>OPC 010029</t>
  </si>
  <si>
    <t>OPC 010030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</si>
</sst>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100">
    <xf numFmtId="0" fontId="0" fillId="0" borderId="0" xfId="0"/>
    <xf numFmtId="49" fontId="0" fillId="0" borderId="0" xfId="0" applyNumberFormat="1"/>
    <xf numFmtId="17" fontId="0" fillId="0" borderId="0" xfId="0" applyNumberFormat="1"/>
    <xf numFmtId="0" fontId="2" fillId="0" borderId="0" xfId="0" applyFont="1" applyAlignment="1">
      <alignment wrapText="1"/>
    </xf>
    <xf numFmtId="49" fontId="2" fillId="0" borderId="0" xfId="0" applyNumberFormat="1" applyFont="1" applyAlignment="1">
      <alignment wrapText="1"/>
    </xf>
    <xf numFmtId="49" fontId="2" fillId="0" borderId="0" xfId="0" applyNumberFormat="1" applyFont="1"/>
    <xf numFmtId="0" fontId="2" fillId="0" borderId="0" xfId="0" applyFont="1"/>
    <xf numFmtId="43" fontId="2" fillId="0" borderId="0" xfId="1" applyFont="1"/>
    <xf numFmtId="43" fontId="0" fillId="0" borderId="0" xfId="1" applyFont="1"/>
    <xf numFmtId="0" fontId="0" fillId="0" borderId="0" xfId="0" applyNumberFormat="1"/>
    <xf numFmtId="0" fontId="0" fillId="0" borderId="0" xfId="0"/>
    <xf numFmtId="4" fontId="0" fillId="0" borderId="0" xfId="0" applyNumberFormat="1"/>
    <xf numFmtId="0" fontId="2" fillId="0" borderId="0" xfId="0" applyFont="1"/>
    <xf numFmtId="0" fontId="2" fillId="0" borderId="0" xfId="0" applyNumberFormat="1" applyFont="1" applyAlignment="1">
      <alignment wrapText="1"/>
    </xf>
    <xf numFmtId="0" fontId="2" fillId="0" borderId="0" xfId="0" pivotButton="1" applyFont="1"/>
    <xf numFmtId="0" fontId="2" fillId="0" borderId="0" xfId="0" applyFont="1" applyAlignment="1">
      <alignment horizontal="center"/>
    </xf>
    <xf numFmtId="0" fontId="2" fillId="8" borderId="2" xfId="0" applyFont="1" applyFill="1" applyBorder="1" applyAlignment="1">
      <alignment horizontal="center"/>
    </xf>
    <xf numFmtId="43" fontId="0" fillId="0" borderId="0" xfId="0" applyNumberFormat="1"/>
    <xf numFmtId="0" fontId="2" fillId="9" borderId="2" xfId="0" applyFont="1" applyFill="1" applyBorder="1" applyAlignment="1">
      <alignment horizontal="center"/>
    </xf>
    <xf numFmtId="43" fontId="2" fillId="9" borderId="3" xfId="0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0" fontId="2" fillId="8" borderId="6" xfId="0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164" fontId="0" fillId="0" borderId="8" xfId="0" applyNumberFormat="1" applyBorder="1"/>
    <xf numFmtId="164" fontId="0" fillId="0" borderId="0" xfId="0" applyNumberFormat="1" applyBorder="1"/>
    <xf numFmtId="164" fontId="0" fillId="0" borderId="9" xfId="0" applyNumberFormat="1" applyBorder="1"/>
    <xf numFmtId="164" fontId="2" fillId="8" borderId="10" xfId="0" applyNumberFormat="1" applyFont="1" applyFill="1" applyBorder="1"/>
    <xf numFmtId="164" fontId="2" fillId="8" borderId="11" xfId="0" applyNumberFormat="1" applyFont="1" applyFill="1" applyBorder="1"/>
    <xf numFmtId="164" fontId="2" fillId="8" borderId="12" xfId="0" applyNumberFormat="1" applyFont="1" applyFill="1" applyBorder="1"/>
    <xf numFmtId="164" fontId="0" fillId="0" borderId="13" xfId="0" applyNumberFormat="1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1" xfId="0" applyNumberFormat="1" applyBorder="1"/>
    <xf numFmtId="164" fontId="0" fillId="0" borderId="4" xfId="0" applyNumberFormat="1" applyBorder="1"/>
    <xf numFmtId="0" fontId="0" fillId="0" borderId="0" xfId="0"/>
    <xf numFmtId="43" fontId="0" fillId="0" borderId="0" xfId="1" applyFont="1"/>
    <xf numFmtId="0" fontId="2" fillId="0" borderId="0" xfId="0" applyFont="1"/>
    <xf numFmtId="0" fontId="4" fillId="6" borderId="0" xfId="0" applyFont="1" applyFill="1"/>
    <xf numFmtId="0" fontId="4" fillId="3" borderId="0" xfId="0" applyFont="1" applyFill="1"/>
    <xf numFmtId="0" fontId="4" fillId="4" borderId="0" xfId="0" applyFont="1" applyFill="1"/>
    <xf numFmtId="0" fontId="4" fillId="5" borderId="0" xfId="0" applyFont="1" applyFill="1"/>
    <xf numFmtId="0" fontId="4" fillId="7" borderId="0" xfId="0" applyFont="1" applyFill="1"/>
    <xf numFmtId="0" fontId="5" fillId="0" borderId="0" xfId="0" applyFont="1" applyAlignment="1">
      <alignment wrapText="1"/>
    </xf>
    <xf numFmtId="49" fontId="5" fillId="0" borderId="0" xfId="0" applyNumberFormat="1" applyFont="1" applyAlignment="1">
      <alignment wrapText="1"/>
    </xf>
    <xf numFmtId="43" fontId="5" fillId="0" borderId="0" xfId="1" applyFont="1" applyAlignment="1">
      <alignment wrapText="1"/>
    </xf>
    <xf numFmtId="17" fontId="6" fillId="3" borderId="0" xfId="0" applyNumberFormat="1" applyFont="1" applyFill="1"/>
    <xf numFmtId="49" fontId="6" fillId="3" borderId="0" xfId="0" applyNumberFormat="1" applyFont="1" applyFill="1"/>
    <xf numFmtId="0" fontId="6" fillId="3" borderId="0" xfId="0" applyFont="1" applyFill="1"/>
    <xf numFmtId="43" fontId="6" fillId="3" borderId="0" xfId="1" applyFont="1" applyFill="1"/>
    <xf numFmtId="17" fontId="4" fillId="6" borderId="0" xfId="0" applyNumberFormat="1" applyFont="1" applyFill="1"/>
    <xf numFmtId="49" fontId="4" fillId="6" borderId="0" xfId="0" applyNumberFormat="1" applyFont="1" applyFill="1"/>
    <xf numFmtId="43" fontId="4" fillId="6" borderId="0" xfId="1" applyFont="1" applyFill="1"/>
    <xf numFmtId="4" fontId="4" fillId="6" borderId="0" xfId="0" applyNumberFormat="1" applyFont="1" applyFill="1"/>
    <xf numFmtId="17" fontId="4" fillId="3" borderId="0" xfId="0" applyNumberFormat="1" applyFont="1" applyFill="1"/>
    <xf numFmtId="49" fontId="4" fillId="3" borderId="0" xfId="0" applyNumberFormat="1" applyFont="1" applyFill="1"/>
    <xf numFmtId="43" fontId="4" fillId="3" borderId="0" xfId="1" applyFont="1" applyFill="1"/>
    <xf numFmtId="17" fontId="4" fillId="4" borderId="0" xfId="0" applyNumberFormat="1" applyFont="1" applyFill="1"/>
    <xf numFmtId="49" fontId="4" fillId="4" borderId="0" xfId="0" applyNumberFormat="1" applyFont="1" applyFill="1"/>
    <xf numFmtId="43" fontId="4" fillId="4" borderId="0" xfId="1" applyFont="1" applyFill="1"/>
    <xf numFmtId="17" fontId="4" fillId="5" borderId="0" xfId="0" applyNumberFormat="1" applyFont="1" applyFill="1"/>
    <xf numFmtId="49" fontId="4" fillId="5" borderId="0" xfId="0" applyNumberFormat="1" applyFont="1" applyFill="1"/>
    <xf numFmtId="43" fontId="4" fillId="5" borderId="0" xfId="1" applyFont="1" applyFill="1"/>
    <xf numFmtId="17" fontId="7" fillId="3" borderId="0" xfId="0" applyNumberFormat="1" applyFont="1" applyFill="1"/>
    <xf numFmtId="49" fontId="7" fillId="3" borderId="0" xfId="0" applyNumberFormat="1" applyFont="1" applyFill="1"/>
    <xf numFmtId="0" fontId="7" fillId="3" borderId="0" xfId="0" applyFont="1" applyFill="1"/>
    <xf numFmtId="43" fontId="7" fillId="3" borderId="0" xfId="1" applyFont="1" applyFill="1"/>
    <xf numFmtId="43" fontId="4" fillId="3" borderId="0" xfId="1" applyFont="1" applyFill="1" applyBorder="1"/>
    <xf numFmtId="17" fontId="4" fillId="7" borderId="0" xfId="0" applyNumberFormat="1" applyFont="1" applyFill="1"/>
    <xf numFmtId="49" fontId="4" fillId="7" borderId="0" xfId="0" applyNumberFormat="1" applyFont="1" applyFill="1"/>
    <xf numFmtId="43" fontId="4" fillId="7" borderId="0" xfId="1" applyFont="1" applyFill="1"/>
    <xf numFmtId="0" fontId="4" fillId="2" borderId="0" xfId="0" applyFont="1" applyFill="1"/>
    <xf numFmtId="4" fontId="4" fillId="4" borderId="0" xfId="0" applyNumberFormat="1" applyFont="1" applyFill="1"/>
    <xf numFmtId="4" fontId="4" fillId="3" borderId="0" xfId="0" applyNumberFormat="1" applyFont="1" applyFill="1"/>
    <xf numFmtId="17" fontId="4" fillId="2" borderId="0" xfId="0" applyNumberFormat="1" applyFont="1" applyFill="1"/>
    <xf numFmtId="49" fontId="4" fillId="2" borderId="0" xfId="0" applyNumberFormat="1" applyFont="1" applyFill="1"/>
    <xf numFmtId="43" fontId="4" fillId="2" borderId="0" xfId="1" applyFont="1" applyFill="1"/>
    <xf numFmtId="0" fontId="0" fillId="0" borderId="0" xfId="0" pivotButton="1"/>
    <xf numFmtId="0" fontId="0" fillId="0" borderId="0" xfId="0" applyAlignment="1">
      <alignment horizontal="left"/>
    </xf>
    <xf numFmtId="164" fontId="0" fillId="0" borderId="5" xfId="0" applyNumberFormat="1" applyBorder="1"/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0" xfId="0" applyAlignment="1">
      <alignment horizontal="left" indent="1"/>
    </xf>
    <xf numFmtId="0" fontId="2" fillId="0" borderId="0" xfId="0" applyFont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164" fontId="2" fillId="0" borderId="8" xfId="0" applyNumberFormat="1" applyFont="1" applyBorder="1"/>
    <xf numFmtId="0" fontId="0" fillId="0" borderId="0" xfId="0" applyFont="1"/>
    <xf numFmtId="0" fontId="0" fillId="0" borderId="0" xfId="0" applyAlignment="1">
      <alignment horizontal="left" indent="2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8" fillId="0" borderId="0" xfId="0" applyNumberFormat="1" applyFont="1"/>
    <xf numFmtId="0" fontId="8" fillId="0" borderId="0" xfId="0" applyFont="1"/>
  </cellXfs>
  <cellStyles count="5">
    <cellStyle name="Comma" xfId="1" builtinId="3"/>
    <cellStyle name="Comma 2" xfId="4"/>
    <cellStyle name="Normal" xfId="0" builtinId="0"/>
    <cellStyle name="Normal 2" xfId="3"/>
    <cellStyle name="Percent" xfId="2" builtinId="5"/>
  </cellStyles>
  <dxfs count="24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</dxf>
    <dxf>
      <alignment horizontal="center" readingOrder="0"/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</dxf>
    <dxf>
      <alignment horizontal="center" readingOrder="0"/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</dxf>
    <dxf>
      <alignment horizontal="center" readingOrder="0"/>
    </dxf>
    <dxf>
      <font>
        <b/>
      </font>
    </dxf>
    <dxf>
      <font>
        <b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_(* #,##0_);_(* \(#,##0\);_(* &quot;-&quot;??_);_(@_)"/>
    </dxf>
    <dxf>
      <alignment horizontal="center" readingOrder="0"/>
    </dxf>
    <dxf>
      <font>
        <b/>
      </font>
    </dxf>
    <dxf>
      <font>
        <b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JGB0JOP" refreshedDate="42380.60999016204" createdVersion="4" refreshedVersion="4" minRefreshableVersion="3" recordCount="2584">
  <cacheSource type="worksheet">
    <worksheetSource ref="A4:Q2588" sheet="NBV Detail"/>
  </cacheSource>
  <cacheFields count="19">
    <cacheField name="&quot;Cpr Ledger_x000d__x000a_Asset Id&quot;" numFmtId="0">
      <sharedItems containsSemiMixedTypes="0" containsString="0" containsNumber="1" containsInteger="1" minValue="245" maxValue="692678335"/>
    </cacheField>
    <cacheField name="Type" numFmtId="0">
      <sharedItems containsMixedTypes="1" containsNumber="1" containsInteger="1" minValue="1" maxValue="1" count="7">
        <e v="#N/A"/>
        <s v="Common"/>
        <s v="Retire"/>
        <s v="U1"/>
        <s v="U5"/>
        <s v="U1 CSP"/>
        <n v="1"/>
      </sharedItems>
      <fieldGroup par="17"/>
    </cacheField>
    <cacheField name="&quot;Asset Location_x000d__x000a_Asset Location&quot;" numFmtId="49">
      <sharedItems/>
    </cacheField>
    <cacheField name="&quot;Depr Group_x000d__x000a_Depr Group&quot;" numFmtId="49">
      <sharedItems/>
    </cacheField>
    <cacheField name="Sub-Account" numFmtId="0">
      <sharedItems count="7">
        <s v="Z000"/>
        <s v="Z002"/>
        <s v="Z003"/>
        <s v="Z005"/>
        <s v="Z004"/>
        <s v="Z023"/>
        <s v="Z008"/>
      </sharedItems>
      <fieldGroup par="18"/>
    </cacheField>
    <cacheField name="&quot;Cpr Ledger_x000d__x000a_Eng In Service Year&quot;" numFmtId="17">
      <sharedItems containsSemiMixedTypes="0" containsNonDate="0" containsDate="1" containsString="0" minDate="1966-07-01T00:00:00" maxDate="2015-09-02T00:00:00"/>
    </cacheField>
    <cacheField name="&quot;Func Class_x000d__x000a_Func Class&quot;" numFmtId="49">
      <sharedItems/>
    </cacheField>
    <cacheField name="&quot;Major Location_x000d__x000a_Major Location&quot;" numFmtId="49">
      <sharedItems/>
    </cacheField>
    <cacheField name="&quot;Property Group_x000d__x000a_Property Group&quot;" numFmtId="49">
      <sharedItems/>
    </cacheField>
    <cacheField name="&quot;Retirement Unit_x000d__x000a_Retirement Unit&quot;" numFmtId="49">
      <sharedItems/>
    </cacheField>
    <cacheField name="&quot;Utility Account_x000d__x000a_Utility Account&quot;" numFmtId="49">
      <sharedItems count="10">
        <s v="31000 - Land &amp; Land Rights"/>
        <s v="31100 - Structure &amp; Improvements"/>
        <s v="31200 - Boiler Plant Equipment"/>
        <s v="31400 - Turbogenerator Units"/>
        <s v="31500 - Accessory Electric Equipt"/>
        <s v="31600 - Misc Power Plant Equipt"/>
        <s v="32100 - Structures &amp; Improvements"/>
        <s v="31630 - Misc Power Plt Equipt - 3Yr"/>
        <s v="31670 - Misc Power Plt Equipt - 7Yr"/>
        <s v="31650 - Misc Power Plt Equipt - 5Yr"/>
      </sharedItems>
    </cacheField>
    <cacheField name="Vintage" numFmtId="49">
      <sharedItems/>
    </cacheField>
    <cacheField name="Month" numFmtId="49">
      <sharedItems/>
    </cacheField>
    <cacheField name="Quantity" numFmtId="0">
      <sharedItems containsSemiMixedTypes="0" containsString="0" containsNumber="1" minValue="-2" maxValue="203704"/>
    </cacheField>
    <cacheField name="Book Cost" numFmtId="43">
      <sharedItems containsSemiMixedTypes="0" containsString="0" containsNumber="1" minValue="-164742.81" maxValue="5084957.97"/>
    </cacheField>
    <cacheField name="Allocated Reserve" numFmtId="43">
      <sharedItems containsSemiMixedTypes="0" containsString="0" containsNumber="1" minValue="-112360.27" maxValue="4648980.03"/>
    </cacheField>
    <cacheField name="Net Book Value" numFmtId="43">
      <sharedItems containsSemiMixedTypes="0" containsString="0" containsNumber="1" minValue="-143887.03" maxValue="3238703.75"/>
    </cacheField>
    <cacheField name="Type2" numFmtId="0" databaseField="0">
      <fieldGroup base="1">
        <discretePr count="7">
          <x v="0"/>
          <x v="1"/>
          <x v="3"/>
          <x v="4"/>
          <x v="2"/>
          <x v="4"/>
          <x v="3"/>
        </discretePr>
        <groupItems count="5">
          <e v="#N/A"/>
          <s v="Common"/>
          <s v="U5"/>
          <s v="Group1"/>
          <s v="Group2"/>
        </groupItems>
      </fieldGroup>
    </cacheField>
    <cacheField name="Sub-Account2" numFmtId="0" databaseField="0">
      <fieldGroup base="4">
        <discretePr count="7">
          <x v="0"/>
          <x v="1"/>
          <x v="1"/>
          <x v="1"/>
          <x v="1"/>
          <x v="1"/>
          <x v="1"/>
        </discretePr>
        <groupItems count="2">
          <s v="Z000"/>
          <s v="Group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Parsons, Stephanie" refreshedDate="42381.511368518521" createdVersion="4" refreshedVersion="4" minRefreshableVersion="3" recordCount="2592">
  <cacheSource type="worksheet">
    <worksheetSource ref="A1:Q1048576" sheet="NBV Detail"/>
  </cacheSource>
  <cacheFields count="17">
    <cacheField name="&quot;Cpr Ledger_x000d__x000a_Asset Id&quot;" numFmtId="0">
      <sharedItems containsString="0" containsBlank="1" containsNumber="1" containsInteger="1" minValue="245" maxValue="692678335"/>
    </cacheField>
    <cacheField name="Type" numFmtId="0">
      <sharedItems containsBlank="1" containsMixedTypes="1" containsNumber="1" containsInteger="1" minValue="1" maxValue="1"/>
    </cacheField>
    <cacheField name="&quot;Asset Location_x000d__x000a_Asset Location&quot;" numFmtId="49">
      <sharedItems containsBlank="1"/>
    </cacheField>
    <cacheField name="&quot;Depr Group_x000d__x000a_Depr Group&quot;" numFmtId="49">
      <sharedItems containsBlank="1"/>
    </cacheField>
    <cacheField name="Sub-Account" numFmtId="0">
      <sharedItems containsBlank="1" count="8">
        <s v="Z000"/>
        <s v="Z002"/>
        <s v="Z003"/>
        <s v="Z005"/>
        <s v="Z004"/>
        <s v="Z023"/>
        <s v="Z008"/>
        <m/>
      </sharedItems>
    </cacheField>
    <cacheField name="&quot;Cpr Ledger_x000d__x000a_Eng In Service Year&quot;" numFmtId="0">
      <sharedItems containsNonDate="0" containsDate="1" containsString="0" containsBlank="1" minDate="1966-07-01T00:00:00" maxDate="2015-09-02T00:00:00"/>
    </cacheField>
    <cacheField name="&quot;Func Class_x000d__x000a_Func Class&quot;" numFmtId="49">
      <sharedItems containsBlank="1" count="3">
        <s v="02 - Steam Generation Plant"/>
        <s v="03 - Nuclear Generation Plant"/>
        <m/>
      </sharedItems>
    </cacheField>
    <cacheField name="&quot;Major Location_x000d__x000a_Major Location&quot;" numFmtId="49">
      <sharedItems containsBlank="1"/>
    </cacheField>
    <cacheField name="&quot;Property Group_x000d__x000a_Property Group&quot;" numFmtId="49">
      <sharedItems containsBlank="1" count="139">
        <s v="000 : FPL Conversion 000"/>
        <s v="095 : LAND - STEAM PRODUCTION"/>
        <s v="003 : CUSTOMER CONTRIBUTION- PRODUC"/>
        <s v="101 : INITIAL SITE PREPARATION  - P"/>
        <s v="322 : V BUILDING"/>
        <s v="201 : SITE DRAINAGE SYSTEM-PRODUCTI"/>
        <s v="203 : ROADWAYS-PRODUCTION"/>
        <s v="204 : SITE FIRE PROTECTION"/>
        <s v="205 : YARD IMPROVEMENTS-PRODUCTION"/>
        <s v="206 : SITE SEWAGE TREATMENT SYSTEM"/>
        <s v="208 : WATERFRONT IMPROVEMENT (NOT C"/>
        <s v="210 : PONDS (NOT COOLING)"/>
        <s v="302 : B BUILDING"/>
        <s v="303 : C BUILDING"/>
        <s v="304 : D BUILDING"/>
        <s v="305 : E BUILDING"/>
        <s v="306 : F BUILDING"/>
        <s v="308 : H BUILDING"/>
        <s v="327 : SERVICE BUILDING"/>
        <s v="329 : TURBINE GENERATOR BUILDING"/>
        <s v="333 : SERVICE ISLAND"/>
        <s v="350 : MISCELLANEOUS BUILDINGS-PRODU"/>
        <s v="404 : CONDENSER COOLING WATER CANAL"/>
        <s v="413 : OPEN/INTAKE COOLING WATER SYS"/>
        <s v="501 : RAW WATER SUPPLY SYSTEM"/>
        <s v="502 : WATER TREATMENT SYSTEM"/>
        <s v="504 : WASTE WATER TREATMENT SYSTEM"/>
        <s v="505 : DOMESTIC WATER SYSTEM (POTABL"/>
        <s v="601 : ACCESS CONTROL SYSTEM-PRODUCT"/>
        <s v="701 : FUEL OIL STORAGE SYSTEM"/>
        <s v="702 : LIGHT/DIESEL OIL STORAGE SYST"/>
        <s v="703 : FUEL OIL/GAS TRANSFER SYSTEM"/>
        <s v="708 : HEAVY FUEL OIL/GAS UNLOADING "/>
        <s v="346 : BOILER BUILDING"/>
        <s v="314 : N BUILDING"/>
        <s v="340 : CONTROL ROOM BUILDING"/>
        <s v="121 : BOILER STRUCTURE"/>
        <s v="122 : BOILER PRESSURE PARTS"/>
        <s v="251 : MAIN STEAM PIPING"/>
        <s v="252 : EXTRACTION STEAM SYSTEM"/>
        <s v="253 : AUXILIARY/DESUPERHEATER STEAM"/>
        <s v="260 : FW PRE-WARMING/STEAM TURBINE "/>
        <s v="257 : STM GEN/BLR/HRSG BLOWDOWN COO"/>
        <s v="262 : REHEAT STEAM SYSTEM"/>
        <s v="351 : CONDENSATE SYSTEM"/>
        <s v="352 : CONDENSATE RECOVERY SYSTEM"/>
        <s v="353 : MAIN FEEDWATER SYSTEM"/>
        <s v="354 : MAIN FEEDWATER PUMP SYSTEM"/>
        <s v="355 : HEATER VENTS AND DRAINS SYSTE"/>
        <s v="356 : CHEMICAL FEED SYSTEM"/>
        <s v="360 : CONDENSATE TRANSFER SYSTEM"/>
        <s v="362 : WATER SAMPLING AND ANALYZING "/>
        <s v="421 : ASPIRATING/SEAL AIR SYSTEM"/>
        <s v="422 : BOILER DUCTS"/>
        <s v="423 : AIR HEATER"/>
        <s v="424 : FORCED DRAFT FAN"/>
        <s v="427 : SOOT BLOWER SYSTEM"/>
        <s v="428 : CHEMICAL WASH SYSTEM"/>
        <s v="429 : BOILER CONTROL SYSTEM"/>
        <s v="431 : LIME SLURRY SYSTEM"/>
        <s v="432 : SOOT/DUST COLLECTOR SYSTEM"/>
        <s v="434 : STACK"/>
        <s v="438 : DEMINERALIZED WATER SYSTEM"/>
        <s v="447 : COMPONENT/CLOSED COOLING WATE"/>
        <s v="521 : HEAVY OIL SUPPLY SYSTEM"/>
        <s v="522 : GAS FUEL SUPPLY SYSTEM"/>
        <s v="523 : DIESEL (LIGHT) OIL SUPPLY SYS"/>
        <s v="620 : BURNER MANAGEMENT SYSTEM"/>
        <s v="621 : HEAVY OIL FIRING SYSTEM"/>
        <s v="622 : GAS FIRING SYSTEM"/>
        <s v="623 : LIGHT OIL FIRING SYSTEM"/>
        <s v="743 : AIR QUALITY CONTROL SYSTEM"/>
        <s v="171 : TURBINE GENERATOR CONCRETE PE"/>
        <s v="271 : STEAM TURBINE"/>
        <s v="272 : GENERATOR"/>
        <s v="371 : CONDENSER"/>
        <s v="372 : CONDENSER AIR REMOVAL SYSTEM"/>
        <s v="373 : CONDENSER/HEAT EXCH. TUBE CLE"/>
        <s v="374 : CONDENSATE PUMP SYSTEM"/>
        <s v="375 : CONDENSER COOLING WATER PUMP "/>
        <s v="377 : PRIMING &amp; SCAVENGING SYSTEM"/>
        <s v="366 : INTAKE STRUCTURE"/>
        <s v="367 : CONDENSER COOLING WATER DISCH"/>
        <s v="368 : COOLING WATER TUNNEL/CONDUIT "/>
        <s v="369 : INTAKE SCREENS SYSTEM"/>
        <s v="370 : SCREEN WASH SYSTEM"/>
        <s v="462 : TURBINE STEAM PIPING AND VALV"/>
        <s v="463 : TURBINE GLAND SEAL SYSTEM"/>
        <s v="464 : TURBINE DRAIN SYSTEM"/>
        <s v="466 : TURBINE GENERATOR SPECIAL TOO"/>
        <s v="467 : EXCITER"/>
        <s v="468 : GENERATOR SEAL OIL SYSTEM"/>
        <s v="469 : GENERATOR COOLING AND PURGE S"/>
        <s v="470 : GENERATOR LIQUID COOLING SYST"/>
        <s v="472 : TURBINE LUBE OIL STORAGE &amp; TR"/>
        <s v="473 : TURBINE LUBE OIL SYSTEM"/>
        <s v="476 : TURBINE GENERATOR SUPERVISORY"/>
        <s v="801 : TURBINE CRANE STRUCTURE"/>
        <s v="483 : HIGH INITIAL RESPONSE EXCITER"/>
        <s v="181 : GENERATOR BUS STRUCTURAL SUPP"/>
        <s v="281 : 125 VOLT DC DISTRIBUTION SYST"/>
        <s v="282 : EMERGENCY(BLACK START)DIESEL "/>
        <s v="284 : EMERGENCY(BLACK START)GENERAT"/>
        <s v="285 : EMERGENCY DIESEL FUEL SYSTEM"/>
        <s v="286 : EMERGENCY DIESEL COOLING SYST"/>
        <s v="287 : AUXILIARY/STATION SERVICE TRA"/>
        <s v="288 : STARTUP TRANSFORMER"/>
        <s v="289 : VITAL AC DISTRIBUTION SYSTEM"/>
        <s v="290 : INSTRUMENT AC DISTRIBUTION SY"/>
        <s v="291 : STATION BATTERY SYSTEM-PRODUC"/>
        <s v="381 : STATION GROUNDING SYSTEM -PRO"/>
        <s v="382 : CONDUIT AND RACEWAY SYSTEM-PR"/>
        <s v="383 : GENERATOR BUS"/>
        <s v="481 : CONTROL BOARDS"/>
        <s v="482 : GENERATOR VOLTAGE REGULATOR S"/>
        <s v="581 : 120/208 POWER DISTRIBUTION SY"/>
        <s v="582 : 480 VOLT POWER DISTRIBUTION S"/>
        <s v="585 : 4.16KV POWER DISTRIBUTION SYS"/>
        <s v="681 : LOAD CONTROL AND METERING SYS"/>
        <s v="683 : ANNUNCIATOR/SOE/DATA ACQUISIT"/>
        <s v="684 : PROTECTION AND CONTROL SYSTEM"/>
        <s v="186 : INTRASITE/OFFSITE COMM SYSTEM"/>
        <s v="183 : STATION/SERVICE AIR SYSTEM"/>
        <s v="184 : INSTRUMENT AIR SYSTEM"/>
        <s v="189 : LABORATORY AND TEST EQUIPMENT"/>
        <s v="190 : TOOLS, SHOP, AND GARAGE EQUIP"/>
        <s v="195 : VACUUM CLEANING EQUIPMENT"/>
        <s v="188 : MISCELLANEOUS EQUIPMENT-PRODU"/>
        <s v="192 : STORES EQUIPMENT-PRODUCTION"/>
        <s v="187 : TRANSPORTATION EQUIPMENT-PROD"/>
        <s v="191 : OFFICE FURNITURE AND EQUIPMEN"/>
        <s v="000 : Non-Unitized"/>
        <s v="408 : POND/LAKE/RESERVOIR CANAL (CO"/>
        <s v="258 : STM GEN/BLR/HRSG BLOWDOWN TRE"/>
        <s v="193 : FREEZE PROTECTION SYSTEM"/>
        <s v="589:  SYNCHRONOUS CONDENSER SYSTEM"/>
        <s v="437 : NOX CONTROL EQUIPMENT"/>
        <s v="332 : MOBILE TRAILER"/>
        <m/>
      </sharedItems>
    </cacheField>
    <cacheField name="&quot;Retirement Unit_x000d__x000a_Retirement Unit&quot;" numFmtId="49">
      <sharedItems containsBlank="1"/>
    </cacheField>
    <cacheField name="&quot;Utility Account_x000d__x000a_Utility Account&quot;" numFmtId="49">
      <sharedItems containsBlank="1" count="11">
        <s v="31000 - Land &amp; Land Rights"/>
        <s v="31100 - Structure &amp; Improvements"/>
        <s v="31200 - Boiler Plant Equipment"/>
        <s v="31400 - Turbogenerator Units"/>
        <s v="31500 - Accessory Electric Equipt"/>
        <s v="31600 - Misc Power Plant Equipt"/>
        <s v="32100 - Structures &amp; Improvements"/>
        <s v="31630 - Misc Power Plt Equipt - 3Yr"/>
        <s v="31670 - Misc Power Plt Equipt - 7Yr"/>
        <s v="31650 - Misc Power Plt Equipt - 5Yr"/>
        <m/>
      </sharedItems>
    </cacheField>
    <cacheField name="Vintage" numFmtId="49">
      <sharedItems containsBlank="1"/>
    </cacheField>
    <cacheField name="Month" numFmtId="49">
      <sharedItems containsBlank="1"/>
    </cacheField>
    <cacheField name="Quantity" numFmtId="0">
      <sharedItems containsString="0" containsBlank="1" containsNumber="1" minValue="-2" maxValue="203704"/>
    </cacheField>
    <cacheField name="Book Cost" numFmtId="43">
      <sharedItems containsString="0" containsBlank="1" containsNumber="1" minValue="-164742.81" maxValue="144356359.93999994" count="1147">
        <n v="0"/>
        <n v="537645.5"/>
        <n v="1646609.25"/>
        <n v="2431.25"/>
        <n v="265521.53000000003"/>
        <n v="193133.67"/>
        <n v="59894.14"/>
        <n v="13977.75"/>
        <n v="6941.85"/>
        <n v="4234.7"/>
        <n v="5878.19"/>
        <n v="57500.5"/>
        <n v="75151.86"/>
        <n v="12342.49"/>
        <n v="20172.8"/>
        <n v="15681.95"/>
        <n v="13939.51"/>
        <n v="10349.99"/>
        <n v="73928.5"/>
        <n v="1680"/>
        <n v="16374.21"/>
        <n v="93108.22"/>
        <n v="52876.09"/>
        <n v="34147.199999999997"/>
        <n v="249429"/>
        <n v="206764.46"/>
        <n v="35909.43"/>
        <n v="4815.9399999999996"/>
        <n v="12080.45"/>
        <n v="82823.37"/>
        <n v="22669.65"/>
        <n v="78053.149999999994"/>
        <n v="38839.360000000001"/>
        <n v="48935.12"/>
        <n v="22735"/>
        <n v="388313.12"/>
        <n v="5626.85"/>
        <n v="3638.96"/>
        <n v="19341.46"/>
        <n v="3186.36"/>
        <n v="8068.53"/>
        <n v="1875.72"/>
        <n v="21299.040000000001"/>
        <n v="4094.02"/>
        <n v="11899.93"/>
        <n v="1869.88"/>
        <n v="21847.82"/>
        <n v="66187.710000000006"/>
        <n v="1495.45"/>
        <n v="7168"/>
        <n v="27030"/>
        <n v="140101.9"/>
        <n v="2247.5100000000002"/>
        <n v="174245.29"/>
        <n v="64942.27"/>
        <n v="12440.91"/>
        <n v="5731.74"/>
        <n v="12834.03"/>
        <n v="99988.72"/>
        <n v="3920.24"/>
        <n v="130182.87"/>
        <n v="30299.61"/>
        <n v="135496.45000000001"/>
        <n v="107106"/>
        <n v="13944.79"/>
        <n v="142408.18"/>
        <n v="66092.509999999995"/>
        <n v="17424.5"/>
        <n v="3150.19"/>
        <n v="3150.18"/>
        <n v="6201.94"/>
        <n v="3804.88"/>
        <n v="47102.04"/>
        <n v="60559.76"/>
        <n v="61087.72"/>
        <n v="33263.279999999999"/>
        <n v="35386.42"/>
        <n v="28853.119999999999"/>
        <n v="5279.52"/>
        <n v="10610.02"/>
        <n v="2580"/>
        <n v="10354.950000000001"/>
        <n v="60094.69"/>
        <n v="6007"/>
        <n v="25027.74"/>
        <n v="30205.759999999998"/>
        <n v="124602.2"/>
        <n v="147609.53"/>
        <n v="3334.91"/>
        <n v="7592.9"/>
        <n v="3716"/>
        <n v="6338.93"/>
        <n v="29633.02"/>
        <n v="8641.5"/>
        <n v="21541"/>
        <n v="61344.54"/>
        <n v="80543.55"/>
        <n v="963.19"/>
        <n v="25355.67"/>
        <n v="156390.92000000001"/>
        <n v="43899.44"/>
        <n v="30035.26"/>
        <n v="585.02"/>
        <n v="30195.35"/>
        <n v="6417.51"/>
        <n v="1476.92"/>
        <n v="42448.97"/>
        <n v="2849.7"/>
        <n v="17738.13"/>
        <n v="27327.37"/>
        <n v="8971.08"/>
        <n v="24575.72"/>
        <n v="3262.99"/>
        <n v="4123.12"/>
        <n v="19147.580000000002"/>
        <n v="217802.91"/>
        <n v="50427.87"/>
        <n v="1830.36"/>
        <n v="15124.81"/>
        <n v="123643.57"/>
        <n v="16540.400000000001"/>
        <n v="204932.62"/>
        <n v="13277.95"/>
        <n v="3438.34"/>
        <n v="1724.32"/>
        <n v="321487.88"/>
        <n v="49285.75"/>
        <n v="408333.55"/>
        <n v="83591.75"/>
        <n v="7645.37"/>
        <n v="5699.56"/>
        <n v="723894.95"/>
        <n v="135177"/>
        <n v="81608.62"/>
        <n v="65159.49"/>
        <n v="11306.98"/>
        <n v="2125.87"/>
        <n v="16324.2"/>
        <n v="10882.81"/>
        <n v="10406.67"/>
        <n v="1662"/>
        <n v="1088.28"/>
        <n v="7218.73"/>
        <n v="44491"/>
        <n v="15235.91"/>
        <n v="34100.44"/>
        <n v="10071.83"/>
        <n v="18500.759999999998"/>
        <n v="19589.04"/>
        <n v="1428.9"/>
        <n v="44322.11"/>
        <n v="94824.59"/>
        <n v="5120.88"/>
        <n v="23485.42"/>
        <n v="12038.81"/>
        <n v="35446.74"/>
        <n v="30903.22"/>
        <n v="48806.9"/>
        <n v="21249.88"/>
        <n v="14134.8"/>
        <n v="56197.13"/>
        <n v="322.55"/>
        <n v="8829.1"/>
        <n v="2449.0100000000002"/>
        <n v="10200.67"/>
        <n v="35992.39"/>
        <n v="1797.45"/>
        <n v="9172.0499999999993"/>
        <n v="5553.37"/>
        <n v="38566.480000000003"/>
        <n v="14456.86"/>
        <n v="24463.119999999999"/>
        <n v="7716.01"/>
        <n v="281226.46000000002"/>
        <n v="254468.56"/>
        <n v="2897.69"/>
        <n v="2669.46"/>
        <n v="3394.73"/>
        <n v="3879.3"/>
        <n v="21866.47"/>
        <n v="80538.289999999994"/>
        <n v="7250.34"/>
        <n v="6535.57"/>
        <n v="5009.29"/>
        <n v="4501.04"/>
        <n v="6014.89"/>
        <n v="549.69000000000005"/>
        <n v="1979.34"/>
        <n v="8081.66"/>
        <n v="1702.06"/>
        <n v="882"/>
        <n v="11557.04"/>
        <n v="122480.32000000001"/>
        <n v="12374.23"/>
        <n v="8811.2099999999991"/>
        <n v="2282.92"/>
        <n v="1390.72"/>
        <n v="4013.43"/>
        <n v="33770.980000000003"/>
        <n v="32362.240000000002"/>
        <n v="45696.61"/>
        <n v="7789.35"/>
        <n v="98613.79"/>
        <n v="18717.88"/>
        <n v="3045.82"/>
        <n v="11225.49"/>
        <n v="9831.2099999999991"/>
        <n v="51530.63"/>
        <n v="7559.19"/>
        <n v="13316.66"/>
        <n v="1897.84"/>
        <n v="2169.34"/>
        <n v="1924.06"/>
        <n v="22039.88"/>
        <n v="54906.76"/>
        <n v="4758.8599999999997"/>
        <n v="4494.42"/>
        <n v="3157.67"/>
        <n v="1797.76"/>
        <n v="898.87"/>
        <n v="4938.92"/>
        <n v="122938.16"/>
        <n v="7959.23"/>
        <n v="4367.91"/>
        <n v="540.16"/>
        <n v="12548.31"/>
        <n v="5733.58"/>
        <n v="1800"/>
        <n v="22193.3"/>
        <n v="12015.62"/>
        <n v="742.65"/>
        <n v="12042.19"/>
        <n v="42160.01"/>
        <n v="-30938.12"/>
        <n v="-112360.27"/>
        <n v="337319.56"/>
        <n v="895897.2"/>
        <n v="597584.35"/>
        <n v="3728869.45"/>
        <n v="352709.07"/>
        <n v="854338.26"/>
        <n v="1064550.48"/>
        <n v="121067.2"/>
        <n v="51407.8"/>
        <n v="240424.89"/>
        <n v="290561.26"/>
        <n v="149315.92000000001"/>
        <n v="27609.26"/>
        <n v="1147622.8899999999"/>
        <n v="26981.99"/>
        <n v="5666.22"/>
        <n v="4648980.03"/>
        <n v="138878.15"/>
        <n v="653762.82999999996"/>
        <n v="442844.76"/>
        <n v="335793.87"/>
        <n v="248632.77"/>
        <n v="101909.73"/>
        <n v="3656229.11"/>
        <n v="551730.93999999994"/>
        <n v="2082355.65"/>
        <n v="3026679.75"/>
        <n v="185709.31"/>
        <n v="605335.94999999995"/>
        <n v="15451.86"/>
        <n v="123796.47"/>
        <n v="107822.92"/>
        <n v="83039.740000000005"/>
        <n v="370.74"/>
        <n v="111211.42"/>
        <n v="25040.58"/>
        <n v="23117.09"/>
        <n v="36492.43"/>
        <n v="253984.57"/>
        <n v="3924.35"/>
        <n v="76325.22"/>
        <n v="18428.23"/>
        <n v="3979.12"/>
        <n v="7163.85"/>
        <n v="89023"/>
        <n v="8434"/>
        <n v="9724.2099999999991"/>
        <n v="159898.04"/>
        <n v="58280.33"/>
        <n v="2812.91"/>
        <n v="20159"/>
        <n v="3232.27"/>
        <n v="11070.61"/>
        <n v="10881.75"/>
        <n v="63424.68"/>
        <n v="449856.65"/>
        <n v="107328.47"/>
        <n v="309093.45"/>
        <n v="2208.79"/>
        <n v="14587.61"/>
        <n v="157495.32"/>
        <n v="67345.440000000002"/>
        <n v="205630.97"/>
        <n v="33320.46"/>
        <n v="149927.34"/>
        <n v="43339.81"/>
        <n v="8809.89"/>
        <n v="13053.28"/>
        <n v="5013.54"/>
        <n v="18404.68"/>
        <n v="38879.379999999997"/>
        <n v="14712.75"/>
        <n v="23411.43"/>
        <n v="1457.58"/>
        <n v="108179.22"/>
        <n v="40023.870000000003"/>
        <n v="3963.52"/>
        <n v="9442.1200000000008"/>
        <n v="190112"/>
        <n v="326750.52"/>
        <n v="133122.66"/>
        <n v="139067"/>
        <n v="208597.07"/>
        <n v="22100.75"/>
        <n v="47078.13"/>
        <n v="14033.05"/>
        <n v="4239.2700000000004"/>
        <n v="38848.32"/>
        <n v="6641.08"/>
        <n v="5794.59"/>
        <n v="138765.01999999999"/>
        <n v="7643.88"/>
        <n v="42179.71"/>
        <n v="15369.94"/>
        <n v="146418.95000000001"/>
        <n v="10702.01"/>
        <n v="3788.3"/>
        <n v="56932.98"/>
        <n v="7916.17"/>
        <n v="4044.42"/>
        <n v="31855.59"/>
        <n v="30591.38"/>
        <n v="24374.61"/>
        <n v="20866.71"/>
        <n v="9381.42"/>
        <n v="3178.47"/>
        <n v="1099.53"/>
        <n v="12573"/>
        <n v="4445.97"/>
        <n v="100912.57"/>
        <n v="73479.97"/>
        <n v="12600.86"/>
        <n v="18035.84"/>
        <n v="35551"/>
        <n v="266347.82"/>
        <n v="138414.79999999999"/>
        <n v="1006984.38"/>
        <n v="13659.18"/>
        <n v="10821.18"/>
        <n v="89253.74"/>
        <n v="93019.15"/>
        <n v="22726.69"/>
        <n v="121067.19"/>
        <n v="11901.73"/>
        <n v="341145.49"/>
        <n v="139300.63"/>
        <n v="44316.91"/>
        <n v="2864.53"/>
        <n v="75061.98"/>
        <n v="153741.43"/>
        <n v="100029.63"/>
        <n v="234284.85"/>
        <n v="28609.87"/>
        <n v="1308998.3899999999"/>
        <n v="1656.97"/>
        <n v="11787.19"/>
        <n v="21742.5"/>
        <n v="38820.589999999997"/>
        <n v="338262.23"/>
        <n v="15359.52"/>
        <n v="2338.09"/>
        <n v="17769.400000000001"/>
        <n v="75130.8"/>
        <n v="16893.12"/>
        <n v="217429.95"/>
        <n v="18705.8"/>
        <n v="3096.43"/>
        <n v="744757.94"/>
        <n v="6542.58"/>
        <n v="18474.849999999999"/>
        <n v="28489.75"/>
        <n v="244226.46"/>
        <n v="48722.54"/>
        <n v="32114.02"/>
        <n v="83496.42"/>
        <n v="5229.9799999999996"/>
        <n v="657123.61"/>
        <n v="44097.74"/>
        <n v="33179.160000000003"/>
        <n v="2916447.39"/>
        <n v="3898.74"/>
        <n v="3495.06"/>
        <n v="6573"/>
        <n v="56566.39"/>
        <n v="11154"/>
        <n v="393138.51"/>
        <n v="125132.8"/>
        <n v="13243.9"/>
        <n v="557.36"/>
        <n v="7513.91"/>
        <n v="34706.199999999997"/>
        <n v="85803"/>
        <n v="91409.79"/>
        <n v="62256.33"/>
        <n v="26583.040000000001"/>
        <n v="456568.8"/>
        <n v="10810.99"/>
        <n v="22736.61"/>
        <n v="32560.28"/>
        <n v="29256.62"/>
        <n v="8245.25"/>
        <n v="2641.21"/>
        <n v="72505.69"/>
        <n v="47052.25"/>
        <n v="965.2"/>
        <n v="11141.94"/>
        <n v="1212.3699999999999"/>
        <n v="1984.67"/>
        <n v="1870.51"/>
        <n v="5355.23"/>
        <n v="52440"/>
        <n v="81320.070000000007"/>
        <n v="43732.39"/>
        <n v="44848.29"/>
        <n v="9674.44"/>
        <n v="25784.42"/>
        <n v="16385.18"/>
        <n v="2928.36"/>
        <n v="125788.44"/>
        <n v="1364551.49"/>
        <n v="106198.83"/>
        <n v="209071.67"/>
        <n v="56998.58"/>
        <n v="-80908.27"/>
        <n v="127898.43"/>
        <n v="8294.86"/>
        <n v="73956.06"/>
        <n v="8529"/>
        <n v="28749.9"/>
        <n v="144721.96"/>
        <n v="333191.53000000003"/>
        <n v="602432.87"/>
        <n v="3575681.68"/>
        <n v="764208.33"/>
        <n v="36102.629999999997"/>
        <n v="376480.37"/>
        <n v="201353.13"/>
        <n v="410496.75"/>
        <n v="280213.46999999997"/>
        <n v="70024.179999999993"/>
        <n v="1311894"/>
        <n v="79360.73"/>
        <n v="231510.71"/>
        <n v="28418.99"/>
        <n v="4912.3100000000004"/>
        <n v="780497.27"/>
        <n v="70667"/>
        <n v="3412.91"/>
        <n v="7168.59"/>
        <n v="45657.599999999999"/>
        <n v="50334.7"/>
        <n v="39789.43"/>
        <n v="16726.68"/>
        <n v="207226.03"/>
        <n v="164109.04999999999"/>
        <n v="28230.91"/>
        <n v="4888.13"/>
        <n v="10666.48"/>
        <n v="137441.26999999999"/>
        <n v="49004.05"/>
        <n v="5555.98"/>
        <n v="19921.61"/>
        <n v="21052.73"/>
        <n v="9055.02"/>
        <n v="9974.5400000000009"/>
        <n v="4781.67"/>
        <n v="627.04"/>
        <n v="5485.99"/>
        <n v="12388.14"/>
        <n v="2671.52"/>
        <n v="897.2"/>
        <n v="578.29"/>
        <n v="20355.419999999998"/>
        <n v="228000.11"/>
        <n v="20833.259999999998"/>
        <n v="183022.17"/>
        <n v="6730.58"/>
        <n v="3158.75"/>
        <n v="20494.28"/>
        <n v="184.34"/>
        <n v="79190.87"/>
        <n v="63846.38"/>
        <n v="26160.48"/>
        <n v="25956.5"/>
        <n v="10272"/>
        <n v="13783.1"/>
        <n v="99851.54"/>
        <n v="8988.98"/>
        <n v="4794.12"/>
        <n v="11524.7"/>
        <n v="4525.08"/>
        <n v="1551.34"/>
        <n v="10176.620000000001"/>
        <n v="5992.65"/>
        <n v="110055.79"/>
        <n v="19079.87"/>
        <n v="4687.8999999999996"/>
        <n v="35612.660000000003"/>
        <n v="118305.51"/>
        <n v="42441.120000000003"/>
        <n v="14820.02"/>
        <n v="32418.79"/>
        <n v="5557.5"/>
        <n v="8480.7099999999991"/>
        <n v="3971.64"/>
        <n v="57617.37"/>
        <n v="120507.79"/>
        <n v="1147.77"/>
        <n v="4842.29"/>
        <n v="10430.27"/>
        <n v="1444.68"/>
        <n v="1757.92"/>
        <n v="1083.51"/>
        <n v="399.51"/>
        <n v="1598.05"/>
        <n v="8242.01"/>
        <n v="16645.509999999998"/>
        <n v="9419.34"/>
        <n v="28568.959999999999"/>
        <n v="17661.36"/>
        <n v="53294.46"/>
        <n v="4651.75"/>
        <n v="2257.62"/>
        <n v="11477.47"/>
        <n v="4194.68"/>
        <n v="291040.88"/>
        <n v="80717.77"/>
        <n v="89784.73"/>
        <n v="3554.06"/>
        <n v="10329.719999999999"/>
        <n v="4941.2299999999996"/>
        <n v="14696.14"/>
        <n v="734228.63"/>
        <n v="3212.21"/>
        <n v="4399.1099999999997"/>
        <n v="45425.599999999999"/>
        <n v="13589.37"/>
        <n v="6001.38"/>
        <n v="1805.88"/>
        <n v="30735.61"/>
        <n v="5210.05"/>
        <n v="4691.96"/>
        <n v="51667"/>
        <n v="14397.82"/>
        <n v="30178.85"/>
        <n v="37958.959999999999"/>
        <n v="184363.03"/>
        <n v="14415.03"/>
        <n v="85144.39"/>
        <n v="9515.77"/>
        <n v="3829.21"/>
        <n v="18109.27"/>
        <n v="259.32"/>
        <n v="14421.89"/>
        <n v="18539.310000000001"/>
        <n v="29152.15"/>
        <n v="156211.16"/>
        <n v="5208.47"/>
        <n v="101233.18"/>
        <n v="8409.99"/>
        <n v="-793.27"/>
        <n v="-106312.82"/>
        <n v="13334.06"/>
        <n v="17223.759999999998"/>
        <n v="14353.13"/>
        <n v="4163.8500000000004"/>
        <n v="26529.01"/>
        <n v="2858.29"/>
        <n v="2381.0100000000002"/>
        <n v="4379.75"/>
        <n v="3647.03"/>
        <n v="2305.79"/>
        <n v="109631.89"/>
        <n v="37767.129999999997"/>
        <n v="127922.9"/>
        <n v="55175.68"/>
        <n v="20804.59"/>
        <n v="7149.27"/>
        <n v="14274.74"/>
        <n v="104921.21"/>
        <n v="57124.38"/>
        <n v="10894.05"/>
        <n v="1554.3"/>
        <n v="32911.019999999997"/>
        <n v="10867.04"/>
        <n v="124509.86"/>
        <n v="33617"/>
        <n v="64355.81"/>
        <n v="23253.94"/>
        <n v="46516.67"/>
        <n v="197267.69"/>
        <n v="13753.43"/>
        <n v="62739.66"/>
        <n v="21701.89"/>
        <n v="65382.7"/>
        <n v="207381.77"/>
        <n v="241956.47"/>
        <n v="143285.95000000001"/>
        <n v="15049.97"/>
        <n v="60111.17"/>
        <n v="12952.91"/>
        <n v="159330.60999999999"/>
        <n v="38132.42"/>
        <n v="86704.08"/>
        <n v="4728.1400000000003"/>
        <n v="18969.72"/>
        <n v="659.72"/>
        <n v="953.18"/>
        <n v="1186.69"/>
        <n v="231871.46"/>
        <n v="16302.04"/>
        <n v="11620.77"/>
        <n v="3137.41"/>
        <n v="2072.3000000000002"/>
        <n v="583.54"/>
        <n v="2366.42"/>
        <n v="2016.04"/>
        <n v="4989.6000000000004"/>
        <n v="2235.92"/>
        <n v="82227.33"/>
        <n v="14880.98"/>
        <n v="373.06"/>
        <n v="5042.42"/>
        <n v="2236.85"/>
        <n v="3150"/>
        <n v="41870"/>
        <n v="6598.5"/>
        <n v="3735.95"/>
        <n v="2558.1799999999998"/>
        <n v="322.10000000000002"/>
        <n v="399"/>
        <n v="1788.91"/>
        <n v="2056.4"/>
        <n v="23301.29"/>
        <n v="1210.6600000000001"/>
        <n v="1518.56"/>
        <n v="705.3"/>
        <n v="10566.72"/>
        <n v="221.83"/>
        <n v="783.54"/>
        <n v="1154.19"/>
        <n v="6692.53"/>
        <n v="833.9"/>
        <n v="3501.07"/>
        <n v="160.28"/>
        <n v="23116.05"/>
        <n v="52165.42"/>
        <n v="399.36"/>
        <n v="1350.99"/>
        <n v="7268.71"/>
        <n v="22576.05"/>
        <n v="36974"/>
        <n v="23055"/>
        <n v="44110.400000000001"/>
        <n v="83.2"/>
        <n v="1079.44"/>
        <n v="314.23"/>
        <n v="767.45"/>
        <n v="1262.73"/>
        <n v="405.6"/>
        <n v="894.98"/>
        <n v="486.48"/>
        <n v="13441.2"/>
        <n v="6897.81"/>
        <n v="6697.7"/>
        <n v="21137.39"/>
        <n v="-21137.39"/>
        <n v="91092.89"/>
        <n v="24009.72"/>
        <n v="16898.38"/>
        <n v="70846.63"/>
        <n v="111406.16"/>
        <n v="8213.4"/>
        <n v="1123.24"/>
        <n v="1176"/>
        <n v="504"/>
        <n v="519438.52"/>
        <n v="134920.17000000001"/>
        <n v="43849.53"/>
        <n v="19961.169999999998"/>
        <n v="1501024.67"/>
        <n v="293447.71000000002"/>
        <n v="41791.480000000003"/>
        <n v="57328.73"/>
        <n v="194578.42"/>
        <n v="60542.98"/>
        <n v="28102.38"/>
        <n v="59056.19"/>
        <n v="39972.129999999997"/>
        <n v="47588.1"/>
        <n v="21799.279999999999"/>
        <n v="10899.53"/>
        <n v="9985.34"/>
        <n v="1841884.6"/>
        <n v="341053.87"/>
        <n v="341053.88"/>
        <n v="197023.79"/>
        <n v="295535.68"/>
        <n v="45618.29"/>
        <n v="165577.51999999999"/>
        <n v="54632.02"/>
        <n v="82863.86"/>
        <n v="3495"/>
        <n v="62775.88"/>
        <n v="-5913.7"/>
        <n v="352214.86"/>
        <n v="239826.22"/>
        <n v="88011.98"/>
        <n v="219599.1"/>
        <n v="67606.429999999993"/>
        <n v="17779.919999999998"/>
        <n v="8977"/>
        <n v="112225.41"/>
        <n v="23518.83"/>
        <n v="119725.23"/>
        <n v="279991.67999999999"/>
        <n v="54767.21"/>
        <n v="2379.83"/>
        <n v="62880.47"/>
        <n v="7932.78"/>
        <n v="51545.61"/>
        <n v="98258.95"/>
        <n v="665.88"/>
        <n v="73131.73"/>
        <n v="128752"/>
        <n v="57019.95"/>
        <n v="837573.26"/>
        <n v="98591.24"/>
        <n v="194959.31"/>
        <n v="32303.79"/>
        <n v="8681.34"/>
        <n v="11811.23"/>
        <n v="47244.9"/>
        <n v="116975.58"/>
        <n v="57919.49"/>
        <n v="123803.1"/>
        <n v="82835.44"/>
        <n v="5084957.97"/>
        <n v="2912320.46"/>
        <n v="352196.67"/>
        <n v="880379.17"/>
        <n v="649704.56000000006"/>
        <n v="109479.26"/>
        <n v="194629.77"/>
        <n v="10291.65"/>
        <n v="19439.75"/>
        <n v="37736.01"/>
        <n v="12578.67"/>
        <n v="29731.39"/>
        <n v="4574.07"/>
        <n v="66292.44"/>
        <n v="776468.71"/>
        <n v="613679.35"/>
        <n v="188059"/>
        <n v="2199.3000000000002"/>
        <n v="156054.79"/>
        <n v="116349.41"/>
        <n v="62526.85"/>
        <n v="4740.3599999999997"/>
        <n v="187406.76"/>
        <n v="1524.17"/>
        <n v="4303.95"/>
        <n v="6636.03"/>
        <n v="3369.01"/>
        <n v="2929.4"/>
        <n v="74868.899999999994"/>
        <n v="8843.65"/>
        <n v="168964.46"/>
        <n v="28999"/>
        <n v="1720.63"/>
        <n v="23900.46"/>
        <n v="35034.61"/>
        <n v="12860.33"/>
        <n v="25720.67"/>
        <n v="22840"/>
        <n v="17220.79"/>
        <n v="18195.02"/>
        <n v="27292.55"/>
        <n v="40293.75"/>
        <n v="68822.37"/>
        <n v="23190.720000000001"/>
        <n v="37574.129999999997"/>
        <n v="50836.58"/>
        <n v="9006.74"/>
        <n v="72506.080000000002"/>
        <n v="4266.7700000000004"/>
        <n v="24297.599999999999"/>
        <n v="91006.74"/>
        <n v="7986.75"/>
        <n v="5324.5"/>
        <n v="-2929.4"/>
        <n v="26528.78"/>
        <n v="27933.32"/>
        <n v="3972.48"/>
        <n v="5485.89"/>
        <n v="1634.16"/>
        <n v="11713.39"/>
        <n v="331844.02"/>
        <n v="21461.73"/>
        <n v="-52113.93"/>
        <n v="-7237.99"/>
        <n v="-61807.92"/>
        <n v="-2323.19"/>
        <n v="-2497"/>
        <n v="-4180.99"/>
        <n v="-6271.99"/>
        <n v="-17775.98"/>
        <n v="-16478.98"/>
        <n v="-2627"/>
        <n v="-7474.99"/>
        <n v="-18683.98"/>
        <n v="-13788.98"/>
        <n v="-6999.79"/>
        <n v="10064.450000000001"/>
        <n v="35182.699999999997"/>
        <n v="52348.86"/>
        <n v="50734.64"/>
        <n v="7788"/>
        <n v="6296.16"/>
        <n v="37006.44"/>
        <n v="35599.22"/>
        <n v="36736.6"/>
        <n v="10957.87"/>
        <n v="24916.01"/>
        <n v="2756.27"/>
        <n v="554479.43000000005"/>
        <n v="387782.73"/>
        <n v="501264.43"/>
        <n v="583509.75"/>
        <n v="2814049.81"/>
        <n v="643455.31999999995"/>
        <n v="1296119.77"/>
        <n v="318863.46999999997"/>
        <n v="740934.15"/>
        <n v="740934.24"/>
        <n v="312598.06"/>
        <n v="702009.47"/>
        <n v="234003.16"/>
        <n v="217834.64"/>
        <n v="9725.08"/>
        <n v="1165083.53"/>
        <n v="16269.35"/>
        <n v="-5000"/>
        <n v="145998.06"/>
        <n v="271139.19"/>
        <n v="130504.85"/>
        <n v="159505.94"/>
        <n v="27098.06"/>
        <n v="5492.54"/>
        <n v="2243.4299999999998"/>
        <n v="45451.72"/>
        <n v="16447.009999999998"/>
        <n v="77692.89"/>
        <n v="51042.97"/>
        <n v="1869.02"/>
        <n v="1546.54"/>
        <n v="119825.08"/>
        <n v="52096.85"/>
        <n v="33444.33"/>
        <n v="276456.5"/>
        <n v="41421.279999999999"/>
        <n v="48226.49"/>
        <n v="251849.45"/>
        <n v="26792.49"/>
        <n v="16075.49"/>
        <n v="144679.46"/>
        <n v="504282.99"/>
        <n v="48193.85"/>
        <n v="39840.6"/>
        <n v="24347.05"/>
        <n v="96486.02"/>
        <n v="36992.06"/>
        <n v="50818.41"/>
        <n v="16120.3"/>
        <n v="-5868.95"/>
        <n v="922463.97"/>
        <n v="298812.34999999998"/>
        <n v="265805.73"/>
        <n v="383939.07"/>
        <n v="7906.82"/>
        <n v="147411.69"/>
        <n v="89504.75"/>
        <n v="196910.44"/>
        <n v="220778.38"/>
        <n v="89504.77"/>
        <n v="228050.09"/>
        <n v="114025.04"/>
        <n v="570125.21"/>
        <n v="201216.64000000001"/>
        <n v="16897.310000000001"/>
        <n v="14268.74"/>
        <n v="-10000"/>
        <n v="103939.3"/>
        <n v="1672283.38"/>
        <n v="371239.23"/>
        <n v="7996.5"/>
        <n v="49220.84"/>
        <n v="235459.77"/>
        <n v="278526.81"/>
        <n v="535273.78"/>
        <n v="726442.54"/>
        <n v="523803.65"/>
        <n v="65576.69"/>
        <n v="-3832.5"/>
        <n v="103062.03"/>
        <n v="21176.68"/>
        <n v="2819.53"/>
        <n v="3171.86"/>
        <n v="223335.9"/>
        <n v="40468.82"/>
        <n v="63835.55"/>
        <n v="10099.280000000001"/>
        <n v="2564585.71"/>
        <n v="10099.27"/>
        <n v="44647.46"/>
        <n v="616730.02"/>
        <n v="19596.099999999999"/>
        <n v="89537.62"/>
        <n v="14668.18"/>
        <n v="158698.22"/>
        <n v="478775.78"/>
        <n v="67482.58"/>
        <n v="2431169.42"/>
        <n v="3103.05"/>
        <n v="33356.14"/>
        <n v="101961.96"/>
        <n v="-2548.46"/>
        <n v="307353.92"/>
        <n v="160750.63"/>
        <n v="4147.45"/>
        <n v="-19557.87"/>
        <n v="14397.03"/>
        <n v="84326.68"/>
        <n v="32584.04"/>
        <n v="49505.599999999999"/>
        <n v="-38.229999999999997"/>
        <n v="-3149.54"/>
        <n v="-43613.33"/>
        <n v="-5621.21"/>
        <n v="-1736.82"/>
        <n v="-3995.07"/>
        <n v="-3743.68"/>
        <n v="-1075.8"/>
        <n v="-6938.06"/>
        <n v="-2429.83"/>
        <n v="-4766.62"/>
        <n v="-8988.4699999999993"/>
        <n v="-1033.54"/>
        <n v="-1111.8399999999999"/>
        <n v="-12546.45"/>
        <n v="-1880.03"/>
        <n v="-2368.2800000000002"/>
        <n v="-1920.48"/>
        <n v="-11168.12"/>
        <n v="-3829.17"/>
        <n v="-33345.360000000001"/>
        <n v="-5676.75"/>
        <n v="-3627.68"/>
        <n v="-2431.04"/>
        <n v="-2182.81"/>
        <n v="-1680.2"/>
        <n v="-16862.060000000001"/>
        <n v="-15539.92"/>
        <n v="-4660.0600000000004"/>
        <n v="-10908.65"/>
        <n v="-3995.08"/>
        <n v="-61760.05"/>
        <n v="-27736.400000000001"/>
        <n v="-986.56"/>
        <n v="-7272.43"/>
        <n v="-26151.46"/>
        <n v="-25358.98"/>
        <n v="155619"/>
        <n v="30356.46"/>
        <n v="66093.58"/>
        <n v="1190.46"/>
        <n v="2784"/>
        <n v="-272.7"/>
        <n v="197483.07"/>
        <n v="59747.76"/>
        <n v="39607.46"/>
        <n v="20573.759999999998"/>
        <n v="9439.56"/>
        <n v="6115.59"/>
        <n v="963.59"/>
        <n v="10808.82"/>
        <n v="658.6"/>
        <n v="44310.39"/>
        <n v="31293.51"/>
        <n v="25547.58"/>
        <n v="207116.92"/>
        <n v="9478.65"/>
        <n v="5882.79"/>
        <n v="4293.63"/>
        <n v="18974.77"/>
        <n v="82928.37"/>
        <n v="12305.47"/>
        <n v="1603.2"/>
        <n v="121178.88"/>
        <n v="83870.87"/>
        <n v="2599.1999999999998"/>
        <n v="18628.38"/>
        <n v="1290"/>
        <n v="6843.5"/>
        <n v="15463.21"/>
        <n v="23316.51"/>
        <n v="26943.95"/>
        <n v="5216.76"/>
        <n v="1416.02"/>
        <n v="41159.980000000003"/>
        <n v="8565.2199999999993"/>
        <n v="0.46"/>
        <n v="44538.91"/>
        <n v="1190.17"/>
        <n v="2575.52"/>
        <n v="8058.94"/>
        <n v="26349.73"/>
        <n v="2429.4899999999998"/>
        <n v="7892.3"/>
        <n v="9070.84"/>
        <n v="39643.980000000003"/>
        <n v="13992.2"/>
        <n v="33573.599999999999"/>
        <n v="-4262.6099999999997"/>
        <n v="15805.55"/>
        <n v="7070.15"/>
        <n v="5642.89"/>
        <n v="-9420.4"/>
        <n v="1054.71"/>
        <n v="17705.38"/>
        <n v="6584.7"/>
        <n v="1030.3499999999999"/>
        <n v="40916.82"/>
        <n v="9033.86"/>
        <n v="-30356.46"/>
        <n v="32245.24"/>
        <n v="-150"/>
        <n v="9985.25"/>
        <n v="-51686.400000000001"/>
        <n v="133318.18"/>
        <n v="3110.15"/>
        <n v="15694.84"/>
        <n v="150"/>
        <n v="11873.28"/>
        <n v="7475.05"/>
        <n v="14736.09"/>
        <n v="40746.36"/>
        <n v="4357.71"/>
        <n v="118318.54"/>
        <n v="68.41"/>
        <n v="23860.67"/>
        <n v="20298.07"/>
        <n v="124443.71"/>
        <n v="88663.11"/>
        <n v="56739.28"/>
        <n v="1197"/>
        <n v="-56807.69"/>
        <n v="36669.22"/>
        <n v="9449.4"/>
        <n v="2846.49"/>
        <n v="7373.08"/>
        <n v="186367.7"/>
        <n v="196799.18"/>
        <n v="442049.79"/>
        <n v="442050.91"/>
        <n v="8938.7999999999993"/>
        <n v="866621.64"/>
        <n v="124381.27"/>
        <n v="195738.33"/>
        <n v="29316.23"/>
        <n v="29038.03"/>
        <n v="93535.51"/>
        <n v="1894.25"/>
        <n v="13331.37"/>
        <n v="39488.07"/>
        <n v="174899.71"/>
        <n v="254576.13"/>
        <n v="541211.84"/>
        <n v="50701.74"/>
        <n v="42858.35"/>
        <n v="5894.93"/>
        <n v="15306.13"/>
        <n v="746351.8"/>
        <n v="239338.78"/>
        <n v="5774.94"/>
        <n v="102812.38"/>
        <n v="155176.32999999999"/>
        <n v="67261.649999999994"/>
        <n v="9337.92"/>
        <n v="10792.98"/>
        <n v="3697.9"/>
        <n v="20816.91"/>
        <n v="2795.77"/>
        <n v="285115.48"/>
        <n v="20873.259999999998"/>
        <n v="77487.3"/>
        <n v="1533568.79"/>
        <n v="135369.19"/>
        <n v="3522.75"/>
        <n v="130932.69"/>
        <n v="27442.91"/>
        <n v="3900.68"/>
        <n v="2492.5700000000002"/>
        <n v="1910.38"/>
        <n v="32478.06"/>
        <n v="38961.839999999997"/>
        <n v="7169.24"/>
        <n v="-133722.54"/>
        <n v="23711.52"/>
        <n v="6268.49"/>
        <n v="145885.15"/>
        <n v="30432.7"/>
        <n v="15574.32"/>
        <n v="14812.4"/>
        <n v="440033.8"/>
        <n v="1753352.55"/>
        <n v="383842.39"/>
        <n v="-164742.81"/>
        <n v="-44562.879999999997"/>
        <n v="-95515.04"/>
        <n v="5496.39"/>
        <n v="2406.89"/>
        <n v="37815.910000000003"/>
        <n v="52239.99"/>
        <n v="478788.96"/>
        <n v="959.48"/>
        <n v="3142.77"/>
        <n v="1781.55"/>
        <n v="60467.71"/>
        <n v="30896.39"/>
        <m/>
        <n v="144356359.93999994"/>
      </sharedItems>
    </cacheField>
    <cacheField name="Allocated Reserve" numFmtId="43">
      <sharedItems containsString="0" containsBlank="1" containsNumber="1" minValue="-112360.27" maxValue="102395017.36000012" count="1138">
        <n v="0"/>
        <n v="265521.53000000003"/>
        <n v="193133.67"/>
        <n v="59894.14"/>
        <n v="13977.75"/>
        <n v="6587.47"/>
        <n v="3876.27"/>
        <n v="4393.38"/>
        <n v="41044.58"/>
        <n v="58693.21"/>
        <n v="12342.49"/>
        <n v="20172.8"/>
        <n v="11193.97"/>
        <n v="9950.2000000000007"/>
        <n v="10349.99"/>
        <n v="73928.5"/>
        <n v="1680"/>
        <n v="12238.14"/>
        <n v="69589.42"/>
        <n v="52876.09"/>
        <n v="34147.199999999997"/>
        <n v="211559.98"/>
        <n v="154536.51"/>
        <n v="30457.56"/>
        <n v="3599.45"/>
        <n v="12080.45"/>
        <n v="82823.37"/>
        <n v="22669.65"/>
        <n v="78053.149999999994"/>
        <n v="38839.360000000001"/>
        <n v="48080.800000000003"/>
        <n v="18519.61"/>
        <n v="388313.12"/>
        <n v="5626.85"/>
        <n v="3638.96"/>
        <n v="19341.46"/>
        <n v="3186.36"/>
        <n v="8068.53"/>
        <n v="1875.72"/>
        <n v="21299.040000000001"/>
        <n v="3472.45"/>
        <n v="9693.52"/>
        <n v="1271.93"/>
        <n v="21847.82"/>
        <n v="51692.26"/>
        <n v="1495.45"/>
        <n v="6079.73"/>
        <n v="22018.26"/>
        <n v="104712.67"/>
        <n v="1528.8"/>
        <n v="174245.29"/>
        <n v="64942.27"/>
        <n v="12440.91"/>
        <n v="5731.74"/>
        <n v="12834.03"/>
        <n v="99988.72"/>
        <n v="3325.06"/>
        <n v="119164.13"/>
        <n v="30299.61"/>
        <n v="124027.96"/>
        <n v="90844.86"/>
        <n v="13944.79"/>
        <n v="142408.18"/>
        <n v="44957.53"/>
        <n v="11852.52"/>
        <n v="2142.83"/>
        <n v="2142.8200000000002"/>
        <n v="4218.6899999999996"/>
        <n v="3804.88"/>
        <n v="47102.04"/>
        <n v="60559.76"/>
        <n v="61087.72"/>
        <n v="33263.279999999999"/>
        <n v="35386.42"/>
        <n v="21564.93"/>
        <n v="5279.52"/>
        <n v="10610.02"/>
        <n v="2580"/>
        <n v="10354.950000000001"/>
        <n v="46933.64"/>
        <n v="4691.4399999999996"/>
        <n v="19546.54"/>
        <n v="30205.759999999998"/>
        <n v="124602.2"/>
        <n v="147609.53"/>
        <n v="3334.91"/>
        <n v="7592.9"/>
        <n v="3716"/>
        <n v="6338.93"/>
        <n v="29633.02"/>
        <n v="8641.5"/>
        <n v="21164.93"/>
        <n v="52031.040000000001"/>
        <n v="65609.649999999994"/>
        <n v="752.25"/>
        <n v="18950.919999999998"/>
        <n v="111633.79"/>
        <n v="40183.769999999997"/>
        <n v="30035.26"/>
        <n v="585.02"/>
        <n v="30195.35"/>
        <n v="6417.51"/>
        <n v="1476.92"/>
        <n v="30300.6"/>
        <n v="2799.95"/>
        <n v="15045.08"/>
        <n v="22260.49"/>
        <n v="7006.37"/>
        <n v="17542.46"/>
        <n v="3262.99"/>
        <n v="4123.12"/>
        <n v="19147.580000000002"/>
        <n v="217802.91"/>
        <n v="50427.87"/>
        <n v="1830.36"/>
        <n v="15124.81"/>
        <n v="123643.57"/>
        <n v="16540.400000000001"/>
        <n v="166935.25"/>
        <n v="13277.95"/>
        <n v="3438.34"/>
        <n v="1724.32"/>
        <n v="321487.88"/>
        <n v="46769.75"/>
        <n v="408333.55"/>
        <n v="83591.75"/>
        <n v="7645.37"/>
        <n v="5699.56"/>
        <n v="723894.95"/>
        <n v="122405.86"/>
        <n v="65452.93"/>
        <n v="43269.16"/>
        <n v="10238.73"/>
        <n v="2125.87"/>
        <n v="12200.77"/>
        <n v="8133.85"/>
        <n v="10406.67"/>
        <n v="1353.84"/>
        <n v="813.38"/>
        <n v="7218.73"/>
        <n v="44491"/>
        <n v="11387.37"/>
        <n v="23195.85"/>
        <n v="10071.83"/>
        <n v="13827.54"/>
        <n v="14640.92"/>
        <n v="1428.9"/>
        <n v="31637.68"/>
        <n v="67686.98"/>
        <n v="3655.35"/>
        <n v="16764.189999999999"/>
        <n v="11828.64"/>
        <n v="28874.42"/>
        <n v="30363.71"/>
        <n v="48806.9"/>
        <n v="21249.88"/>
        <n v="14134.8"/>
        <n v="55216.03"/>
        <n v="262.74"/>
        <n v="6302.32"/>
        <n v="2449.0100000000002"/>
        <n v="10200.67"/>
        <n v="35364.03"/>
        <n v="1464.18"/>
        <n v="9172.0499999999993"/>
        <n v="5553.37"/>
        <n v="30120.22"/>
        <n v="10805.11"/>
        <n v="24463.119999999999"/>
        <n v="7716.01"/>
        <n v="281226.46000000002"/>
        <n v="254468.56"/>
        <n v="2897.69"/>
        <n v="2669.46"/>
        <n v="3394.73"/>
        <n v="3879.3"/>
        <n v="21866.47"/>
        <n v="68310.740000000005"/>
        <n v="7250.34"/>
        <n v="6535.57"/>
        <n v="5009.29"/>
        <n v="4501.04"/>
        <n v="6014.89"/>
        <n v="549.69000000000005"/>
        <n v="1979.34"/>
        <n v="8081.66"/>
        <n v="1702.06"/>
        <n v="882"/>
        <n v="11557.04"/>
        <n v="122480.32000000001"/>
        <n v="12374.23"/>
        <n v="8811.2099999999991"/>
        <n v="2282.92"/>
        <n v="1390.72"/>
        <n v="4013.43"/>
        <n v="33770.980000000003"/>
        <n v="32362.240000000002"/>
        <n v="34153.81"/>
        <n v="6868.4"/>
        <n v="98613.79"/>
        <n v="16504.84"/>
        <n v="3045.82"/>
        <n v="9144.1299999999992"/>
        <n v="9831.2099999999991"/>
        <n v="38514.18"/>
        <n v="7559.19"/>
        <n v="13316.66"/>
        <n v="1897.84"/>
        <n v="2169.34"/>
        <n v="1924.06"/>
        <n v="22039.88"/>
        <n v="54906.76"/>
        <n v="4758.8599999999997"/>
        <n v="4494.42"/>
        <n v="3157.67"/>
        <n v="1797.76"/>
        <n v="898.87"/>
        <n v="4938.92"/>
        <n v="122938.16"/>
        <n v="7959.23"/>
        <n v="3558.04"/>
        <n v="403.72"/>
        <n v="11486.21"/>
        <n v="5733.58"/>
        <n v="1800"/>
        <n v="19569.349999999999"/>
        <n v="9787.76"/>
        <n v="742.65"/>
        <n v="11831.96"/>
        <n v="42160.01"/>
        <n v="-30938.12"/>
        <n v="-112360.27"/>
        <n v="337319.56"/>
        <n v="895897.2"/>
        <n v="597584.35"/>
        <n v="3728869.45"/>
        <n v="352709.07"/>
        <n v="854338.26"/>
        <n v="1064550.48"/>
        <n v="121067.2"/>
        <n v="51407.8"/>
        <n v="240424.89"/>
        <n v="290561.26"/>
        <n v="149315.92000000001"/>
        <n v="27609.26"/>
        <n v="1147622.8899999999"/>
        <n v="26981.99"/>
        <n v="5666.22"/>
        <n v="4648980.03"/>
        <n v="138878.15"/>
        <n v="653762.82999999996"/>
        <n v="442844.76"/>
        <n v="335793.87"/>
        <n v="248632.77"/>
        <n v="101909.73"/>
        <n v="3656229.11"/>
        <n v="551730.93999999994"/>
        <n v="2082355.65"/>
        <n v="3026679.75"/>
        <n v="185709.31"/>
        <n v="605335.94999999995"/>
        <n v="15451.86"/>
        <n v="123796.47"/>
        <n v="107822.92"/>
        <n v="83039.740000000005"/>
        <n v="370.74"/>
        <n v="111211.42"/>
        <n v="25040.58"/>
        <n v="23117.09"/>
        <n v="36492.43"/>
        <n v="253984.57"/>
        <n v="3924.35"/>
        <n v="76325.22"/>
        <n v="18428.23"/>
        <n v="3979.12"/>
        <n v="7163.85"/>
        <n v="89023"/>
        <n v="8434"/>
        <n v="9724.2099999999991"/>
        <n v="159898.04"/>
        <n v="58280.33"/>
        <n v="2812.91"/>
        <n v="20159"/>
        <n v="3232.27"/>
        <n v="11070.61"/>
        <n v="10881.75"/>
        <n v="63424.68"/>
        <n v="449856.65"/>
        <n v="107328.47"/>
        <n v="309093.45"/>
        <n v="2208.79"/>
        <n v="14587.61"/>
        <n v="157495.32"/>
        <n v="67345.440000000002"/>
        <n v="205630.97"/>
        <n v="33320.46"/>
        <n v="149927.34"/>
        <n v="43339.81"/>
        <n v="8809.89"/>
        <n v="13053.28"/>
        <n v="5013.54"/>
        <n v="18404.68"/>
        <n v="38879.379999999997"/>
        <n v="14712.75"/>
        <n v="23411.43"/>
        <n v="1457.58"/>
        <n v="108179.22"/>
        <n v="40023.870000000003"/>
        <n v="3963.52"/>
        <n v="9442.1200000000008"/>
        <n v="190112"/>
        <n v="326750.52"/>
        <n v="133122.66"/>
        <n v="139067"/>
        <n v="208597.07"/>
        <n v="22100.75"/>
        <n v="47078.13"/>
        <n v="14033.05"/>
        <n v="4239.2700000000004"/>
        <n v="38848.32"/>
        <n v="6641.08"/>
        <n v="5794.59"/>
        <n v="138765.01999999999"/>
        <n v="7643.88"/>
        <n v="42179.71"/>
        <n v="15369.94"/>
        <n v="146418.95000000001"/>
        <n v="10702.01"/>
        <n v="3788.3"/>
        <n v="56932.98"/>
        <n v="7916.17"/>
        <n v="4044.42"/>
        <n v="31855.59"/>
        <n v="30591.38"/>
        <n v="24374.61"/>
        <n v="20866.71"/>
        <n v="9381.42"/>
        <n v="3178.47"/>
        <n v="1099.53"/>
        <n v="12573"/>
        <n v="4445.97"/>
        <n v="100912.57"/>
        <n v="73479.97"/>
        <n v="12600.86"/>
        <n v="18035.84"/>
        <n v="35551"/>
        <n v="266347.82"/>
        <n v="138414.79999999999"/>
        <n v="1006984.38"/>
        <n v="13659.18"/>
        <n v="10821.18"/>
        <n v="89253.74"/>
        <n v="93019.15"/>
        <n v="22726.69"/>
        <n v="121067.19"/>
        <n v="11901.73"/>
        <n v="341145.49"/>
        <n v="139300.63"/>
        <n v="44316.91"/>
        <n v="2864.53"/>
        <n v="75061.98"/>
        <n v="153741.43"/>
        <n v="100029.63"/>
        <n v="234284.85"/>
        <n v="28609.87"/>
        <n v="1308998.3899999999"/>
        <n v="1656.97"/>
        <n v="11787.19"/>
        <n v="21742.5"/>
        <n v="38820.589999999997"/>
        <n v="338262.23"/>
        <n v="15359.52"/>
        <n v="2338.09"/>
        <n v="17769.400000000001"/>
        <n v="75130.8"/>
        <n v="16893.12"/>
        <n v="217429.95"/>
        <n v="18705.8"/>
        <n v="3096.43"/>
        <n v="744757.94"/>
        <n v="6542.58"/>
        <n v="18474.849999999999"/>
        <n v="28489.75"/>
        <n v="244226.46"/>
        <n v="48722.54"/>
        <n v="32114.02"/>
        <n v="83496.42"/>
        <n v="5229.9799999999996"/>
        <n v="657123.61"/>
        <n v="44097.74"/>
        <n v="33179.160000000003"/>
        <n v="2916447.39"/>
        <n v="3898.74"/>
        <n v="3495.06"/>
        <n v="6573"/>
        <n v="56566.39"/>
        <n v="11154"/>
        <n v="393138.51"/>
        <n v="125132.8"/>
        <n v="13243.9"/>
        <n v="557.36"/>
        <n v="7513.91"/>
        <n v="34706.199999999997"/>
        <n v="85803"/>
        <n v="91409.79"/>
        <n v="62256.33"/>
        <n v="26583.040000000001"/>
        <n v="456568.8"/>
        <n v="10810.99"/>
        <n v="22736.61"/>
        <n v="32560.28"/>
        <n v="29256.62"/>
        <n v="8245.25"/>
        <n v="2641.21"/>
        <n v="72505.69"/>
        <n v="47052.25"/>
        <n v="965.2"/>
        <n v="11141.94"/>
        <n v="1212.3699999999999"/>
        <n v="1984.67"/>
        <n v="1870.51"/>
        <n v="5355.23"/>
        <n v="52440"/>
        <n v="81320.070000000007"/>
        <n v="43732.39"/>
        <n v="44848.29"/>
        <n v="9674.44"/>
        <n v="25784.42"/>
        <n v="16385.18"/>
        <n v="2928.36"/>
        <n v="125788.44"/>
        <n v="1364551.49"/>
        <n v="92749.62"/>
        <n v="209071.67"/>
        <n v="56998.58"/>
        <n v="-70661.899999999994"/>
        <n v="127898.43"/>
        <n v="8294.86"/>
        <n v="73956.06"/>
        <n v="8118.43"/>
        <n v="28749.9"/>
        <n v="126394.11"/>
        <n v="333191.53000000003"/>
        <n v="602432.87"/>
        <n v="3122851.02"/>
        <n v="667427.63"/>
        <n v="36102.629999999997"/>
        <n v="376480.37"/>
        <n v="201353.13"/>
        <n v="410496.75"/>
        <n v="280213.46999999997"/>
        <n v="70024.179999999993"/>
        <n v="1311894"/>
        <n v="79360.73"/>
        <n v="231510.71"/>
        <n v="28418.99"/>
        <n v="4912.3100000000004"/>
        <n v="780497.27"/>
        <n v="70039.08"/>
        <n v="3412.91"/>
        <n v="7168.59"/>
        <n v="45657.599999999999"/>
        <n v="43960.22"/>
        <n v="15207.28"/>
        <n v="16726.68"/>
        <n v="79200.539999999994"/>
        <n v="60174.43"/>
        <n v="5093.6099999999997"/>
        <n v="1868.21"/>
        <n v="10666.48"/>
        <n v="137441.26999999999"/>
        <n v="49004.05"/>
        <n v="5555.98"/>
        <n v="4676.57"/>
        <n v="4288.6000000000004"/>
        <n v="3460.77"/>
        <n v="1799.67"/>
        <n v="4781.67"/>
        <n v="239.65"/>
        <n v="5485.99"/>
        <n v="4734.67"/>
        <n v="1021.04"/>
        <n v="342.9"/>
        <n v="212.04"/>
        <n v="3672.66"/>
        <n v="228000.11"/>
        <n v="18194.900000000001"/>
        <n v="183022.17"/>
        <n v="6730.58"/>
        <n v="3158.75"/>
        <n v="7832.79"/>
        <n v="30.4"/>
        <n v="79190.87"/>
        <n v="63846.38"/>
        <n v="23874.32"/>
        <n v="9920.42"/>
        <n v="3766.47"/>
        <n v="13783.1"/>
        <n v="99851.54"/>
        <n v="8988.98"/>
        <n v="4794.12"/>
        <n v="11524.7"/>
        <n v="4525.08"/>
        <n v="592.91"/>
        <n v="10176.620000000001"/>
        <n v="5992.65"/>
        <n v="110055.79"/>
        <n v="19079.87"/>
        <n v="991.34"/>
        <n v="7254.56"/>
        <n v="16113.3"/>
        <n v="45215.65"/>
        <n v="16220.74"/>
        <n v="5664.12"/>
        <n v="12390.27"/>
        <n v="2124.04"/>
        <n v="1661.77"/>
        <n v="747.41"/>
        <n v="51870.36"/>
        <n v="108487.82"/>
        <n v="1147.77"/>
        <n v="4842.29"/>
        <n v="10430.27"/>
        <n v="1444.68"/>
        <n v="1757.92"/>
        <n v="1083.51"/>
        <n v="399.51"/>
        <n v="1598.05"/>
        <n v="8242.01"/>
        <n v="8520.02"/>
        <n v="9419.34"/>
        <n v="19417.490000000002"/>
        <n v="17661.36"/>
        <n v="53294.46"/>
        <n v="4651.75"/>
        <n v="2257.62"/>
        <n v="11477.47"/>
        <n v="4194.68"/>
        <n v="281973.96000000002"/>
        <n v="72666.63"/>
        <n v="89784.73"/>
        <n v="3554.06"/>
        <n v="10329.719999999999"/>
        <n v="4941.2299999999996"/>
        <n v="14696.14"/>
        <n v="572964.72"/>
        <n v="2561.3200000000002"/>
        <n v="4399.1099999999997"/>
        <n v="45425.599999999999"/>
        <n v="12699.96"/>
        <n v="6001.38"/>
        <n v="1805.88"/>
        <n v="26615.82"/>
        <n v="5210.05"/>
        <n v="4691.96"/>
        <n v="43787.31"/>
        <n v="7369.54"/>
        <n v="30178.85"/>
        <n v="37958.959999999999"/>
        <n v="184363.03"/>
        <n v="13471.58"/>
        <n v="76651.72"/>
        <n v="8240.2800000000007"/>
        <n v="2921.97"/>
        <n v="12576.58"/>
        <n v="259.32"/>
        <n v="11254.31"/>
        <n v="13845.14"/>
        <n v="29152.15"/>
        <n v="156211.16"/>
        <n v="5208.47"/>
        <n v="101233.18"/>
        <n v="7282.72"/>
        <n v="-793.27"/>
        <n v="-106312.82"/>
        <n v="13334.06"/>
        <n v="17223.759999999998"/>
        <n v="14353.13"/>
        <n v="3249.31"/>
        <n v="19811.830000000002"/>
        <n v="2858.29"/>
        <n v="2381.0100000000002"/>
        <n v="4379.75"/>
        <n v="3647.03"/>
        <n v="2305.79"/>
        <n v="109631.89"/>
        <n v="34000.07"/>
        <n v="97614.62"/>
        <n v="55175.68"/>
        <n v="15536.84"/>
        <n v="7149.27"/>
        <n v="14274.74"/>
        <n v="90857.600000000006"/>
        <n v="47508.33"/>
        <n v="8686.58"/>
        <n v="1554.3"/>
        <n v="28996.41"/>
        <n v="10867.04"/>
        <n v="124509.86"/>
        <n v="27361.78"/>
        <n v="48060.84"/>
        <n v="17366.02"/>
        <n v="34738.589999999997"/>
        <n v="147319.28"/>
        <n v="10271.049999999999"/>
        <n v="62739.66"/>
        <n v="18048.7"/>
        <n v="65382.7"/>
        <n v="179584.37"/>
        <n v="134842.60999999999"/>
        <n v="143285.95000000001"/>
        <n v="15049.97"/>
        <n v="40855.81"/>
        <n v="10328.25"/>
        <n v="116116.71"/>
        <n v="26482.31"/>
        <n v="86704.08"/>
        <n v="4728.1400000000003"/>
        <n v="18969.72"/>
        <n v="659.72"/>
        <n v="953.18"/>
        <n v="1186.69"/>
        <n v="231871.46"/>
        <n v="16302.04"/>
        <n v="11620.77"/>
        <n v="3137.41"/>
        <n v="2072.3000000000002"/>
        <n v="583.54"/>
        <n v="2366.42"/>
        <n v="2016.04"/>
        <n v="4989.6000000000004"/>
        <n v="2235.92"/>
        <n v="82227.33"/>
        <n v="14880.98"/>
        <n v="373.06"/>
        <n v="5042.42"/>
        <n v="2236.85"/>
        <n v="3076.74"/>
        <n v="41870"/>
        <n v="6598.5"/>
        <n v="3735.95"/>
        <n v="2558.1799999999998"/>
        <n v="322.10000000000002"/>
        <n v="399"/>
        <n v="1788.91"/>
        <n v="2056.4"/>
        <n v="23301.29"/>
        <n v="1210.6600000000001"/>
        <n v="1518.56"/>
        <n v="705.3"/>
        <n v="10566.72"/>
        <n v="221.83"/>
        <n v="783.54"/>
        <n v="1154.19"/>
        <n v="6692.53"/>
        <n v="833.9"/>
        <n v="3501.07"/>
        <n v="160.28"/>
        <n v="23116.05"/>
        <n v="52165.42"/>
        <n v="399.36"/>
        <n v="1350.99"/>
        <n v="7268.71"/>
        <n v="22576.05"/>
        <n v="36974"/>
        <n v="23055"/>
        <n v="43084.51"/>
        <n v="83.2"/>
        <n v="1079.44"/>
        <n v="314.23"/>
        <n v="767.45"/>
        <n v="1262.73"/>
        <n v="405.6"/>
        <n v="894.98"/>
        <n v="486.48"/>
        <n v="13441.2"/>
        <n v="6897.81"/>
        <n v="6697.7"/>
        <n v="91092.89"/>
        <n v="24009.72"/>
        <n v="7521.18"/>
        <n v="70846.63"/>
        <n v="109461.22"/>
        <n v="6896.43"/>
        <n v="943.13"/>
        <n v="111.8"/>
        <n v="47.91"/>
        <n v="435716.43"/>
        <n v="113174"/>
        <n v="36781.949999999997"/>
        <n v="16743.87"/>
        <n v="1259092.43"/>
        <n v="246150.38"/>
        <n v="41791.480000000003"/>
        <n v="41483.050000000003"/>
        <n v="140796.87"/>
        <n v="33500.910000000003"/>
        <n v="14593.26"/>
        <n v="40038.11"/>
        <n v="19319.37"/>
        <n v="24195.16"/>
        <n v="14250.99"/>
        <n v="4546.5600000000004"/>
        <n v="9985.34"/>
        <n v="1841884.6"/>
        <n v="341053.87"/>
        <n v="341053.88"/>
        <n v="197023.79"/>
        <n v="295535.68"/>
        <n v="45618.29"/>
        <n v="165577.51999999999"/>
        <n v="54632.02"/>
        <n v="82863.86"/>
        <n v="2934.6"/>
        <n v="30185.01"/>
        <n v="-5482.22"/>
        <n v="169358.18"/>
        <n v="115317.49"/>
        <n v="67867.149999999994"/>
        <n v="96971.81"/>
        <n v="67606.429999999993"/>
        <n v="15137.11"/>
        <n v="3392.41"/>
        <n v="78846.12"/>
        <n v="16523.61"/>
        <n v="119725.23"/>
        <n v="279991.67999999999"/>
        <n v="54767.21"/>
        <n v="2379.83"/>
        <n v="62880.47"/>
        <n v="7932.78"/>
        <n v="51545.61"/>
        <n v="98258.95"/>
        <n v="665.88"/>
        <n v="72481.91"/>
        <n v="90127.32"/>
        <n v="18088.61"/>
        <n v="784646.39"/>
        <n v="31276.39"/>
        <n v="61847.519999999997"/>
        <n v="10247.83"/>
        <n v="2754.01"/>
        <n v="3746.91"/>
        <n v="14987.64"/>
        <n v="37108.51"/>
        <n v="18373.97"/>
        <n v="115979.89"/>
        <n v="77601.009999999995"/>
        <n v="1846254.22"/>
        <n v="2728288.78"/>
        <n v="329941.09999999998"/>
        <n v="824747.36"/>
        <n v="608649.25"/>
        <n v="102561.18"/>
        <n v="182330.97"/>
        <n v="3264.85"/>
        <n v="6166.93"/>
        <n v="11971.11"/>
        <n v="3990.37"/>
        <n v="9431.7800000000007"/>
        <n v="1451.05"/>
        <n v="20598.28"/>
        <n v="727403.08"/>
        <n v="574900.5"/>
        <n v="60007.56"/>
        <n v="697.69"/>
        <n v="9991"/>
        <n v="94111.48"/>
        <n v="58575.73"/>
        <n v="2680.59"/>
        <n v="187406.76"/>
        <n v="1524.17"/>
        <n v="4303.95"/>
        <n v="6636.03"/>
        <n v="3369.01"/>
        <n v="713.41"/>
        <n v="62555.41"/>
        <n v="-20098.849999999999"/>
        <n v="124063.15"/>
        <n v="1856.58"/>
        <n v="1437.64"/>
        <n v="17549.05"/>
        <n v="1971.12"/>
        <n v="7055.87"/>
        <n v="14111.76"/>
        <n v="5562.37"/>
        <n v="4251.3900000000003"/>
        <n v="15202.53"/>
        <n v="22803.82"/>
        <n v="37747.56"/>
        <n v="9950.1"/>
        <n v="3352.83"/>
        <n v="37574.129999999997"/>
        <n v="50836.58"/>
        <n v="7866.11"/>
        <n v="63323.78"/>
        <n v="4266.7700000000004"/>
        <n v="24297.599999999999"/>
        <n v="79481.490000000005"/>
        <n v="7986.75"/>
        <n v="5324.5"/>
        <n v="-713.41"/>
        <n v="6596.17"/>
        <n v="17681.21"/>
        <n v="967.44"/>
        <n v="1336.01"/>
        <n v="1365.39"/>
        <n v="6401.76"/>
        <n v="156954.85999999999"/>
        <n v="15758.4"/>
        <n v="-48820.81"/>
        <n v="-6780.62"/>
        <n v="-57902.23"/>
        <n v="-2176.39"/>
        <n v="-2339.21"/>
        <n v="-3916.79"/>
        <n v="-5875.66"/>
        <n v="-16652.7"/>
        <n v="-15437.66"/>
        <n v="-2461"/>
        <n v="-7002.64"/>
        <n v="-17503.330000000002"/>
        <n v="-12917.64"/>
        <n v="-6557.47"/>
        <n v="2112.98"/>
        <n v="35182.699999999997"/>
        <n v="10990.37"/>
        <n v="13134.98"/>
        <n v="1635.05"/>
        <n v="1321.85"/>
        <n v="23424.31"/>
        <n v="15250.56"/>
        <n v="15737.81"/>
        <n v="4694.3100000000004"/>
        <n v="10673.92"/>
        <n v="1180.77"/>
        <n v="350973.96"/>
        <n v="245458.41"/>
        <n v="317289.96999999997"/>
        <n v="369349.55"/>
        <n v="690357.73"/>
        <n v="407293.85"/>
        <n v="317971.02"/>
        <n v="68347.3"/>
        <n v="158816.71"/>
        <n v="158816.73000000001"/>
        <n v="197868.08"/>
        <n v="151353.71"/>
        <n v="50451.24"/>
        <n v="217834.64"/>
        <n v="9725.08"/>
        <n v="737473.68"/>
        <n v="8891.74"/>
        <n v="-3164.9"/>
        <n v="92413.74"/>
        <n v="171625.48"/>
        <n v="32016.15"/>
        <n v="39130.85"/>
        <n v="5689.1"/>
        <n v="1153.1300000000001"/>
        <n v="471"/>
        <n v="45451.72"/>
        <n v="16447.009999999998"/>
        <n v="77692.89"/>
        <n v="51042.97"/>
        <n v="1869.02"/>
        <n v="1546.54"/>
        <n v="75846.789999999994"/>
        <n v="12780.68"/>
        <n v="8204.74"/>
        <n v="67821.78"/>
        <n v="26218.81"/>
        <n v="30526.37"/>
        <n v="159415.47"/>
        <n v="16959.09"/>
        <n v="10175.450000000001"/>
        <n v="91579.09"/>
        <n v="319200.65999999997"/>
        <n v="30505.71"/>
        <n v="25218.27"/>
        <n v="15411.18"/>
        <n v="61073.65"/>
        <n v="23415.21"/>
        <n v="12467.04"/>
        <n v="10203.82"/>
        <n v="-1439.8"/>
        <n v="583900.53"/>
        <n v="189142.01"/>
        <n v="168249.51"/>
        <n v="243025.46"/>
        <n v="322.14"/>
        <n v="30948.32"/>
        <n v="42333.760000000002"/>
        <n v="93134.27"/>
        <n v="104423.28"/>
        <n v="42333.77"/>
        <n v="144350.97"/>
        <n v="72175.48"/>
        <n v="360877.42"/>
        <n v="127365.95"/>
        <n v="3547.5"/>
        <n v="2995.65"/>
        <n v="-6329.79"/>
        <n v="29578.78"/>
        <n v="410253.49"/>
        <n v="159037.35999999999"/>
        <n v="1647.86"/>
        <n v="26170.85"/>
        <n v="57764.25"/>
        <n v="176301.69"/>
        <n v="131316.22"/>
        <n v="178214.76"/>
        <n v="128502.31"/>
        <n v="11564.69"/>
        <n v="-1232.6300000000001"/>
        <n v="18556.439999999999"/>
        <n v="9114.99"/>
        <n v="402.53"/>
        <n v="452.82"/>
        <n v="32552.48"/>
        <n v="25615.919999999998"/>
        <n v="33941.53"/>
        <n v="3248.18"/>
        <n v="629157.86"/>
        <n v="23739.17"/>
        <n v="108762.6"/>
        <n v="38539.31"/>
        <n v="6313.56"/>
        <n v="116525.1"/>
        <n v="206077.49"/>
        <n v="29046.25"/>
        <n v="405570.7"/>
        <n v="517.65"/>
        <n v="6873.81"/>
        <n v="17009.419999999998"/>
        <n v="-363.53"/>
        <n v="44798.58"/>
        <n v="45684.9"/>
        <n v="4147.45"/>
        <n v="6196.85"/>
        <n v="20687.47"/>
        <n v="4777.1000000000004"/>
        <n v="5404.59"/>
        <n v="-717.69"/>
        <n v="-3851.8"/>
        <n v="-866.92"/>
        <n v="-295.73"/>
        <n v="-680.25"/>
        <n v="-330.63"/>
        <n v="-95.01"/>
        <n v="-538.51"/>
        <n v="-553.69000000000005"/>
        <n v="-1086.18"/>
        <n v="-693.59"/>
        <n v="-79.75"/>
        <n v="-85.79"/>
        <n v="-2858.99"/>
        <n v="-428.41"/>
        <n v="-539.66999999999996"/>
        <n v="-437.62"/>
        <n v="-2544.91"/>
        <n v="-872.56"/>
        <n v="-2944.97"/>
        <n v="-440.61"/>
        <n v="-279.93"/>
        <n v="-553.97"/>
        <n v="-371.67"/>
        <n v="-382.87"/>
        <n v="-3842.4"/>
        <n v="-1372.44"/>
        <n v="-411.56"/>
        <n v="-963.42"/>
        <n v="-5454.47"/>
        <n v="-2140.27"/>
        <n v="-76.13"/>
        <n v="-642.28"/>
        <n v="-2017.97"/>
        <n v="-1956.82"/>
        <n v="114264.17"/>
        <n v="4681.6499999999996"/>
        <n v="28448.39"/>
        <n v="1190.46"/>
        <n v="2784"/>
        <n v="-255.47"/>
        <n v="65001.39"/>
        <n v="19665.93"/>
        <n v="13036.76"/>
        <n v="5060.08"/>
        <n v="1455.79"/>
        <n v="667.65"/>
        <n v="122.92"/>
        <n v="1378.87"/>
        <n v="73.84"/>
        <n v="7391.91"/>
        <n v="3992.09"/>
        <n v="2864.2"/>
        <n v="89148.479999999996"/>
        <n v="716.39"/>
        <n v="1340.53"/>
        <n v="1413.24"/>
        <n v="18974.77"/>
        <n v="82928.37"/>
        <n v="12305.47"/>
        <n v="1603.2"/>
        <n v="121178.88"/>
        <n v="83870.87"/>
        <n v="2599.1999999999998"/>
        <n v="18628.38"/>
        <n v="1290"/>
        <n v="6843.5"/>
        <n v="15463.21"/>
        <n v="23316.51"/>
        <n v="26943.95"/>
        <n v="5216.76"/>
        <n v="1416.02"/>
        <n v="4614.54"/>
        <n v="960.27"/>
        <n v="0.15"/>
        <n v="4993.3599999999997"/>
        <n v="133.43"/>
        <n v="1831.78"/>
        <n v="5606.41"/>
        <n v="18330.86"/>
        <n v="724.34"/>
        <n v="3398.87"/>
        <n v="3906.41"/>
        <n v="17072.919999999998"/>
        <n v="6025.83"/>
        <n v="14458.68"/>
        <n v="-1835.72"/>
        <n v="6806.76"/>
        <n v="2107.94"/>
        <n v="1682.41"/>
        <n v="-2808.65"/>
        <n v="314.45999999999998"/>
        <n v="17705.38"/>
        <n v="6584.7"/>
        <n v="1030.3499999999999"/>
        <n v="17621.080000000002"/>
        <n v="2693.41"/>
        <n v="-9050.66"/>
        <n v="15783.22"/>
        <n v="-144.1"/>
        <n v="9592.77"/>
        <n v="-49654.84"/>
        <n v="128078.04"/>
        <n v="2575.7800000000002"/>
        <n v="12998.23"/>
        <n v="124.23"/>
        <n v="9833.27"/>
        <n v="7475.05"/>
        <n v="4393.51"/>
        <n v="17538.29"/>
        <n v="1299.23"/>
        <n v="10449.549999999999"/>
        <n v="29.45"/>
        <n v="10270.25"/>
        <n v="-12581.23"/>
        <n v="53563.79"/>
        <n v="11310.68"/>
        <n v="24422.05"/>
        <n v="198.27"/>
        <n v="-24451.5"/>
        <n v="3238.52"/>
        <n v="1457.31"/>
        <n v="215.14"/>
        <n v="557.25"/>
        <n v="31090.09"/>
        <n v="25105.51"/>
        <n v="75268.710000000006"/>
        <n v="75268.899999999994"/>
        <n v="1480.6"/>
        <n v="65446.38"/>
        <n v="21178.65"/>
        <n v="24779.69"/>
        <n v="6680.36"/>
        <n v="4944.3599999999997"/>
        <n v="7217.65"/>
        <n v="815.33"/>
        <n v="1021.4"/>
        <n v="3047.09"/>
        <n v="13496.1"/>
        <n v="19644.310000000001"/>
        <n v="42006.83"/>
        <n v="3935.28"/>
        <n v="3307.15"/>
        <n v="-4592.7299999999996"/>
        <n v="3487.85"/>
        <n v="170073.07"/>
        <n v="54538.73"/>
        <n v="1315.95"/>
        <n v="997.31"/>
        <n v="23931.69"/>
        <n v="15327.08"/>
        <n v="90.58"/>
        <n v="1376.85"/>
        <n v="612.51"/>
        <n v="11622.82"/>
        <n v="137.16999999999999"/>
        <n v="25180.58"/>
        <n v="1610.68"/>
        <n v="6843.46"/>
        <n v="26777.09"/>
        <n v="30846.92"/>
        <n v="273.42"/>
        <n v="1270.0899999999999"/>
        <n v="6253.49"/>
        <n v="646.1"/>
        <n v="412.86"/>
        <n v="243.71"/>
        <n v="4111.59"/>
        <n v="6453.52"/>
        <n v="1633.67"/>
        <n v="-11809.99"/>
        <n v="4818.59"/>
        <n v="793.57"/>
        <n v="7157.87"/>
        <n v="3852.66"/>
        <n v="671.56"/>
        <n v="1308.19"/>
        <n v="38862.519999999997"/>
        <n v="154851.04999999999"/>
        <n v="33899.85"/>
        <n v="-20855.78"/>
        <n v="-5641.48"/>
        <n v="-12091.82"/>
        <n v="155.99"/>
        <n v="118.09"/>
        <n v="366.83"/>
        <n v="4941.67"/>
        <n v="20525.349999999999"/>
        <n v="47.08"/>
        <n v="156.16999999999999"/>
        <n v="88.53"/>
        <n v="890.06"/>
        <n v="1535.28"/>
        <m/>
        <n v="102395017.36000012"/>
      </sharedItems>
    </cacheField>
    <cacheField name="Net Book Value" numFmtId="43">
      <sharedItems containsString="0" containsBlank="1" containsNumber="1" minValue="-143887.03" maxValue="41961342.580000035" count="577">
        <n v="0"/>
        <n v="537645.5"/>
        <n v="1646609.25"/>
        <n v="2431.25"/>
        <n v="354.38"/>
        <n v="358.43"/>
        <n v="1484.81"/>
        <n v="16455.919999999998"/>
        <n v="16458.650000000001"/>
        <n v="4487.9799999999996"/>
        <n v="3989.31"/>
        <n v="4136.07"/>
        <n v="23518.799999999999"/>
        <n v="37869.019999999997"/>
        <n v="52227.95"/>
        <n v="5451.87"/>
        <n v="1216.49"/>
        <n v="854.32"/>
        <n v="4215.3900000000003"/>
        <n v="621.57000000000005"/>
        <n v="2206.41"/>
        <n v="597.95000000000005"/>
        <n v="14495.45"/>
        <n v="1088.27"/>
        <n v="5011.74"/>
        <n v="35389.230000000003"/>
        <n v="718.71"/>
        <n v="595.17999999999995"/>
        <n v="11018.74"/>
        <n v="11468.49"/>
        <n v="16261.14"/>
        <n v="21134.98"/>
        <n v="5571.98"/>
        <n v="1007.36"/>
        <n v="1983.25"/>
        <n v="7288.19"/>
        <n v="13161.05"/>
        <n v="1315.56"/>
        <n v="5481.2"/>
        <n v="376.07"/>
        <n v="9313.5"/>
        <n v="14933.9"/>
        <n v="210.94"/>
        <n v="6404.75"/>
        <n v="44757.13"/>
        <n v="3715.67"/>
        <n v="12148.37"/>
        <n v="49.75"/>
        <n v="2693.05"/>
        <n v="5066.88"/>
        <n v="1964.71"/>
        <n v="7033.26"/>
        <n v="37997.370000000003"/>
        <n v="2516"/>
        <n v="12771.14"/>
        <n v="16155.69"/>
        <n v="21890.33"/>
        <n v="1068.25"/>
        <n v="4123.43"/>
        <n v="2748.96"/>
        <n v="308.16000000000003"/>
        <n v="274.89999999999998"/>
        <n v="3848.54"/>
        <n v="10904.59"/>
        <n v="4673.22"/>
        <n v="4948.12"/>
        <n v="12684.43"/>
        <n v="27137.61"/>
        <n v="1465.53"/>
        <n v="6721.23"/>
        <n v="210.17"/>
        <n v="6572.32"/>
        <n v="539.51"/>
        <n v="981.1"/>
        <n v="59.81"/>
        <n v="2526.7800000000002"/>
        <n v="628.36"/>
        <n v="333.27"/>
        <n v="8446.26"/>
        <n v="3651.75"/>
        <n v="12227.55"/>
        <n v="11542.8"/>
        <n v="920.95"/>
        <n v="2213.04"/>
        <n v="2081.36"/>
        <n v="13016.45"/>
        <n v="809.87"/>
        <n v="136.44"/>
        <n v="1062.0999999999999"/>
        <n v="2623.95"/>
        <n v="2227.86"/>
        <n v="210.23"/>
        <n v="13449.21"/>
        <n v="-10246.370000000001"/>
        <n v="410.57"/>
        <n v="18327.849999999999"/>
        <n v="452830.66"/>
        <n v="96780.7"/>
        <n v="627.91999999999996"/>
        <n v="6374.48"/>
        <n v="24582.15"/>
        <n v="128025.49"/>
        <n v="103934.62"/>
        <n v="23137.3"/>
        <n v="3019.92"/>
        <n v="15245.04"/>
        <n v="16764.13"/>
        <n v="5594.25"/>
        <n v="8174.87"/>
        <n v="387.39"/>
        <n v="7653.47"/>
        <n v="1650.48"/>
        <n v="554.29999999999995"/>
        <n v="366.25"/>
        <n v="16682.759999999998"/>
        <n v="2638.36"/>
        <n v="12661.49"/>
        <n v="153.94"/>
        <n v="2286.16"/>
        <n v="16036.08"/>
        <n v="6505.53"/>
        <n v="958.43"/>
        <n v="3696.56"/>
        <n v="28358.1"/>
        <n v="26046.71"/>
        <n v="73089.86"/>
        <n v="26220.38"/>
        <n v="9155.9"/>
        <n v="20028.52"/>
        <n v="3433.46"/>
        <n v="6818.94"/>
        <n v="3224.23"/>
        <n v="5747.01"/>
        <n v="12019.97"/>
        <n v="8125.49"/>
        <n v="9151.4699999999993"/>
        <n v="9066.92"/>
        <n v="8051.14"/>
        <n v="161263.91"/>
        <n v="650.89"/>
        <n v="889.41"/>
        <n v="4119.79"/>
        <n v="7879.69"/>
        <n v="7028.28"/>
        <n v="943.45"/>
        <n v="8492.67"/>
        <n v="1275.49"/>
        <n v="907.24"/>
        <n v="5532.69"/>
        <n v="3167.58"/>
        <n v="4694.17"/>
        <n v="1127.27"/>
        <n v="914.54"/>
        <n v="6717.18"/>
        <n v="3767.06"/>
        <n v="30308.28"/>
        <n v="5267.75"/>
        <n v="14063.61"/>
        <n v="9616.0499999999993"/>
        <n v="2207.4699999999998"/>
        <n v="3914.61"/>
        <n v="6255.22"/>
        <n v="16294.97"/>
        <n v="5887.92"/>
        <n v="11778.08"/>
        <n v="49948.41"/>
        <n v="3482.38"/>
        <n v="3653.19"/>
        <n v="27797.4"/>
        <n v="107113.86"/>
        <n v="19255.36"/>
        <n v="2624.66"/>
        <n v="43213.9"/>
        <n v="11650.11"/>
        <n v="73.260000000000005"/>
        <n v="1025.8900000000001"/>
        <n v="21137.39"/>
        <n v="-21137.39"/>
        <n v="9377.2000000000007"/>
        <n v="1944.94"/>
        <n v="1316.97"/>
        <n v="180.11"/>
        <n v="1064.2"/>
        <n v="456.09"/>
        <n v="83722.09"/>
        <n v="21746.17"/>
        <n v="7067.58"/>
        <n v="3217.3"/>
        <n v="241932.24"/>
        <n v="47297.33"/>
        <n v="15845.68"/>
        <n v="53781.55"/>
        <n v="27042.07"/>
        <n v="13509.12"/>
        <n v="19018.080000000002"/>
        <n v="20652.759999999998"/>
        <n v="23392.94"/>
        <n v="7548.29"/>
        <n v="6352.97"/>
        <n v="560.4"/>
        <n v="32590.87"/>
        <n v="-431.48"/>
        <n v="182856.68"/>
        <n v="124508.73"/>
        <n v="20144.830000000002"/>
        <n v="122627.29"/>
        <n v="2642.81"/>
        <n v="5584.59"/>
        <n v="33379.29"/>
        <n v="6995.22"/>
        <n v="649.82000000000005"/>
        <n v="38624.68"/>
        <n v="38931.339999999997"/>
        <n v="52926.87"/>
        <n v="67314.850000000006"/>
        <n v="133111.79"/>
        <n v="22055.96"/>
        <n v="5927.33"/>
        <n v="8064.32"/>
        <n v="32257.26"/>
        <n v="79867.070000000007"/>
        <n v="39545.519999999997"/>
        <n v="7823.21"/>
        <n v="5234.43"/>
        <n v="3238703.75"/>
        <n v="184031.68"/>
        <n v="22255.57"/>
        <n v="55631.81"/>
        <n v="41055.31"/>
        <n v="6918.08"/>
        <n v="12298.8"/>
        <n v="7026.8"/>
        <n v="13272.82"/>
        <n v="25764.9"/>
        <n v="8588.2999999999993"/>
        <n v="20299.61"/>
        <n v="3123.02"/>
        <n v="45694.16"/>
        <n v="49065.63"/>
        <n v="38778.85"/>
        <n v="128051.44"/>
        <n v="1501.61"/>
        <n v="146063.79"/>
        <n v="22237.93"/>
        <n v="3951.12"/>
        <n v="2059.77"/>
        <n v="2215.9899999999998"/>
        <n v="12313.49"/>
        <n v="28942.5"/>
        <n v="44901.31"/>
        <n v="27142.42"/>
        <n v="282.99"/>
        <n v="6351.41"/>
        <n v="33063.49"/>
        <n v="5804.46"/>
        <n v="11608.91"/>
        <n v="17277.63"/>
        <n v="12969.4"/>
        <n v="2992.49"/>
        <n v="4488.7299999999996"/>
        <n v="2546.19"/>
        <n v="58872.27"/>
        <n v="19837.89"/>
        <n v="1140.6300000000001"/>
        <n v="9182.2999999999993"/>
        <n v="11525.25"/>
        <n v="-2215.9899999999998"/>
        <n v="19932.61"/>
        <n v="10252.11"/>
        <n v="3005.04"/>
        <n v="4149.88"/>
        <n v="268.77"/>
        <n v="5311.63"/>
        <n v="174889.16"/>
        <n v="5703.33"/>
        <n v="-3293.12"/>
        <n v="-457.37"/>
        <n v="-3905.69"/>
        <n v="-146.80000000000001"/>
        <n v="-157.79"/>
        <n v="-264.2"/>
        <n v="-396.33"/>
        <n v="-1123.28"/>
        <n v="-1041.32"/>
        <n v="-166"/>
        <n v="-472.35"/>
        <n v="-1180.6500000000001"/>
        <n v="-871.34"/>
        <n v="-442.32"/>
        <n v="7951.47"/>
        <n v="41358.49"/>
        <n v="37599.660000000003"/>
        <n v="6152.95"/>
        <n v="4974.3100000000004"/>
        <n v="13582.13"/>
        <n v="20348.66"/>
        <n v="20998.79"/>
        <n v="6263.56"/>
        <n v="14242.09"/>
        <n v="1575.5"/>
        <n v="203505.47"/>
        <n v="142324.32"/>
        <n v="183974.46"/>
        <n v="214160.2"/>
        <n v="2123692.08"/>
        <n v="236161.47"/>
        <n v="978148.75"/>
        <n v="250516.17"/>
        <n v="582117.43999999994"/>
        <n v="582117.51"/>
        <n v="114729.98"/>
        <n v="550655.76"/>
        <n v="183551.92"/>
        <n v="427609.85"/>
        <n v="7377.61"/>
        <n v="-1835.1"/>
        <n v="53584.32"/>
        <n v="99513.71"/>
        <n v="98488.7"/>
        <n v="120375.09"/>
        <n v="21408.959999999999"/>
        <n v="4339.41"/>
        <n v="1772.43"/>
        <n v="43978.29"/>
        <n v="39316.17"/>
        <n v="25239.59"/>
        <n v="208634.72"/>
        <n v="15202.47"/>
        <n v="17700.12"/>
        <n v="92433.98"/>
        <n v="9833.4"/>
        <n v="5900.04"/>
        <n v="53100.37"/>
        <n v="185082.33"/>
        <n v="17688.14"/>
        <n v="14622.33"/>
        <n v="8935.8700000000008"/>
        <n v="35412.370000000003"/>
        <n v="13576.85"/>
        <n v="38351.370000000003"/>
        <n v="5916.48"/>
        <n v="-4429.1499999999996"/>
        <n v="338563.44"/>
        <n v="109670.34"/>
        <n v="97556.22"/>
        <n v="140913.60999999999"/>
        <n v="7584.68"/>
        <n v="116463.37"/>
        <n v="47170.99"/>
        <n v="103776.17"/>
        <n v="116355.1"/>
        <n v="47171"/>
        <n v="83699.12"/>
        <n v="41849.56"/>
        <n v="209247.79"/>
        <n v="73850.69"/>
        <n v="13349.81"/>
        <n v="11273.09"/>
        <n v="-3670.21"/>
        <n v="74360.52"/>
        <n v="1262029.8899999999"/>
        <n v="212201.87"/>
        <n v="6348.64"/>
        <n v="23049.99"/>
        <n v="177695.52"/>
        <n v="102225.12"/>
        <n v="403957.56"/>
        <n v="548227.78"/>
        <n v="395301.34"/>
        <n v="54012"/>
        <n v="-2599.87"/>
        <n v="84505.59"/>
        <n v="12061.69"/>
        <n v="2417"/>
        <n v="2719.04"/>
        <n v="190783.42"/>
        <n v="14852.9"/>
        <n v="29894.02"/>
        <n v="6851.1"/>
        <n v="1935427.85"/>
        <n v="6851.09"/>
        <n v="20908.29"/>
        <n v="507967.42"/>
        <n v="19596.099999999999"/>
        <n v="50998.31"/>
        <n v="8354.6200000000008"/>
        <n v="42173.120000000003"/>
        <n v="272698.28999999998"/>
        <n v="38436.33"/>
        <n v="2025598.72"/>
        <n v="2585.4"/>
        <n v="26482.33"/>
        <n v="84952.54"/>
        <n v="-2184.9299999999998"/>
        <n v="262555.34000000003"/>
        <n v="115065.73"/>
        <n v="-19557.87"/>
        <n v="8200.18"/>
        <n v="63639.21"/>
        <n v="27806.94"/>
        <n v="44101.01"/>
        <n v="-38.229999999999997"/>
        <n v="-2431.85"/>
        <n v="-39761.53"/>
        <n v="-4754.29"/>
        <n v="-1441.09"/>
        <n v="-3314.82"/>
        <n v="-3413.05"/>
        <n v="-980.79"/>
        <n v="-6399.55"/>
        <n v="-1876.14"/>
        <n v="-3680.44"/>
        <n v="-8294.8799999999992"/>
        <n v="-953.79"/>
        <n v="-1026.05"/>
        <n v="-9687.4599999999991"/>
        <n v="-1451.62"/>
        <n v="-1828.61"/>
        <n v="-1482.86"/>
        <n v="-8623.2099999999991"/>
        <n v="-2956.61"/>
        <n v="-30400.39"/>
        <n v="-5236.1400000000003"/>
        <n v="-3347.75"/>
        <n v="-1877.07"/>
        <n v="-1811.14"/>
        <n v="-1297.33"/>
        <n v="-13019.66"/>
        <n v="-14167.48"/>
        <n v="-4248.5"/>
        <n v="-9945.23"/>
        <n v="-3314.83"/>
        <n v="-56305.58"/>
        <n v="-25596.13"/>
        <n v="-910.43"/>
        <n v="-6630.15"/>
        <n v="-24133.49"/>
        <n v="-23402.16"/>
        <n v="41354.83"/>
        <n v="25674.81"/>
        <n v="37645.19"/>
        <n v="-17.23"/>
        <n v="132481.68"/>
        <n v="40081.83"/>
        <n v="26570.7"/>
        <n v="15513.68"/>
        <n v="7983.77"/>
        <n v="5447.94"/>
        <n v="840.67"/>
        <n v="9429.9500000000007"/>
        <n v="584.76"/>
        <n v="36918.480000000003"/>
        <n v="27301.42"/>
        <n v="22683.38"/>
        <n v="117968.44"/>
        <n v="8762.26"/>
        <n v="4542.26"/>
        <n v="2880.39"/>
        <n v="36545.440000000002"/>
        <n v="7604.95"/>
        <n v="0.31"/>
        <n v="39545.550000000003"/>
        <n v="1056.74"/>
        <n v="743.74"/>
        <n v="2452.5300000000002"/>
        <n v="8018.87"/>
        <n v="1705.15"/>
        <n v="4493.43"/>
        <n v="5164.43"/>
        <n v="22571.06"/>
        <n v="7966.37"/>
        <n v="19114.919999999998"/>
        <n v="-2426.89"/>
        <n v="8998.7900000000009"/>
        <n v="4962.21"/>
        <n v="3960.48"/>
        <n v="-6611.75"/>
        <n v="740.25"/>
        <n v="23295.74"/>
        <n v="6340.45"/>
        <n v="-21305.8"/>
        <n v="16462.02"/>
        <n v="-5.9"/>
        <n v="392.48"/>
        <n v="-2031.56"/>
        <n v="5240.1400000000003"/>
        <n v="534.37"/>
        <n v="2696.61"/>
        <n v="25.77"/>
        <n v="2040.01"/>
        <n v="10342.58"/>
        <n v="23208.07"/>
        <n v="3058.48"/>
        <n v="107868.99"/>
        <n v="38.96"/>
        <n v="13590.42"/>
        <n v="32879.300000000003"/>
        <n v="70879.92"/>
        <n v="77352.429999999993"/>
        <n v="32317.23"/>
        <n v="998.73"/>
        <n v="-32356.19"/>
        <n v="33430.699999999997"/>
        <n v="7992.09"/>
        <n v="2631.35"/>
        <n v="6815.83"/>
        <n v="155277.60999999999"/>
        <n v="171693.67"/>
        <n v="366781.08"/>
        <n v="366782.01"/>
        <n v="7458.2"/>
        <n v="801175.26"/>
        <n v="103202.62"/>
        <n v="170958.64"/>
        <n v="22635.87"/>
        <n v="24093.67"/>
        <n v="86317.86"/>
        <n v="1078.92"/>
        <n v="12309.97"/>
        <n v="36440.980000000003"/>
        <n v="161403.60999999999"/>
        <n v="234931.82"/>
        <n v="499205.01"/>
        <n v="46766.46"/>
        <n v="39551.199999999997"/>
        <n v="10487.66"/>
        <n v="11818.28"/>
        <n v="576278.73"/>
        <n v="184800.05"/>
        <n v="4458.99"/>
        <n v="101815.07"/>
        <n v="131244.64000000001"/>
        <n v="51934.57"/>
        <n v="9247.34"/>
        <n v="9416.1299999999992"/>
        <n v="3085.39"/>
        <n v="9194.09"/>
        <n v="2658.6"/>
        <n v="259934.9"/>
        <n v="19262.580000000002"/>
        <n v="70643.839999999997"/>
        <n v="1506791.7"/>
        <n v="104522.27"/>
        <n v="3249.33"/>
        <n v="129662.6"/>
        <n v="21189.42"/>
        <n v="3254.58"/>
        <n v="2079.71"/>
        <n v="1666.67"/>
        <n v="28366.47"/>
        <n v="32508.32"/>
        <n v="5535.57"/>
        <n v="-121912.55"/>
        <n v="18892.93"/>
        <n v="5474.92"/>
        <n v="138727.28"/>
        <n v="26580.04"/>
        <n v="14902.76"/>
        <n v="13504.21"/>
        <n v="401171.28"/>
        <n v="1598501.5"/>
        <n v="349942.54"/>
        <n v="-143887.03"/>
        <n v="-38921.4"/>
        <n v="-83423.22"/>
        <n v="5340.4"/>
        <n v="2288.8000000000002"/>
        <n v="37449.08"/>
        <n v="47298.32"/>
        <n v="458263.61"/>
        <n v="912.4"/>
        <n v="2986.6"/>
        <n v="1693.02"/>
        <n v="59577.65"/>
        <n v="29361.11"/>
        <m/>
        <n v="41961342.580000035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584">
  <r>
    <n v="245"/>
    <x v="0"/>
    <s v="TURKEY POINT POWER PLANT UNIT #1 - 5081014100"/>
    <s v="31000Z000-PG0926-Turkey Pt U1"/>
    <x v="0"/>
    <d v="1966-07-01T00:00:00"/>
    <s v="02 - Steam Generation Plant"/>
    <s v="Turkey Pt U1"/>
    <s v="000 : FPL Conversion 000"/>
    <s v="000.000 : FPL Conversion 000"/>
    <x v="0"/>
    <s v="1966"/>
    <s v="09/2015"/>
    <n v="0"/>
    <n v="0"/>
    <n v="0"/>
    <n v="0"/>
  </r>
  <r>
    <n v="246"/>
    <x v="0"/>
    <s v="TURKEY POINT POWER PLANT UNIT #1 - 5081014100"/>
    <s v="31000Z000-PG0926-Turkey Pt U1"/>
    <x v="0"/>
    <d v="1967-07-01T00:00:00"/>
    <s v="02 - Steam Generation Plant"/>
    <s v="Turkey Pt U1"/>
    <s v="000 : FPL Conversion 000"/>
    <s v="000.000 : FPL Conversion 000"/>
    <x v="0"/>
    <s v="1967"/>
    <s v="09/2015"/>
    <n v="0"/>
    <n v="0"/>
    <n v="0"/>
    <n v="0"/>
  </r>
  <r>
    <n v="342"/>
    <x v="1"/>
    <s v="TURKEY POINT POWER PLANT UNIT #1 - 5081014100"/>
    <s v="31000Z000-PG0926-Turkey Pt U1"/>
    <x v="0"/>
    <d v="1966-07-01T00:00:00"/>
    <s v="02 - Steam Generation Plant"/>
    <s v="Turkey Pt U1"/>
    <s v="095 : LAND - STEAM PRODUCTION"/>
    <s v="095.100  : LAND IN FEE PROPERTY (PU"/>
    <x v="0"/>
    <s v="1966"/>
    <s v="09/2015"/>
    <n v="1"/>
    <n v="537645.5"/>
    <n v="0"/>
    <n v="537645.5"/>
  </r>
  <r>
    <n v="343"/>
    <x v="1"/>
    <s v="TURKEY POINT POWER PLANT UNIT #1 - 5081014100"/>
    <s v="31000Z000-PG0926-Turkey Pt U1"/>
    <x v="0"/>
    <d v="1967-07-01T00:00:00"/>
    <s v="02 - Steam Generation Plant"/>
    <s v="Turkey Pt U1"/>
    <s v="095 : LAND - STEAM PRODUCTION"/>
    <s v="095.100  : LAND IN FEE PROPERTY (PU"/>
    <x v="0"/>
    <s v="1967"/>
    <s v="09/2015"/>
    <n v="1"/>
    <n v="1646609.25"/>
    <n v="0"/>
    <n v="1646609.25"/>
  </r>
  <r>
    <n v="410"/>
    <x v="1"/>
    <s v="TURKEY POINT POWER PLANT UNIT #1 - 5081014100"/>
    <s v="31000Z000-PG0926-Turkey Pt U1"/>
    <x v="0"/>
    <d v="1966-07-01T00:00:00"/>
    <s v="02 - Steam Generation Plant"/>
    <s v="Turkey Pt U1"/>
    <s v="095 : LAND - STEAM PRODUCTION"/>
    <s v="095.110  : LAND ACQUISTION COST"/>
    <x v="0"/>
    <s v="1966"/>
    <s v="09/2015"/>
    <n v="1"/>
    <n v="2431.25"/>
    <n v="0"/>
    <n v="2431.25"/>
  </r>
  <r>
    <n v="1515"/>
    <x v="0"/>
    <s v="TURKEY POINT WATER TREATMENT AREA - 5081014012"/>
    <s v="31100Z000-NU0914-Turkey Pt CommFsil"/>
    <x v="0"/>
    <d v="1980-07-01T00:00:00"/>
    <s v="02 - Steam Generation Plant"/>
    <s v="Turkey Pt Comm Fsil"/>
    <s v="000 : FPL Conversion 000"/>
    <s v="000.000 : FPL Conversion 000"/>
    <x v="1"/>
    <s v="1980"/>
    <s v="09/2015"/>
    <n v="0"/>
    <n v="0"/>
    <n v="0"/>
    <n v="0"/>
  </r>
  <r>
    <n v="1519"/>
    <x v="0"/>
    <s v="TURKEY POINT POWER PLANT UNIT #1 - 5081014100"/>
    <s v="31100Z000-PG0926-Turkey Pt U1"/>
    <x v="0"/>
    <d v="1966-07-01T00:00:00"/>
    <s v="02 - Steam Generation Plant"/>
    <s v="Turkey Pt U1"/>
    <s v="000 : FPL Conversion 000"/>
    <s v="000.000 : FPL Conversion 000"/>
    <x v="1"/>
    <s v="1966"/>
    <s v="09/2015"/>
    <n v="0"/>
    <n v="0"/>
    <n v="0"/>
    <n v="0"/>
  </r>
  <r>
    <n v="1520"/>
    <x v="0"/>
    <s v="TURKEY POINT POWER PLANT UNIT #1 - 5081014100"/>
    <s v="31100Z000-PG0926-Turkey Pt U1"/>
    <x v="0"/>
    <d v="1967-07-01T00:00:00"/>
    <s v="02 - Steam Generation Plant"/>
    <s v="Turkey Pt U1"/>
    <s v="000 : FPL Conversion 000"/>
    <s v="000.000 : FPL Conversion 000"/>
    <x v="1"/>
    <s v="1967"/>
    <s v="09/2015"/>
    <n v="0"/>
    <n v="0"/>
    <n v="0"/>
    <n v="0"/>
  </r>
  <r>
    <n v="1521"/>
    <x v="0"/>
    <s v="TURKEY POINT POWER PLANT UNIT #1 - 5081014100"/>
    <s v="31100Z000-PG0926-Turkey Pt U1"/>
    <x v="0"/>
    <d v="1970-07-01T00:00:00"/>
    <s v="02 - Steam Generation Plant"/>
    <s v="Turkey Pt U1"/>
    <s v="000 : FPL Conversion 000"/>
    <s v="000.000 : FPL Conversion 000"/>
    <x v="1"/>
    <s v="1970"/>
    <s v="09/2015"/>
    <n v="0"/>
    <n v="0"/>
    <n v="0"/>
    <n v="0"/>
  </r>
  <r>
    <n v="1522"/>
    <x v="0"/>
    <s v="TURKEY POINT POWER PLANT UNIT #1 - 5081014100"/>
    <s v="31100Z000-PG0926-Turkey Pt U1"/>
    <x v="0"/>
    <d v="1971-07-01T00:00:00"/>
    <s v="02 - Steam Generation Plant"/>
    <s v="Turkey Pt U1"/>
    <s v="000 : FPL Conversion 000"/>
    <s v="000.000 : FPL Conversion 000"/>
    <x v="1"/>
    <s v="1971"/>
    <s v="09/2015"/>
    <n v="0"/>
    <n v="0"/>
    <n v="0"/>
    <n v="0"/>
  </r>
  <r>
    <n v="1523"/>
    <x v="0"/>
    <s v="TURKEY POINT POWER PLANT UNIT #1 - 5081014100"/>
    <s v="31100Z000-PG0926-Turkey Pt U1"/>
    <x v="0"/>
    <d v="1972-07-01T00:00:00"/>
    <s v="02 - Steam Generation Plant"/>
    <s v="Turkey Pt U1"/>
    <s v="000 : FPL Conversion 000"/>
    <s v="000.000 : FPL Conversion 000"/>
    <x v="1"/>
    <s v="1972"/>
    <s v="09/2015"/>
    <n v="0"/>
    <n v="0"/>
    <n v="0"/>
    <n v="0"/>
  </r>
  <r>
    <n v="1524"/>
    <x v="0"/>
    <s v="TURKEY POINT POWER PLANT UNIT #1 - 5081014100"/>
    <s v="31100Z000-PG0926-Turkey Pt U1"/>
    <x v="0"/>
    <d v="1974-07-01T00:00:00"/>
    <s v="02 - Steam Generation Plant"/>
    <s v="Turkey Pt U1"/>
    <s v="000 : FPL Conversion 000"/>
    <s v="000.000 : FPL Conversion 000"/>
    <x v="1"/>
    <s v="1974"/>
    <s v="09/2015"/>
    <n v="0"/>
    <n v="0"/>
    <n v="0"/>
    <n v="0"/>
  </r>
  <r>
    <n v="1525"/>
    <x v="0"/>
    <s v="TURKEY POINT POWER PLANT UNIT #1 - 5081014100"/>
    <s v="31100Z000-PG0926-Turkey Pt U1"/>
    <x v="0"/>
    <d v="1976-07-01T00:00:00"/>
    <s v="02 - Steam Generation Plant"/>
    <s v="Turkey Pt U1"/>
    <s v="000 : FPL Conversion 000"/>
    <s v="000.000 : FPL Conversion 000"/>
    <x v="1"/>
    <s v="1976"/>
    <s v="09/2015"/>
    <n v="0"/>
    <n v="0"/>
    <n v="0"/>
    <n v="0"/>
  </r>
  <r>
    <n v="1526"/>
    <x v="0"/>
    <s v="TURKEY POINT POWER PLANT UNIT #1 - 5081014100"/>
    <s v="31100Z000-PG0926-Turkey Pt U1"/>
    <x v="0"/>
    <d v="1978-07-01T00:00:00"/>
    <s v="02 - Steam Generation Plant"/>
    <s v="Turkey Pt U1"/>
    <s v="000 : FPL Conversion 000"/>
    <s v="000.000 : FPL Conversion 000"/>
    <x v="1"/>
    <s v="1978"/>
    <s v="09/2015"/>
    <n v="0"/>
    <n v="0"/>
    <n v="0"/>
    <n v="0"/>
  </r>
  <r>
    <n v="1527"/>
    <x v="0"/>
    <s v="TURKEY POINT POWER PLANT UNIT #1 - 5081014100"/>
    <s v="31100Z000-PG0926-Turkey Pt U1"/>
    <x v="0"/>
    <d v="1980-07-01T00:00:00"/>
    <s v="02 - Steam Generation Plant"/>
    <s v="Turkey Pt U1"/>
    <s v="000 : FPL Conversion 000"/>
    <s v="000.000 : FPL Conversion 000"/>
    <x v="1"/>
    <s v="1980"/>
    <s v="09/2015"/>
    <n v="0"/>
    <n v="0"/>
    <n v="0"/>
    <n v="0"/>
  </r>
  <r>
    <n v="1528"/>
    <x v="0"/>
    <s v="TURKEY POINT POWER PLANT UNIT #1 - 5081014100"/>
    <s v="31100Z000-PG0926-Turkey Pt U1"/>
    <x v="0"/>
    <d v="1981-07-01T00:00:00"/>
    <s v="02 - Steam Generation Plant"/>
    <s v="Turkey Pt U1"/>
    <s v="000 : FPL Conversion 000"/>
    <s v="000.000 : FPL Conversion 000"/>
    <x v="1"/>
    <s v="1981"/>
    <s v="09/2015"/>
    <n v="0"/>
    <n v="0"/>
    <n v="0"/>
    <n v="0"/>
  </r>
  <r>
    <n v="1529"/>
    <x v="0"/>
    <s v="TURKEY POINT POWER PLANT UNIT #1 - 5081014100"/>
    <s v="31100Z000-PG0926-Turkey Pt U1"/>
    <x v="0"/>
    <d v="1986-07-01T00:00:00"/>
    <s v="02 - Steam Generation Plant"/>
    <s v="Turkey Pt U1"/>
    <s v="000 : FPL Conversion 000"/>
    <s v="000.000 : FPL Conversion 000"/>
    <x v="1"/>
    <s v="1986"/>
    <s v="09/2015"/>
    <n v="0"/>
    <n v="0"/>
    <n v="0"/>
    <n v="0"/>
  </r>
  <r>
    <n v="1530"/>
    <x v="0"/>
    <s v="TURKEY POINT POWER PLANT UNIT #1 - 5081014100"/>
    <s v="31100Z000-PG0926-Turkey Pt U1"/>
    <x v="0"/>
    <d v="1987-07-01T00:00:00"/>
    <s v="02 - Steam Generation Plant"/>
    <s v="Turkey Pt U1"/>
    <s v="000 : FPL Conversion 000"/>
    <s v="000.000 : FPL Conversion 000"/>
    <x v="1"/>
    <s v="1987"/>
    <s v="09/2015"/>
    <n v="0"/>
    <n v="0"/>
    <n v="0"/>
    <n v="0"/>
  </r>
  <r>
    <n v="1531"/>
    <x v="0"/>
    <s v="TURKEY POINT POWER PLANT UNIT #1 - 5081014100"/>
    <s v="31100Z000-PG0926-Turkey Pt U1"/>
    <x v="0"/>
    <d v="1988-07-01T00:00:00"/>
    <s v="02 - Steam Generation Plant"/>
    <s v="Turkey Pt U1"/>
    <s v="000 : FPL Conversion 000"/>
    <s v="000.000 : FPL Conversion 000"/>
    <x v="1"/>
    <s v="1988"/>
    <s v="09/2015"/>
    <n v="0"/>
    <n v="0"/>
    <n v="0"/>
    <n v="0"/>
  </r>
  <r>
    <n v="1532"/>
    <x v="0"/>
    <s v="TURKEY POINT POWER PLANT UNIT #1 - 5081014100"/>
    <s v="31100Z000-PG0926-Turkey Pt U1"/>
    <x v="0"/>
    <d v="1989-07-01T00:00:00"/>
    <s v="02 - Steam Generation Plant"/>
    <s v="Turkey Pt U1"/>
    <s v="000 : FPL Conversion 000"/>
    <s v="000.000 : FPL Conversion 000"/>
    <x v="1"/>
    <s v="1989"/>
    <s v="09/2015"/>
    <n v="0"/>
    <n v="0"/>
    <n v="0"/>
    <n v="0"/>
  </r>
  <r>
    <n v="1533"/>
    <x v="0"/>
    <s v="TURKEY POINT POWER PLANT UNIT #1 - 5081014100"/>
    <s v="31100Z000-PG0926-Turkey Pt U1"/>
    <x v="0"/>
    <d v="1991-07-01T00:00:00"/>
    <s v="02 - Steam Generation Plant"/>
    <s v="Turkey Pt U1"/>
    <s v="000 : FPL Conversion 000"/>
    <s v="000.000 : FPL Conversion 000"/>
    <x v="1"/>
    <s v="1991"/>
    <s v="09/2015"/>
    <n v="0"/>
    <n v="0"/>
    <n v="0"/>
    <n v="0"/>
  </r>
  <r>
    <n v="1535"/>
    <x v="0"/>
    <s v="TURKEY POINT POWER PLANT UNIT #1 - 5081014100"/>
    <s v="31100Z000-PG0926-Turkey Pt U1"/>
    <x v="0"/>
    <d v="1996-07-01T00:00:00"/>
    <s v="02 - Steam Generation Plant"/>
    <s v="Turkey Pt U1"/>
    <s v="000 : FPL Conversion 000"/>
    <s v="000.000 : FPL Conversion 000"/>
    <x v="1"/>
    <s v="1996"/>
    <s v="09/2015"/>
    <n v="0"/>
    <n v="0"/>
    <n v="0"/>
    <n v="0"/>
  </r>
  <r>
    <n v="1552"/>
    <x v="0"/>
    <s v="TURKEY POINT PLANT FOSSIL - 5081026000"/>
    <s v="31100Z000-PG0926-Turkey Pt CommFsil"/>
    <x v="0"/>
    <d v="1985-07-01T00:00:00"/>
    <s v="02 - Steam Generation Plant"/>
    <s v="Turkey Pt Comm Fsil"/>
    <s v="000 : FPL Conversion 000"/>
    <s v="000.000 : FPL Conversion 000"/>
    <x v="1"/>
    <s v="1985"/>
    <s v="09/2015"/>
    <n v="0"/>
    <n v="0"/>
    <n v="0"/>
    <n v="0"/>
  </r>
  <r>
    <n v="1553"/>
    <x v="0"/>
    <s v="TURKEY POINT PLANT FOSSIL - 5081026000"/>
    <s v="31100Z000-PG0926-Turkey Pt CommFsil"/>
    <x v="0"/>
    <d v="1986-07-01T00:00:00"/>
    <s v="02 - Steam Generation Plant"/>
    <s v="Turkey Pt Comm Fsil"/>
    <s v="000 : FPL Conversion 000"/>
    <s v="000.000 : FPL Conversion 000"/>
    <x v="1"/>
    <s v="1986"/>
    <s v="09/2015"/>
    <n v="0"/>
    <n v="0"/>
    <n v="0"/>
    <n v="0"/>
  </r>
  <r>
    <n v="1554"/>
    <x v="0"/>
    <s v="TURKEY POINT PLANT FOSSIL - 5081026000"/>
    <s v="31100Z000-PG0926-Turkey Pt CommFsil"/>
    <x v="0"/>
    <d v="1987-07-01T00:00:00"/>
    <s v="02 - Steam Generation Plant"/>
    <s v="Turkey Pt Comm Fsil"/>
    <s v="000 : FPL Conversion 000"/>
    <s v="000.000 : FPL Conversion 000"/>
    <x v="1"/>
    <s v="1987"/>
    <s v="09/2015"/>
    <n v="0"/>
    <n v="0"/>
    <n v="0"/>
    <n v="0"/>
  </r>
  <r>
    <n v="1665"/>
    <x v="0"/>
    <s v="TURKEY POINT POWER PLANT UNIT #1 - 5081014100"/>
    <s v="31100Z000-PG0926-Turkey Pt U1"/>
    <x v="0"/>
    <d v="1966-07-01T00:00:00"/>
    <s v="02 - Steam Generation Plant"/>
    <s v="Turkey Pt U1"/>
    <s v="003 : CUSTOMER CONTRIBUTION- PRODUC"/>
    <s v="003.003  : LAWSUIT SETTLEMENTS"/>
    <x v="1"/>
    <s v="1966"/>
    <s v="09/2015"/>
    <n v="0"/>
    <n v="0"/>
    <n v="0"/>
    <n v="0"/>
  </r>
  <r>
    <n v="1672"/>
    <x v="0"/>
    <s v="TURKEY POINT PLANT FOSSIL - 5081026000"/>
    <s v="31100Z000-PG0926-Turkey Pt CommFsil"/>
    <x v="0"/>
    <d v="1993-07-01T00:00:00"/>
    <s v="02 - Steam Generation Plant"/>
    <s v="Turkey Pt Comm Fsil"/>
    <s v="003 : CUSTOMER CONTRIBUTION- PRODUC"/>
    <s v="003.004  : VENDOR/CONTRACTOR CONTRI"/>
    <x v="1"/>
    <s v="1993"/>
    <s v="09/2015"/>
    <n v="0"/>
    <n v="0"/>
    <n v="0"/>
    <n v="0"/>
  </r>
  <r>
    <n v="1673"/>
    <x v="0"/>
    <s v="TURKEY POINT PLANT FOSSIL - 5081026000"/>
    <s v="31100Z000-PG0926-Turkey Pt CommFsil"/>
    <x v="0"/>
    <d v="1995-07-01T00:00:00"/>
    <s v="02 - Steam Generation Plant"/>
    <s v="Turkey Pt Comm Fsil"/>
    <s v="003 : CUSTOMER CONTRIBUTION- PRODUC"/>
    <s v="003.004  : VENDOR/CONTRACTOR CONTRI"/>
    <x v="1"/>
    <s v="1995"/>
    <s v="09/2015"/>
    <n v="0"/>
    <n v="0"/>
    <n v="0"/>
    <n v="0"/>
  </r>
  <r>
    <n v="1703"/>
    <x v="1"/>
    <s v="TURKEY POINT PLANT FOSSIL - 5081026000"/>
    <s v="31100Z000-PG0926-Turkey Pt CommFsil"/>
    <x v="0"/>
    <d v="1966-07-01T00:00:00"/>
    <s v="02 - Steam Generation Plant"/>
    <s v="Turkey Pt Comm Fsil"/>
    <s v="101 : INITIAL SITE PREPARATION  - P"/>
    <s v="101.0051 : SITE PREPARATION"/>
    <x v="1"/>
    <s v="1966"/>
    <s v="09/2015"/>
    <n v="1"/>
    <n v="265521.53000000003"/>
    <n v="265521.53000000003"/>
    <n v="0"/>
  </r>
  <r>
    <n v="1704"/>
    <x v="1"/>
    <s v="TURKEY POINT PLANT FOSSIL - 5081026000"/>
    <s v="31100Z000-PG0926-Turkey Pt CommFsil"/>
    <x v="0"/>
    <d v="1968-07-01T00:00:00"/>
    <s v="02 - Steam Generation Plant"/>
    <s v="Turkey Pt Comm Fsil"/>
    <s v="101 : INITIAL SITE PREPARATION  - P"/>
    <s v="101.0051 : SITE PREPARATION"/>
    <x v="1"/>
    <s v="1968"/>
    <s v="09/2015"/>
    <n v="0"/>
    <n v="193133.67"/>
    <n v="193133.67"/>
    <n v="0"/>
  </r>
  <r>
    <n v="1917"/>
    <x v="1"/>
    <s v="TURKEY POINT PLANT FOSSIL - 5081026000"/>
    <s v="31100Z000-PG0926-Turkey Pt CommFsil"/>
    <x v="0"/>
    <d v="1972-07-01T00:00:00"/>
    <s v="02 - Steam Generation Plant"/>
    <s v="Turkey Pt Comm Fsil"/>
    <s v="322 : V BUILDING"/>
    <s v="322.0247 : SUPERSTRUCTURE"/>
    <x v="1"/>
    <s v="1972"/>
    <s v="09/2015"/>
    <n v="1"/>
    <n v="59894.14"/>
    <n v="59894.14"/>
    <n v="0"/>
  </r>
  <r>
    <n v="1918"/>
    <x v="1"/>
    <s v="TURKEY POINT PLANT FOSSIL - 5081026000"/>
    <s v="31100Z000-PG0926-Turkey Pt CommFsil"/>
    <x v="0"/>
    <d v="1984-07-01T00:00:00"/>
    <s v="02 - Steam Generation Plant"/>
    <s v="Turkey Pt Comm Fsil"/>
    <s v="322 : V BUILDING"/>
    <s v="322.0247 : SUPERSTRUCTURE"/>
    <x v="1"/>
    <s v="1984"/>
    <s v="09/2015"/>
    <n v="0"/>
    <n v="13977.75"/>
    <n v="13977.75"/>
    <n v="0"/>
  </r>
  <r>
    <n v="1919"/>
    <x v="1"/>
    <s v="TURKEY POINT PLANT FOSSIL - 5081026000"/>
    <s v="31100Z000-PG0926-Turkey Pt CommFsil"/>
    <x v="0"/>
    <d v="1987-07-01T00:00:00"/>
    <s v="02 - Steam Generation Plant"/>
    <s v="Turkey Pt Comm Fsil"/>
    <s v="322 : V BUILDING"/>
    <s v="322.0247 : SUPERSTRUCTURE"/>
    <x v="1"/>
    <s v="1987"/>
    <s v="09/2015"/>
    <n v="0"/>
    <n v="6941.85"/>
    <n v="6587.47"/>
    <n v="354.38"/>
  </r>
  <r>
    <n v="1920"/>
    <x v="1"/>
    <s v="TURKEY POINT PLANT FOSSIL - 5081026000"/>
    <s v="31100Z000-PG0926-Turkey Pt CommFsil"/>
    <x v="0"/>
    <d v="1988-07-01T00:00:00"/>
    <s v="02 - Steam Generation Plant"/>
    <s v="Turkey Pt Comm Fsil"/>
    <s v="322 : V BUILDING"/>
    <s v="322.0247 : SUPERSTRUCTURE"/>
    <x v="1"/>
    <s v="1988"/>
    <s v="09/2015"/>
    <n v="0"/>
    <n v="4234.7"/>
    <n v="3876.27"/>
    <n v="358.43"/>
  </r>
  <r>
    <n v="1921"/>
    <x v="1"/>
    <s v="TURKEY POINT PLANT FOSSIL - 5081026000"/>
    <s v="31100Z000-PG0926-Turkey Pt CommFsil"/>
    <x v="0"/>
    <d v="1993-07-01T00:00:00"/>
    <s v="02 - Steam Generation Plant"/>
    <s v="Turkey Pt Comm Fsil"/>
    <s v="322 : V BUILDING"/>
    <s v="322.0247 : SUPERSTRUCTURE"/>
    <x v="1"/>
    <s v="1993"/>
    <s v="09/2015"/>
    <n v="0"/>
    <n v="5878.19"/>
    <n v="4393.38"/>
    <n v="1484.81"/>
  </r>
  <r>
    <n v="1922"/>
    <x v="1"/>
    <s v="TURKEY POINT PLANT FOSSIL - 5081026000"/>
    <s v="31100Z000-PG0926-Turkey Pt CommFsil"/>
    <x v="0"/>
    <d v="1994-07-01T00:00:00"/>
    <s v="02 - Steam Generation Plant"/>
    <s v="Turkey Pt Comm Fsil"/>
    <s v="322 : V BUILDING"/>
    <s v="322.0247 : SUPERSTRUCTURE"/>
    <x v="1"/>
    <s v="1994"/>
    <s v="09/2015"/>
    <n v="0"/>
    <n v="57500.5"/>
    <n v="41044.58"/>
    <n v="16455.919999999998"/>
  </r>
  <r>
    <n v="1932"/>
    <x v="1"/>
    <s v="TURKEY POINT PLANT FOSSIL - 5081026000"/>
    <s v="31100Z000-PG0926-Turkey Pt CommFsil"/>
    <x v="0"/>
    <d v="1992-07-01T00:00:00"/>
    <s v="02 - Steam Generation Plant"/>
    <s v="Turkey Pt Comm Fsil"/>
    <s v="322 : V BUILDING"/>
    <s v="322.0249 : ROOF"/>
    <x v="1"/>
    <s v="1992"/>
    <s v="09/2015"/>
    <n v="1"/>
    <n v="75151.86"/>
    <n v="58693.21"/>
    <n v="16458.650000000001"/>
  </r>
  <r>
    <n v="1936"/>
    <x v="1"/>
    <s v="TURKEY POINT PLANT FOSSIL - 5081026000"/>
    <s v="31100Z000-PG0926-Turkey Pt CommFsil"/>
    <x v="0"/>
    <d v="1972-07-01T00:00:00"/>
    <s v="02 - Steam Generation Plant"/>
    <s v="Turkey Pt Comm Fsil"/>
    <s v="322 : V BUILDING"/>
    <s v="322.0252 : PLUMBING SYSTEM COMPLETE"/>
    <x v="1"/>
    <s v="1972"/>
    <s v="09/2015"/>
    <n v="1"/>
    <n v="12342.49"/>
    <n v="12342.49"/>
    <n v="0"/>
  </r>
  <r>
    <n v="1942"/>
    <x v="1"/>
    <s v="TURKEY POINT PLANT FOSSIL - 5081026000"/>
    <s v="31100Z000-PG0926-Turkey Pt CommFsil"/>
    <x v="0"/>
    <d v="1972-07-01T00:00:00"/>
    <s v="02 - Steam Generation Plant"/>
    <s v="Turkey Pt Comm Fsil"/>
    <s v="322 : V BUILDING"/>
    <s v="322.0253 : LIGHTING SYSTEM COMPLETE"/>
    <x v="1"/>
    <s v="1972"/>
    <s v="09/2015"/>
    <n v="5"/>
    <n v="20172.8"/>
    <n v="20172.8"/>
    <n v="0"/>
  </r>
  <r>
    <n v="1943"/>
    <x v="1"/>
    <s v="TURKEY POINT PLANT FOSSIL - 5081026000"/>
    <s v="31100Z000-PG0926-Turkey Pt CommFsil"/>
    <x v="0"/>
    <d v="1994-07-01T00:00:00"/>
    <s v="02 - Steam Generation Plant"/>
    <s v="Turkey Pt Comm Fsil"/>
    <s v="322 : V BUILDING"/>
    <s v="322.0253 : LIGHTING SYSTEM COMPLETE"/>
    <x v="1"/>
    <s v="1994"/>
    <s v="09/2015"/>
    <n v="1"/>
    <n v="15681.95"/>
    <n v="11193.97"/>
    <n v="4487.9799999999996"/>
  </r>
  <r>
    <n v="1952"/>
    <x v="0"/>
    <s v="TURKEY POINT PLANT FOSSIL - 5081026000"/>
    <s v="31100Z000-PG0926-Turkey Pt CommFsil"/>
    <x v="0"/>
    <d v="1972-07-01T00:00:00"/>
    <s v="02 - Steam Generation Plant"/>
    <s v="Turkey Pt Comm Fsil"/>
    <s v="322 : V BUILDING"/>
    <s v="322.0255 : HVAC SYSTEM COMPLETE"/>
    <x v="1"/>
    <s v="1972"/>
    <s v="09/2015"/>
    <n v="0"/>
    <n v="0"/>
    <n v="0"/>
    <n v="0"/>
  </r>
  <r>
    <n v="1953"/>
    <x v="0"/>
    <s v="TURKEY POINT PLANT FOSSIL - 5081026000"/>
    <s v="31100Z000-PG0926-Turkey Pt CommFsil"/>
    <x v="0"/>
    <d v="1976-07-01T00:00:00"/>
    <s v="02 - Steam Generation Plant"/>
    <s v="Turkey Pt Comm Fsil"/>
    <s v="322 : V BUILDING"/>
    <s v="322.0255 : HVAC SYSTEM COMPLETE"/>
    <x v="1"/>
    <s v="1976"/>
    <s v="09/2015"/>
    <n v="0"/>
    <n v="0"/>
    <n v="0"/>
    <n v="0"/>
  </r>
  <r>
    <n v="1954"/>
    <x v="1"/>
    <s v="TURKEY POINT PLANT FOSSIL - 5081026000"/>
    <s v="31100Z000-PG0926-Turkey Pt CommFsil"/>
    <x v="0"/>
    <d v="1994-07-01T00:00:00"/>
    <s v="02 - Steam Generation Plant"/>
    <s v="Turkey Pt Comm Fsil"/>
    <s v="322 : V BUILDING"/>
    <s v="322.0255 : HVAC SYSTEM COMPLETE"/>
    <x v="1"/>
    <s v="1994"/>
    <s v="09/2015"/>
    <n v="1"/>
    <n v="13939.51"/>
    <n v="9950.2000000000007"/>
    <n v="3989.31"/>
  </r>
  <r>
    <n v="1959"/>
    <x v="1"/>
    <s v="TURKEY POINT PLANT FOSSIL - 5081026000"/>
    <s v="31100Z000-PG0926-Turkey Pt CommFsil"/>
    <x v="0"/>
    <d v="1972-07-01T00:00:00"/>
    <s v="02 - Steam Generation Plant"/>
    <s v="Turkey Pt Comm Fsil"/>
    <s v="322 : V BUILDING"/>
    <s v="322.0261 : FIRE PROTECTION SYS COMP"/>
    <x v="1"/>
    <s v="1972"/>
    <s v="09/2015"/>
    <n v="1"/>
    <n v="10349.99"/>
    <n v="10349.99"/>
    <n v="0"/>
  </r>
  <r>
    <n v="1966"/>
    <x v="1"/>
    <s v="TURKEY POINT PLANT FOSSIL - 5081026000"/>
    <s v="31100Z000-PG0926-Turkey Pt CommFsil"/>
    <x v="0"/>
    <d v="1972-07-01T00:00:00"/>
    <s v="02 - Steam Generation Plant"/>
    <s v="Turkey Pt Comm Fsil"/>
    <s v="322 : V BUILDING"/>
    <s v="322.0269 : SUBSTRUCTURE/FOUNDATION"/>
    <x v="1"/>
    <s v="1972"/>
    <s v="09/2015"/>
    <n v="1"/>
    <n v="73928.5"/>
    <n v="73928.5"/>
    <n v="0"/>
  </r>
  <r>
    <n v="1967"/>
    <x v="1"/>
    <s v="TURKEY POINT PLANT FOSSIL - 5081026000"/>
    <s v="31100Z000-PG0926-Turkey Pt CommFsil"/>
    <x v="0"/>
    <d v="1978-07-01T00:00:00"/>
    <s v="02 - Steam Generation Plant"/>
    <s v="Turkey Pt Comm Fsil"/>
    <s v="322 : V BUILDING"/>
    <s v="322.0269 : SUBSTRUCTURE/FOUNDATION"/>
    <x v="1"/>
    <s v="1978"/>
    <s v="09/2015"/>
    <n v="0"/>
    <n v="1680"/>
    <n v="1680"/>
    <n v="0"/>
  </r>
  <r>
    <n v="2043"/>
    <x v="1"/>
    <s v="TURKEY POINT PLANT FOSSIL - 5081026000"/>
    <s v="31100Z000-PG0926-Turkey Pt CommFsil"/>
    <x v="0"/>
    <d v="1993-07-01T00:00:00"/>
    <s v="02 - Steam Generation Plant"/>
    <s v="Turkey Pt Comm Fsil"/>
    <s v="201 : SITE DRAINAGE SYSTEM-PRODUCTI"/>
    <s v="201.1017 : DRIVE, ELECT MTR, COMPL"/>
    <x v="1"/>
    <s v="1993"/>
    <s v="09/2015"/>
    <n v="1"/>
    <n v="16374.21"/>
    <n v="12238.14"/>
    <n v="4136.07"/>
  </r>
  <r>
    <n v="2049"/>
    <x v="1"/>
    <s v="TURKEY POINT PLANT FOSSIL - 5081026000"/>
    <s v="31100Z000-PG0926-Turkey Pt CommFsil"/>
    <x v="0"/>
    <d v="1993-07-01T00:00:00"/>
    <s v="02 - Steam Generation Plant"/>
    <s v="Turkey Pt Comm Fsil"/>
    <s v="201 : SITE DRAINAGE SYSTEM-PRODUCTI"/>
    <s v="201.1018 : PUMP COMPLETE"/>
    <x v="1"/>
    <s v="1993"/>
    <s v="09/2015"/>
    <n v="1"/>
    <n v="93108.22"/>
    <n v="69589.42"/>
    <n v="23518.799999999999"/>
  </r>
  <r>
    <n v="2099"/>
    <x v="1"/>
    <s v="TURKEY POINT PLANT FOSSIL - 5081026000"/>
    <s v="31100Z000-PG0926-Turkey Pt CommFsil"/>
    <x v="0"/>
    <d v="1966-07-01T00:00:00"/>
    <s v="02 - Steam Generation Plant"/>
    <s v="Turkey Pt Comm Fsil"/>
    <s v="201 : SITE DRAINAGE SYSTEM-PRODUCTI"/>
    <s v="201.1019 : PIPING"/>
    <x v="1"/>
    <s v="1966"/>
    <s v="09/2015"/>
    <n v="1"/>
    <n v="52876.09"/>
    <n v="52876.09"/>
    <n v="0"/>
  </r>
  <r>
    <n v="2100"/>
    <x v="1"/>
    <s v="TURKEY POINT PLANT FOSSIL - 5081026000"/>
    <s v="31100Z000-PG0926-Turkey Pt CommFsil"/>
    <x v="0"/>
    <d v="1968-07-01T00:00:00"/>
    <s v="02 - Steam Generation Plant"/>
    <s v="Turkey Pt Comm Fsil"/>
    <s v="201 : SITE DRAINAGE SYSTEM-PRODUCTI"/>
    <s v="201.1019 : PIPING"/>
    <x v="1"/>
    <s v="1968"/>
    <s v="09/2015"/>
    <n v="0"/>
    <n v="34147.199999999997"/>
    <n v="34147.199999999997"/>
    <n v="0"/>
  </r>
  <r>
    <n v="2101"/>
    <x v="1"/>
    <s v="TURKEY POINT PLANT FOSSIL - 5081026000"/>
    <s v="31100Z000-PG0926-Turkey Pt CommFsil"/>
    <x v="0"/>
    <d v="1990-07-01T00:00:00"/>
    <s v="02 - Steam Generation Plant"/>
    <s v="Turkey Pt Comm Fsil"/>
    <s v="201 : SITE DRAINAGE SYSTEM-PRODUCTI"/>
    <s v="201.1019 : PIPING"/>
    <x v="1"/>
    <s v="1990"/>
    <s v="09/2015"/>
    <n v="0"/>
    <n v="249429"/>
    <n v="211559.98"/>
    <n v="37869.019999999997"/>
  </r>
  <r>
    <n v="2102"/>
    <x v="1"/>
    <s v="TURKEY POINT PLANT FOSSIL - 5081026000"/>
    <s v="31100Z000-PG0926-Turkey Pt CommFsil"/>
    <x v="0"/>
    <d v="1993-07-01T00:00:00"/>
    <s v="02 - Steam Generation Plant"/>
    <s v="Turkey Pt Comm Fsil"/>
    <s v="201 : SITE DRAINAGE SYSTEM-PRODUCTI"/>
    <s v="201.1019 : PIPING"/>
    <x v="1"/>
    <s v="1993"/>
    <s v="09/2015"/>
    <n v="0"/>
    <n v="206764.46"/>
    <n v="154536.51"/>
    <n v="52227.95"/>
  </r>
  <r>
    <n v="2116"/>
    <x v="1"/>
    <s v="TURKEY POINT PLANT FOSSIL - 5081026000"/>
    <s v="31100Z000-PG0926-Turkey Pt CommFsil"/>
    <x v="0"/>
    <d v="1990-07-01T00:00:00"/>
    <s v="02 - Steam Generation Plant"/>
    <s v="Turkey Pt Comm Fsil"/>
    <s v="201 : SITE DRAINAGE SYSTEM-PRODUCTI"/>
    <s v="201.1024 : CONTROL/INSTRUMENTATION "/>
    <x v="1"/>
    <s v="1990"/>
    <s v="09/2015"/>
    <n v="1"/>
    <n v="35909.43"/>
    <n v="30457.56"/>
    <n v="5451.87"/>
  </r>
  <r>
    <n v="2117"/>
    <x v="1"/>
    <s v="TURKEY POINT PLANT FOSSIL - 5081026000"/>
    <s v="31100Z000-PG0926-Turkey Pt CommFsil"/>
    <x v="0"/>
    <d v="1993-07-01T00:00:00"/>
    <s v="02 - Steam Generation Plant"/>
    <s v="Turkey Pt Comm Fsil"/>
    <s v="201 : SITE DRAINAGE SYSTEM-PRODUCTI"/>
    <s v="201.1024 : CONTROL/INSTRUMENTATION "/>
    <x v="1"/>
    <s v="1993"/>
    <s v="09/2015"/>
    <n v="1"/>
    <n v="4815.9399999999996"/>
    <n v="3599.45"/>
    <n v="1216.49"/>
  </r>
  <r>
    <n v="2195"/>
    <x v="0"/>
    <s v="TURKEY POINT PLANT FOSSIL - 5081026000"/>
    <s v="31100Z000-PG0926-Turkey Pt CommFsil"/>
    <x v="0"/>
    <d v="1966-07-01T00:00:00"/>
    <s v="02 - Steam Generation Plant"/>
    <s v="Turkey Pt Comm Fsil"/>
    <s v="201 : SITE DRAINAGE SYSTEM-PRODUCTI"/>
    <s v="205.1037 : YARD LIGHTING FIXTURES"/>
    <x v="1"/>
    <s v="1966"/>
    <s v="09/2015"/>
    <n v="0"/>
    <n v="0"/>
    <n v="0"/>
    <n v="0"/>
  </r>
  <r>
    <n v="2196"/>
    <x v="0"/>
    <s v="TURKEY POINT PLANT FOSSIL - 5081026000"/>
    <s v="31100Z000-PG0926-Turkey Pt CommFsil"/>
    <x v="0"/>
    <d v="1986-07-01T00:00:00"/>
    <s v="02 - Steam Generation Plant"/>
    <s v="Turkey Pt Comm Fsil"/>
    <s v="201 : SITE DRAINAGE SYSTEM-PRODUCTI"/>
    <s v="205.1037 : YARD LIGHTING FIXTURES"/>
    <x v="1"/>
    <s v="1986"/>
    <s v="09/2015"/>
    <n v="0"/>
    <n v="0"/>
    <n v="0"/>
    <n v="0"/>
  </r>
  <r>
    <n v="2258"/>
    <x v="1"/>
    <s v="TURKEY POINT PLANT FOSSIL - 5081026000"/>
    <s v="31100Z000-PG0926-Turkey Pt CommFsil"/>
    <x v="0"/>
    <d v="1966-07-01T00:00:00"/>
    <s v="02 - Steam Generation Plant"/>
    <s v="Turkey Pt Comm Fsil"/>
    <s v="203 : ROADWAYS-PRODUCTION"/>
    <s v="203.1049 : ROAD"/>
    <x v="1"/>
    <s v="1966"/>
    <s v="09/2015"/>
    <n v="15240"/>
    <n v="12080.45"/>
    <n v="12080.45"/>
    <n v="0"/>
  </r>
  <r>
    <n v="2356"/>
    <x v="1"/>
    <s v="TURKEY POINT PLANT FOSSIL - 5081026000"/>
    <s v="31100Z000-PG0926-Turkey Pt CommFsil"/>
    <x v="0"/>
    <d v="1966-07-01T00:00:00"/>
    <s v="02 - Steam Generation Plant"/>
    <s v="Turkey Pt Comm Fsil"/>
    <s v="203 : ROADWAYS-PRODUCTION"/>
    <s v="203.1050 : PARKING LOT/SURFACING AN"/>
    <x v="1"/>
    <s v="1966"/>
    <s v="09/2015"/>
    <n v="2222"/>
    <n v="82823.37"/>
    <n v="82823.37"/>
    <n v="0"/>
  </r>
  <r>
    <n v="2357"/>
    <x v="1"/>
    <s v="TURKEY POINT PLANT FOSSIL - 5081026000"/>
    <s v="31100Z000-PG0926-Turkey Pt CommFsil"/>
    <x v="0"/>
    <d v="1968-07-01T00:00:00"/>
    <s v="02 - Steam Generation Plant"/>
    <s v="Turkey Pt Comm Fsil"/>
    <s v="203 : ROADWAYS-PRODUCTION"/>
    <s v="203.1050 : PARKING LOT/SURFACING AN"/>
    <x v="1"/>
    <s v="1968"/>
    <s v="09/2015"/>
    <n v="0"/>
    <n v="22669.65"/>
    <n v="22669.65"/>
    <n v="0"/>
  </r>
  <r>
    <n v="2358"/>
    <x v="1"/>
    <s v="TURKEY POINT PLANT FOSSIL - 5081026000"/>
    <s v="31100Z000-PG0926-Turkey Pt CommFsil"/>
    <x v="0"/>
    <d v="1981-07-01T00:00:00"/>
    <s v="02 - Steam Generation Plant"/>
    <s v="Turkey Pt Comm Fsil"/>
    <s v="203 : ROADWAYS-PRODUCTION"/>
    <s v="203.1050 : PARKING LOT/SURFACING AN"/>
    <x v="1"/>
    <s v="1981"/>
    <s v="09/2015"/>
    <n v="0"/>
    <n v="78053.149999999994"/>
    <n v="78053.149999999994"/>
    <n v="0"/>
  </r>
  <r>
    <n v="2359"/>
    <x v="1"/>
    <s v="TURKEY POINT PLANT FOSSIL - 5081026000"/>
    <s v="31100Z000-PG0926-Turkey Pt CommFsil"/>
    <x v="0"/>
    <d v="1984-07-01T00:00:00"/>
    <s v="02 - Steam Generation Plant"/>
    <s v="Turkey Pt Comm Fsil"/>
    <s v="203 : ROADWAYS-PRODUCTION"/>
    <s v="203.1050 : PARKING LOT/SURFACING AN"/>
    <x v="1"/>
    <s v="1984"/>
    <s v="09/2015"/>
    <n v="0"/>
    <n v="38839.360000000001"/>
    <n v="38839.360000000001"/>
    <n v="0"/>
  </r>
  <r>
    <n v="2360"/>
    <x v="1"/>
    <s v="TURKEY POINT PLANT FOSSIL - 5081026000"/>
    <s v="31100Z000-PG0926-Turkey Pt CommFsil"/>
    <x v="0"/>
    <d v="1986-07-01T00:00:00"/>
    <s v="02 - Steam Generation Plant"/>
    <s v="Turkey Pt Comm Fsil"/>
    <s v="203 : ROADWAYS-PRODUCTION"/>
    <s v="203.1050 : PARKING LOT/SURFACING AN"/>
    <x v="1"/>
    <s v="1986"/>
    <s v="09/2015"/>
    <n v="0"/>
    <n v="48935.12"/>
    <n v="48080.800000000003"/>
    <n v="854.32"/>
  </r>
  <r>
    <n v="2361"/>
    <x v="1"/>
    <s v="TURKEY POINT PLANT FOSSIL - 5081026000"/>
    <s v="31100Z000-PG0926-Turkey Pt CommFsil"/>
    <x v="0"/>
    <d v="1991-07-01T00:00:00"/>
    <s v="02 - Steam Generation Plant"/>
    <s v="Turkey Pt Comm Fsil"/>
    <s v="203 : ROADWAYS-PRODUCTION"/>
    <s v="203.1050 : PARKING LOT/SURFACING AN"/>
    <x v="1"/>
    <s v="1991"/>
    <s v="09/2015"/>
    <n v="64"/>
    <n v="22735"/>
    <n v="18519.61"/>
    <n v="4215.3900000000003"/>
  </r>
  <r>
    <n v="2388"/>
    <x v="1"/>
    <s v="TURKEY POINT PLANT FOSSIL - 5081026000"/>
    <s v="31100Z000-PG0926-Turkey Pt CommFsil"/>
    <x v="0"/>
    <d v="1966-07-01T00:00:00"/>
    <s v="02 - Steam Generation Plant"/>
    <s v="Turkey Pt Comm Fsil"/>
    <s v="203 : ROADWAYS-PRODUCTION"/>
    <s v="203.1051 : BRIDGES, INCL. FOUNDATIO"/>
    <x v="1"/>
    <s v="1966"/>
    <s v="09/2015"/>
    <n v="1"/>
    <n v="388313.12"/>
    <n v="388313.12"/>
    <n v="0"/>
  </r>
  <r>
    <n v="2471"/>
    <x v="1"/>
    <s v="TURKEY POINT PLANT FOSSIL - 5081026000"/>
    <s v="31100Z000-PG0926-Turkey Pt CommFsil"/>
    <x v="0"/>
    <d v="1966-07-01T00:00:00"/>
    <s v="02 - Steam Generation Plant"/>
    <s v="Turkey Pt Comm Fsil"/>
    <s v="204 : SITE FIRE PROTECTION"/>
    <s v="204.1062 : CONTROL/INSTRUMENTATION "/>
    <x v="1"/>
    <s v="1966"/>
    <s v="09/2015"/>
    <n v="2"/>
    <n v="5626.85"/>
    <n v="5626.85"/>
    <n v="0"/>
  </r>
  <r>
    <n v="2472"/>
    <x v="1"/>
    <s v="TURKEY POINT PLANT FOSSIL - 5081026000"/>
    <s v="31100Z000-PG0926-Turkey Pt CommFsil"/>
    <x v="0"/>
    <d v="1968-07-01T00:00:00"/>
    <s v="02 - Steam Generation Plant"/>
    <s v="Turkey Pt Comm Fsil"/>
    <s v="204 : SITE FIRE PROTECTION"/>
    <s v="204.1062 : CONTROL/INSTRUMENTATION "/>
    <x v="1"/>
    <s v="1968"/>
    <s v="09/2015"/>
    <n v="0"/>
    <n v="3638.96"/>
    <n v="3638.96"/>
    <n v="0"/>
  </r>
  <r>
    <n v="2505"/>
    <x v="1"/>
    <s v="TURKEY POINT PLANT FOSSIL - 5081026000"/>
    <s v="31100Z000-PG0926-Turkey Pt CommFsil"/>
    <x v="0"/>
    <d v="1966-07-01T00:00:00"/>
    <s v="02 - Steam Generation Plant"/>
    <s v="Turkey Pt Comm Fsil"/>
    <s v="204 : SITE FIRE PROTECTION"/>
    <s v="204.1063 : PIPING"/>
    <x v="1"/>
    <s v="1966"/>
    <s v="09/2015"/>
    <n v="1"/>
    <n v="19341.46"/>
    <n v="19341.46"/>
    <n v="0"/>
  </r>
  <r>
    <n v="2541"/>
    <x v="1"/>
    <s v="TURKEY POINT PLANT FOSSIL - 5081026000"/>
    <s v="31100Z000-PG0926-Turkey Pt CommFsil"/>
    <x v="0"/>
    <d v="1966-07-01T00:00:00"/>
    <s v="02 - Steam Generation Plant"/>
    <s v="Turkey Pt Comm Fsil"/>
    <s v="204 : SITE FIRE PROTECTION"/>
    <s v="204.1064 : FIRE PROTECTION SYSTEM"/>
    <x v="1"/>
    <s v="1966"/>
    <s v="09/2015"/>
    <n v="1"/>
    <n v="3186.36"/>
    <n v="3186.36"/>
    <n v="0"/>
  </r>
  <r>
    <n v="2629"/>
    <x v="1"/>
    <s v="TURKEY POINT PLANT FOSSIL - 5081026000"/>
    <s v="31100Z000-PG0926-Turkey Pt CommFsil"/>
    <x v="0"/>
    <d v="1966-07-01T00:00:00"/>
    <s v="02 - Steam Generation Plant"/>
    <s v="Turkey Pt Comm Fsil"/>
    <s v="205 : YARD IMPROVEMENTS-PRODUCTION"/>
    <s v="205.1085 : LANDSCAPING"/>
    <x v="1"/>
    <s v="1966"/>
    <s v="09/2015"/>
    <n v="1"/>
    <n v="8068.53"/>
    <n v="8068.53"/>
    <n v="0"/>
  </r>
  <r>
    <n v="2630"/>
    <x v="1"/>
    <s v="TURKEY POINT PLANT FOSSIL - 5081026000"/>
    <s v="31100Z000-PG0926-Turkey Pt CommFsil"/>
    <x v="0"/>
    <d v="1976-07-01T00:00:00"/>
    <s v="02 - Steam Generation Plant"/>
    <s v="Turkey Pt Comm Fsil"/>
    <s v="205 : YARD IMPROVEMENTS-PRODUCTION"/>
    <s v="205.1085 : LANDSCAPING"/>
    <x v="1"/>
    <s v="1976"/>
    <s v="09/2015"/>
    <n v="0"/>
    <n v="1875.72"/>
    <n v="1875.72"/>
    <n v="0"/>
  </r>
  <r>
    <n v="2631"/>
    <x v="1"/>
    <s v="TURKEY POINT PLANT FOSSIL - 5081026000"/>
    <s v="31100Z000-PG0926-Turkey Pt CommFsil"/>
    <x v="0"/>
    <d v="1979-07-01T00:00:00"/>
    <s v="02 - Steam Generation Plant"/>
    <s v="Turkey Pt Comm Fsil"/>
    <s v="205 : YARD IMPROVEMENTS-PRODUCTION"/>
    <s v="205.1085 : LANDSCAPING"/>
    <x v="1"/>
    <s v="1979"/>
    <s v="09/2015"/>
    <n v="0"/>
    <n v="21299.040000000001"/>
    <n v="21299.040000000001"/>
    <n v="0"/>
  </r>
  <r>
    <n v="2632"/>
    <x v="1"/>
    <s v="TURKEY POINT PLANT FOSSIL - 5081026000"/>
    <s v="31100Z000-PG0926-Turkey Pt CommFsil"/>
    <x v="0"/>
    <d v="1990-07-01T00:00:00"/>
    <s v="02 - Steam Generation Plant"/>
    <s v="Turkey Pt Comm Fsil"/>
    <s v="205 : YARD IMPROVEMENTS-PRODUCTION"/>
    <s v="205.1085 : LANDSCAPING"/>
    <x v="1"/>
    <s v="1990"/>
    <s v="09/2015"/>
    <n v="0"/>
    <n v="4094.02"/>
    <n v="3472.45"/>
    <n v="621.57000000000005"/>
  </r>
  <r>
    <n v="2633"/>
    <x v="1"/>
    <s v="TURKEY POINT PLANT FOSSIL - 5081026000"/>
    <s v="31100Z000-PG0926-Turkey Pt CommFsil"/>
    <x v="0"/>
    <d v="1991-07-01T00:00:00"/>
    <s v="02 - Steam Generation Plant"/>
    <s v="Turkey Pt Comm Fsil"/>
    <s v="205 : YARD IMPROVEMENTS-PRODUCTION"/>
    <s v="205.1085 : LANDSCAPING"/>
    <x v="1"/>
    <s v="1991"/>
    <s v="09/2015"/>
    <n v="0"/>
    <n v="11899.93"/>
    <n v="9693.52"/>
    <n v="2206.41"/>
  </r>
  <r>
    <n v="2634"/>
    <x v="1"/>
    <s v="TURKEY POINT PLANT FOSSIL - 5081026000"/>
    <s v="31100Z000-PG0926-Turkey Pt CommFsil"/>
    <x v="0"/>
    <d v="1995-07-01T00:00:00"/>
    <s v="02 - Steam Generation Plant"/>
    <s v="Turkey Pt Comm Fsil"/>
    <s v="205 : YARD IMPROVEMENTS-PRODUCTION"/>
    <s v="205.1085 : LANDSCAPING"/>
    <x v="1"/>
    <s v="1995"/>
    <s v="09/2015"/>
    <n v="0"/>
    <n v="1869.88"/>
    <n v="1271.93"/>
    <n v="597.95000000000005"/>
  </r>
  <r>
    <n v="2676"/>
    <x v="2"/>
    <s v="TURKEY POINT PLANT FOSSIL - 5081026000"/>
    <s v="31100Z000-PG0926-Turkey Pt CommFsil"/>
    <x v="0"/>
    <d v="1966-07-01T00:00:00"/>
    <s v="02 - Steam Generation Plant"/>
    <s v="Turkey Pt Comm Fsil"/>
    <s v="206 : SITE SEWAGE TREATMENT SYSTEM"/>
    <s v="206.1108 : SEWAGE TREATMENT EQUIPME"/>
    <x v="1"/>
    <s v="1966"/>
    <s v="09/2015"/>
    <n v="0"/>
    <n v="21847.82"/>
    <n v="21847.82"/>
    <n v="0"/>
  </r>
  <r>
    <n v="2677"/>
    <x v="2"/>
    <s v="TURKEY POINT PLANT FOSSIL - 5081026000"/>
    <s v="31100Z000-PG0926-Turkey Pt CommFsil"/>
    <x v="0"/>
    <d v="1992-07-01T00:00:00"/>
    <s v="02 - Steam Generation Plant"/>
    <s v="Turkey Pt Comm Fsil"/>
    <s v="206 : SITE SEWAGE TREATMENT SYSTEM"/>
    <s v="206.1108 : SEWAGE TREATMENT EQUIPME"/>
    <x v="1"/>
    <s v="1992"/>
    <s v="09/2015"/>
    <n v="0"/>
    <n v="66187.710000000006"/>
    <n v="51692.26"/>
    <n v="14495.45"/>
  </r>
  <r>
    <n v="2794"/>
    <x v="1"/>
    <s v="TURKEY POINT PLANT FOSSIL - 5081026000"/>
    <s v="31100Z000-PG0926-Turkey Pt CommFsil"/>
    <x v="0"/>
    <d v="1983-07-01T00:00:00"/>
    <s v="02 - Steam Generation Plant"/>
    <s v="Turkey Pt Comm Fsil"/>
    <s v="205 : YARD IMPROVEMENTS-PRODUCTION"/>
    <s v="205.1141 : FENCING"/>
    <x v="1"/>
    <s v="1983"/>
    <s v="09/2015"/>
    <n v="0"/>
    <n v="1495.45"/>
    <n v="1495.45"/>
    <n v="0"/>
  </r>
  <r>
    <n v="2795"/>
    <x v="1"/>
    <s v="TURKEY POINT PLANT FOSSIL - 5081026000"/>
    <s v="31100Z000-PG0926-Turkey Pt CommFsil"/>
    <x v="0"/>
    <d v="1990-07-01T00:00:00"/>
    <s v="02 - Steam Generation Plant"/>
    <s v="Turkey Pt Comm Fsil"/>
    <s v="205 : YARD IMPROVEMENTS-PRODUCTION"/>
    <s v="205.1141 : FENCING"/>
    <x v="1"/>
    <s v="1990"/>
    <s v="09/2015"/>
    <n v="0"/>
    <n v="7168"/>
    <n v="6079.73"/>
    <n v="1088.27"/>
  </r>
  <r>
    <n v="2796"/>
    <x v="1"/>
    <s v="TURKEY POINT PLANT FOSSIL - 5081026000"/>
    <s v="31100Z000-PG0926-Turkey Pt CommFsil"/>
    <x v="0"/>
    <d v="1991-07-01T00:00:00"/>
    <s v="02 - Steam Generation Plant"/>
    <s v="Turkey Pt Comm Fsil"/>
    <s v="205 : YARD IMPROVEMENTS-PRODUCTION"/>
    <s v="205.1141 : FENCING"/>
    <x v="1"/>
    <s v="1991"/>
    <s v="09/2015"/>
    <n v="237"/>
    <n v="27030"/>
    <n v="22018.26"/>
    <n v="5011.74"/>
  </r>
  <r>
    <n v="2797"/>
    <x v="1"/>
    <s v="TURKEY POINT PLANT FOSSIL - 5081026000"/>
    <s v="31100Z000-PG0926-Turkey Pt CommFsil"/>
    <x v="0"/>
    <d v="1993-07-01T00:00:00"/>
    <s v="02 - Steam Generation Plant"/>
    <s v="Turkey Pt Comm Fsil"/>
    <s v="205 : YARD IMPROVEMENTS-PRODUCTION"/>
    <s v="205.1141 : FENCING"/>
    <x v="1"/>
    <s v="1993"/>
    <s v="09/2015"/>
    <n v="3240"/>
    <n v="140101.9"/>
    <n v="104712.67"/>
    <n v="35389.230000000003"/>
  </r>
  <r>
    <n v="2798"/>
    <x v="1"/>
    <s v="TURKEY POINT PLANT FOSSIL - 5081026000"/>
    <s v="31100Z000-PG0926-Turkey Pt CommFsil"/>
    <x v="0"/>
    <d v="1995-07-01T00:00:00"/>
    <s v="02 - Steam Generation Plant"/>
    <s v="Turkey Pt Comm Fsil"/>
    <s v="205 : YARD IMPROVEMENTS-PRODUCTION"/>
    <s v="205.1141 : FENCING"/>
    <x v="1"/>
    <s v="1995"/>
    <s v="09/2015"/>
    <n v="50"/>
    <n v="2247.5100000000002"/>
    <n v="1528.8"/>
    <n v="718.71"/>
  </r>
  <r>
    <n v="2833"/>
    <x v="1"/>
    <s v="TURKEY POINT PLANT FOSSIL - 5081026000"/>
    <s v="31100Z000-PG0926-Turkey Pt CommFsil"/>
    <x v="0"/>
    <d v="1966-07-01T00:00:00"/>
    <s v="02 - Steam Generation Plant"/>
    <s v="Turkey Pt Comm Fsil"/>
    <s v="208 : WATERFRONT IMPROVEMENT (NOT C"/>
    <s v="208.1151 : CHANNEL IMPROVEMENTS, IN"/>
    <x v="1"/>
    <s v="1966"/>
    <s v="09/2015"/>
    <n v="203704"/>
    <n v="174245.29"/>
    <n v="174245.29"/>
    <n v="0"/>
  </r>
  <r>
    <n v="2836"/>
    <x v="1"/>
    <s v="TURKEY POINT PLANT FOSSIL - 5081026000"/>
    <s v="31100Z000-PG0926-Turkey Pt CommFsil"/>
    <x v="0"/>
    <d v="1966-07-01T00:00:00"/>
    <s v="02 - Steam Generation Plant"/>
    <s v="Turkey Pt Comm Fsil"/>
    <s v="208 : WATERFRONT IMPROVEMENT (NOT C"/>
    <s v="208.1152 : NAVIGATION CANALS, INCL "/>
    <x v="1"/>
    <s v="1966"/>
    <s v="09/2015"/>
    <n v="43333"/>
    <n v="174245.29"/>
    <n v="174245.29"/>
    <n v="0"/>
  </r>
  <r>
    <n v="2879"/>
    <x v="1"/>
    <s v="TURKEY POINT PLANT FOSSIL - 5081026000"/>
    <s v="31100Z000-PG0926-Turkey Pt CommFsil"/>
    <x v="0"/>
    <d v="1966-07-01T00:00:00"/>
    <s v="02 - Steam Generation Plant"/>
    <s v="Turkey Pt Comm Fsil"/>
    <s v="208 : WATERFRONT IMPROVEMENT (NOT C"/>
    <s v="208.1153 : DOCK, WHARF, OR PIER"/>
    <x v="1"/>
    <s v="1966"/>
    <s v="09/2015"/>
    <n v="389"/>
    <n v="64942.27"/>
    <n v="64942.27"/>
    <n v="0"/>
  </r>
  <r>
    <n v="2929"/>
    <x v="1"/>
    <s v="TURKEY POINT PLANT FOSSIL - 5081026000"/>
    <s v="31100Z000-PG0926-Turkey Pt CommFsil"/>
    <x v="0"/>
    <d v="1966-07-01T00:00:00"/>
    <s v="02 - Steam Generation Plant"/>
    <s v="Turkey Pt Comm Fsil"/>
    <s v="208 : WATERFRONT IMPROVEMENT (NOT C"/>
    <s v="208.1160 : FOUNDATION/PILE"/>
    <x v="1"/>
    <s v="1966"/>
    <s v="09/2015"/>
    <n v="6"/>
    <n v="12440.91"/>
    <n v="12440.91"/>
    <n v="0"/>
  </r>
  <r>
    <n v="2995"/>
    <x v="1"/>
    <s v="TURKEY POINT PLANT FOSSIL - 5081026000"/>
    <s v="31100Z000-PG0926-Turkey Pt CommFsil"/>
    <x v="0"/>
    <d v="1966-07-01T00:00:00"/>
    <s v="02 - Steam Generation Plant"/>
    <s v="Turkey Pt Comm Fsil"/>
    <s v="210 : PONDS (NOT COOLING)"/>
    <s v="210.1191 : PIPING, ALL"/>
    <x v="1"/>
    <s v="1966"/>
    <s v="09/2015"/>
    <n v="1"/>
    <n v="5731.74"/>
    <n v="5731.74"/>
    <n v="0"/>
  </r>
  <r>
    <n v="2996"/>
    <x v="1"/>
    <s v="TURKEY POINT PLANT FOSSIL - 5081026000"/>
    <s v="31100Z000-PG0926-Turkey Pt CommFsil"/>
    <x v="0"/>
    <d v="1968-07-01T00:00:00"/>
    <s v="02 - Steam Generation Plant"/>
    <s v="Turkey Pt Comm Fsil"/>
    <s v="210 : PONDS (NOT COOLING)"/>
    <s v="210.1191 : PIPING, ALL"/>
    <x v="1"/>
    <s v="1968"/>
    <s v="09/2015"/>
    <n v="0"/>
    <n v="12834.03"/>
    <n v="12834.03"/>
    <n v="0"/>
  </r>
  <r>
    <n v="2997"/>
    <x v="1"/>
    <s v="TURKEY POINT PLANT FOSSIL - 5081026000"/>
    <s v="31100Z000-PG0926-Turkey Pt CommFsil"/>
    <x v="0"/>
    <d v="1982-07-01T00:00:00"/>
    <s v="02 - Steam Generation Plant"/>
    <s v="Turkey Pt Comm Fsil"/>
    <s v="210 : PONDS (NOT COOLING)"/>
    <s v="210.1191 : PIPING, ALL"/>
    <x v="1"/>
    <s v="1982"/>
    <s v="09/2015"/>
    <n v="0"/>
    <n v="99988.72"/>
    <n v="99988.72"/>
    <n v="0"/>
  </r>
  <r>
    <n v="2998"/>
    <x v="1"/>
    <s v="TURKEY POINT PLANT FOSSIL - 5081026000"/>
    <s v="31100Z000-PG0926-Turkey Pt CommFsil"/>
    <x v="0"/>
    <d v="1990-07-01T00:00:00"/>
    <s v="02 - Steam Generation Plant"/>
    <s v="Turkey Pt Comm Fsil"/>
    <s v="210 : PONDS (NOT COOLING)"/>
    <s v="210.1191 : PIPING, ALL"/>
    <x v="1"/>
    <s v="1990"/>
    <s v="09/2015"/>
    <n v="0"/>
    <n v="3920.24"/>
    <n v="3325.06"/>
    <n v="595.17999999999995"/>
  </r>
  <r>
    <n v="3024"/>
    <x v="0"/>
    <s v="TURKEY POINT PLANT FOSSIL - 5081026000"/>
    <s v="31100Z000-PG0926-Turkey Pt CommFsil"/>
    <x v="0"/>
    <d v="1995-07-01T00:00:00"/>
    <s v="02 - Steam Generation Plant"/>
    <s v="Turkey Pt Comm Fsil"/>
    <s v="210 : PONDS (NOT COOLING)"/>
    <s v="210.1193 : WATER MONITORING WELL"/>
    <x v="1"/>
    <s v="1995"/>
    <s v="09/2015"/>
    <n v="0"/>
    <n v="0"/>
    <n v="0"/>
    <n v="0"/>
  </r>
  <r>
    <n v="3034"/>
    <x v="1"/>
    <s v="TURKEY POINT PLANT FOSSIL - 5081026000"/>
    <s v="31100Z000-PG0926-Turkey Pt CommFsil"/>
    <x v="0"/>
    <d v="1988-07-01T00:00:00"/>
    <s v="02 - Steam Generation Plant"/>
    <s v="Turkey Pt Comm Fsil"/>
    <s v="210 : PONDS (NOT COOLING)"/>
    <s v="210.1198 : RETAINING WALL"/>
    <x v="1"/>
    <s v="1988"/>
    <s v="09/2015"/>
    <n v="200"/>
    <n v="130182.87"/>
    <n v="119164.13"/>
    <n v="11018.74"/>
  </r>
  <r>
    <n v="3056"/>
    <x v="1"/>
    <s v="TURKEY POINT PLANT FOSSIL - 5081026000"/>
    <s v="31100Z000-PG0926-Turkey Pt CommFsil"/>
    <x v="0"/>
    <d v="1982-07-01T00:00:00"/>
    <s v="02 - Steam Generation Plant"/>
    <s v="Turkey Pt Comm Fsil"/>
    <s v="210 : PONDS (NOT COOLING)"/>
    <s v="210.1199 : LINER, COMPLETE"/>
    <x v="1"/>
    <s v="1982"/>
    <s v="09/2015"/>
    <n v="1"/>
    <n v="30299.61"/>
    <n v="30299.61"/>
    <n v="0"/>
  </r>
  <r>
    <n v="3057"/>
    <x v="1"/>
    <s v="TURKEY POINT PLANT FOSSIL - 5081026000"/>
    <s v="31100Z000-PG0926-Turkey Pt CommFsil"/>
    <x v="0"/>
    <d v="1988-07-01T00:00:00"/>
    <s v="02 - Steam Generation Plant"/>
    <s v="Turkey Pt Comm Fsil"/>
    <s v="210 : PONDS (NOT COOLING)"/>
    <s v="210.1199 : LINER, COMPLETE"/>
    <x v="1"/>
    <s v="1988"/>
    <s v="09/2015"/>
    <n v="1"/>
    <n v="135496.45000000001"/>
    <n v="124027.96"/>
    <n v="11468.49"/>
  </r>
  <r>
    <n v="3058"/>
    <x v="1"/>
    <s v="TURKEY POINT PLANT FOSSIL - 5081026000"/>
    <s v="31100Z000-PG0926-Turkey Pt CommFsil"/>
    <x v="0"/>
    <d v="1990-07-01T00:00:00"/>
    <s v="02 - Steam Generation Plant"/>
    <s v="Turkey Pt Comm Fsil"/>
    <s v="210 : PONDS (NOT COOLING)"/>
    <s v="210.1199 : LINER, COMPLETE"/>
    <x v="1"/>
    <s v="1990"/>
    <s v="09/2015"/>
    <n v="1"/>
    <n v="107106"/>
    <n v="90844.86"/>
    <n v="16261.14"/>
  </r>
  <r>
    <n v="3087"/>
    <x v="1"/>
    <s v="TURKEY POINT PLANT FOSSIL - 5081026000"/>
    <s v="31100Z000-PG0926-Turkey Pt CommFsil"/>
    <x v="0"/>
    <d v="1966-07-01T00:00:00"/>
    <s v="02 - Steam Generation Plant"/>
    <s v="Turkey Pt Comm Fsil"/>
    <s v="210 : PONDS (NOT COOLING)"/>
    <s v="210.1201 : POND"/>
    <x v="1"/>
    <s v="1966"/>
    <s v="09/2015"/>
    <n v="2"/>
    <n v="13944.79"/>
    <n v="13944.79"/>
    <n v="0"/>
  </r>
  <r>
    <n v="3088"/>
    <x v="1"/>
    <s v="TURKEY POINT PLANT FOSSIL - 5081026000"/>
    <s v="31100Z000-PG0926-Turkey Pt CommFsil"/>
    <x v="0"/>
    <d v="1982-07-01T00:00:00"/>
    <s v="02 - Steam Generation Plant"/>
    <s v="Turkey Pt Comm Fsil"/>
    <s v="210 : PONDS (NOT COOLING)"/>
    <s v="210.1201 : POND"/>
    <x v="1"/>
    <s v="1982"/>
    <s v="09/2015"/>
    <n v="1"/>
    <n v="142408.18"/>
    <n v="142408.18"/>
    <n v="0"/>
  </r>
  <r>
    <n v="3217"/>
    <x v="1"/>
    <s v="TURKEY POINT PLANT FOSSIL - 5081026000"/>
    <s v="31100Z000-PG0926-Turkey Pt CommFsil"/>
    <x v="0"/>
    <d v="1995-07-01T00:00:00"/>
    <s v="02 - Steam Generation Plant"/>
    <s v="Turkey Pt Comm Fsil"/>
    <s v="302 : B BUILDING"/>
    <s v="302.2002 : SUPERSTRUCTURE"/>
    <x v="1"/>
    <s v="1995"/>
    <s v="09/2015"/>
    <n v="1"/>
    <n v="66092.509999999995"/>
    <n v="44957.53"/>
    <n v="21134.98"/>
  </r>
  <r>
    <n v="3227"/>
    <x v="1"/>
    <s v="TURKEY POINT PLANT FOSSIL - 5081026000"/>
    <s v="31100Z000-PG0926-Turkey Pt CommFsil"/>
    <x v="0"/>
    <d v="1995-07-01T00:00:00"/>
    <s v="02 - Steam Generation Plant"/>
    <s v="Turkey Pt Comm Fsil"/>
    <s v="302 : B BUILDING"/>
    <s v="302.2004 : ROOF"/>
    <x v="1"/>
    <s v="1995"/>
    <s v="09/2015"/>
    <n v="1"/>
    <n v="17424.5"/>
    <n v="11852.52"/>
    <n v="5571.98"/>
  </r>
  <r>
    <n v="3235"/>
    <x v="1"/>
    <s v="TURKEY POINT PLANT FOSSIL - 5081026000"/>
    <s v="31100Z000-PG0926-Turkey Pt CommFsil"/>
    <x v="0"/>
    <d v="1995-07-01T00:00:00"/>
    <s v="02 - Steam Generation Plant"/>
    <s v="Turkey Pt Comm Fsil"/>
    <s v="302 : B BUILDING"/>
    <s v="302.2007 : PLUMBING SYSTEM COMPLETE"/>
    <x v="1"/>
    <s v="1995"/>
    <s v="09/2015"/>
    <n v="1"/>
    <n v="3150.19"/>
    <n v="2142.83"/>
    <n v="1007.36"/>
  </r>
  <r>
    <n v="3245"/>
    <x v="1"/>
    <s v="TURKEY POINT PLANT FOSSIL - 5081026000"/>
    <s v="31100Z000-PG0926-Turkey Pt CommFsil"/>
    <x v="0"/>
    <d v="1995-07-01T00:00:00"/>
    <s v="02 - Steam Generation Plant"/>
    <s v="Turkey Pt Comm Fsil"/>
    <s v="302 : B BUILDING"/>
    <s v="302.2008 : LIGHTING SYSTEM COMPLETE"/>
    <x v="1"/>
    <s v="1995"/>
    <s v="09/2015"/>
    <n v="1"/>
    <n v="3150.18"/>
    <n v="2142.8200000000002"/>
    <n v="1007.36"/>
  </r>
  <r>
    <n v="3258"/>
    <x v="1"/>
    <s v="TURKEY POINT PLANT FOSSIL - 5081026000"/>
    <s v="31100Z000-PG0926-Turkey Pt CommFsil"/>
    <x v="0"/>
    <d v="1995-07-01T00:00:00"/>
    <s v="02 - Steam Generation Plant"/>
    <s v="Turkey Pt Comm Fsil"/>
    <s v="302 : B BUILDING"/>
    <s v="302.2010 : HVAC SYSTEM COMPLETE"/>
    <x v="1"/>
    <s v="1995"/>
    <s v="09/2015"/>
    <n v="0"/>
    <n v="6201.94"/>
    <n v="4218.6899999999996"/>
    <n v="1983.25"/>
  </r>
  <r>
    <n v="3261"/>
    <x v="1"/>
    <s v="TURKEY POINT PLANT FOSSIL - 5081026000"/>
    <s v="31100Z000-PG0926-Turkey Pt CommFsil"/>
    <x v="0"/>
    <d v="1983-07-01T00:00:00"/>
    <s v="02 - Steam Generation Plant"/>
    <s v="Turkey Pt Comm Fsil"/>
    <s v="302 : B BUILDING"/>
    <s v="302.2016 : FIRE PROTECTION SYS COMP"/>
    <x v="1"/>
    <s v="1983"/>
    <s v="09/2015"/>
    <n v="0"/>
    <n v="3804.88"/>
    <n v="3804.88"/>
    <n v="0"/>
  </r>
  <r>
    <n v="3280"/>
    <x v="1"/>
    <s v="TURKEY POINT PLANT FOSSIL - 5081026000"/>
    <s v="31100Z000-PG0926-Turkey Pt CommFsil"/>
    <x v="0"/>
    <d v="1984-07-01T00:00:00"/>
    <s v="02 - Steam Generation Plant"/>
    <s v="Turkey Pt Comm Fsil"/>
    <s v="303 : C BUILDING"/>
    <s v="303.2054 : SUPERSTRUCTURE"/>
    <x v="1"/>
    <s v="1984"/>
    <s v="09/2015"/>
    <n v="1"/>
    <n v="47102.04"/>
    <n v="47102.04"/>
    <n v="0"/>
  </r>
  <r>
    <n v="3326"/>
    <x v="1"/>
    <s v="TURKEY POINT PLANT FOSSIL - 5081026000"/>
    <s v="31100Z000-PG0926-Turkey Pt CommFsil"/>
    <x v="0"/>
    <d v="1984-07-01T00:00:00"/>
    <s v="02 - Steam Generation Plant"/>
    <s v="Turkey Pt Comm Fsil"/>
    <s v="303 : C BUILDING"/>
    <s v="303.2076 : SUBSTRUCTURE/FOUNDATION"/>
    <x v="1"/>
    <s v="1984"/>
    <s v="09/2015"/>
    <n v="1"/>
    <n v="60559.76"/>
    <n v="60559.76"/>
    <n v="0"/>
  </r>
  <r>
    <n v="3342"/>
    <x v="1"/>
    <s v="TURKEY POINT PLANT FOSSIL - 5081026000"/>
    <s v="31100Z000-PG0926-Turkey Pt CommFsil"/>
    <x v="0"/>
    <d v="1980-07-01T00:00:00"/>
    <s v="02 - Steam Generation Plant"/>
    <s v="Turkey Pt Comm Fsil"/>
    <s v="304 : D BUILDING"/>
    <s v="304.2106 : SUPERSTRUCTURE"/>
    <x v="1"/>
    <s v="1980"/>
    <s v="09/2015"/>
    <n v="0"/>
    <n v="61087.72"/>
    <n v="61087.72"/>
    <n v="0"/>
  </r>
  <r>
    <n v="3382"/>
    <x v="2"/>
    <s v="TURKEY POINT PLANT FOSSIL - 5081026000"/>
    <s v="31100Z000-PG0926-Turkey Pt CommFsil"/>
    <x v="0"/>
    <d v="1966-07-01T00:00:00"/>
    <s v="02 - Steam Generation Plant"/>
    <s v="Turkey Pt Comm Fsil"/>
    <s v="305 : E BUILDING"/>
    <s v="305.2158 : SUPERSTRUCTURE"/>
    <x v="1"/>
    <s v="1966"/>
    <s v="09/2015"/>
    <n v="1"/>
    <n v="33263.279999999999"/>
    <n v="33263.279999999999"/>
    <n v="0"/>
  </r>
  <r>
    <n v="3383"/>
    <x v="2"/>
    <s v="TURKEY POINT PLANT FOSSIL - 5081026000"/>
    <s v="31100Z000-PG0926-Turkey Pt CommFsil"/>
    <x v="0"/>
    <d v="1978-07-01T00:00:00"/>
    <s v="02 - Steam Generation Plant"/>
    <s v="Turkey Pt Comm Fsil"/>
    <s v="305 : E BUILDING"/>
    <s v="305.2158 : SUPERSTRUCTURE"/>
    <x v="1"/>
    <s v="1978"/>
    <s v="09/2015"/>
    <n v="0"/>
    <n v="35386.42"/>
    <n v="35386.42"/>
    <n v="0"/>
  </r>
  <r>
    <n v="3397"/>
    <x v="2"/>
    <s v="TURKEY POINT PLANT FOSSIL - 5081026000"/>
    <s v="31100Z000-PG0926-Turkey Pt CommFsil"/>
    <x v="0"/>
    <d v="1993-07-01T00:00:00"/>
    <s v="02 - Steam Generation Plant"/>
    <s v="Turkey Pt Comm Fsil"/>
    <s v="305 : E BUILDING"/>
    <s v="305.2160 : ROOF"/>
    <x v="1"/>
    <s v="1993"/>
    <s v="09/2015"/>
    <n v="1"/>
    <n v="28853.119999999999"/>
    <n v="21564.93"/>
    <n v="7288.19"/>
  </r>
  <r>
    <n v="3402"/>
    <x v="2"/>
    <s v="TURKEY POINT PLANT FOSSIL - 5081026000"/>
    <s v="31100Z000-PG0926-Turkey Pt CommFsil"/>
    <x v="0"/>
    <d v="1966-07-01T00:00:00"/>
    <s v="02 - Steam Generation Plant"/>
    <s v="Turkey Pt Comm Fsil"/>
    <s v="305 : E BUILDING"/>
    <s v="305.2163 : PLUMBING SYSTEM COMPLETE"/>
    <x v="1"/>
    <s v="1966"/>
    <s v="09/2015"/>
    <n v="1"/>
    <n v="5279.52"/>
    <n v="5279.52"/>
    <n v="0"/>
  </r>
  <r>
    <n v="3416"/>
    <x v="2"/>
    <s v="TURKEY POINT PLANT FOSSIL - 5081026000"/>
    <s v="31100Z000-PG0926-Turkey Pt CommFsil"/>
    <x v="0"/>
    <d v="1966-07-01T00:00:00"/>
    <s v="02 - Steam Generation Plant"/>
    <s v="Turkey Pt Comm Fsil"/>
    <s v="305 : E BUILDING"/>
    <s v="305.2164 : LIGHTING SYSTEM COMPLETE"/>
    <x v="1"/>
    <s v="1966"/>
    <s v="09/2015"/>
    <n v="1"/>
    <n v="10610.02"/>
    <n v="10610.02"/>
    <n v="0"/>
  </r>
  <r>
    <n v="3425"/>
    <x v="2"/>
    <s v="TURKEY POINT PLANT FOSSIL - 5081026000"/>
    <s v="31100Z000-PG0926-Turkey Pt CommFsil"/>
    <x v="0"/>
    <d v="1978-07-01T00:00:00"/>
    <s v="02 - Steam Generation Plant"/>
    <s v="Turkey Pt Comm Fsil"/>
    <s v="305 : E BUILDING"/>
    <s v="305.2166 : HVAC SYSTEM COMPLETE"/>
    <x v="1"/>
    <s v="1978"/>
    <s v="09/2015"/>
    <n v="2"/>
    <n v="2580"/>
    <n v="2580"/>
    <n v="0"/>
  </r>
  <r>
    <n v="3440"/>
    <x v="2"/>
    <s v="TURKEY POINT PLANT FOSSIL - 5081026000"/>
    <s v="31100Z000-PG0926-Turkey Pt CommFsil"/>
    <x v="0"/>
    <d v="1966-07-01T00:00:00"/>
    <s v="02 - Steam Generation Plant"/>
    <s v="Turkey Pt Comm Fsil"/>
    <s v="305 : E BUILDING"/>
    <s v="305.2180 : SUBSTRUCTURE/FOUNDATION"/>
    <x v="1"/>
    <s v="1966"/>
    <s v="09/2015"/>
    <n v="1"/>
    <n v="10354.950000000001"/>
    <n v="10354.950000000001"/>
    <n v="0"/>
  </r>
  <r>
    <n v="3453"/>
    <x v="1"/>
    <s v="TURKEY POINT PLANT FOSSIL - 5081026000"/>
    <s v="31100Z000-PG0926-Turkey Pt CommFsil"/>
    <x v="0"/>
    <d v="1992-07-01T00:00:00"/>
    <s v="02 - Steam Generation Plant"/>
    <s v="Turkey Pt Comm Fsil"/>
    <s v="306 : F BUILDING"/>
    <s v="306.2210 : SUPERSTRUCTURE"/>
    <x v="1"/>
    <s v="1992"/>
    <s v="09/2015"/>
    <n v="1"/>
    <n v="60094.69"/>
    <n v="46933.64"/>
    <n v="13161.05"/>
  </r>
  <r>
    <n v="3500"/>
    <x v="1"/>
    <s v="TURKEY POINT PLANT FOSSIL - 5081026000"/>
    <s v="31100Z000-PG0926-Turkey Pt CommFsil"/>
    <x v="0"/>
    <d v="1992-07-01T00:00:00"/>
    <s v="02 - Steam Generation Plant"/>
    <s v="Turkey Pt Comm Fsil"/>
    <s v="306 : F BUILDING"/>
    <s v="306.2216 : LIGHTING SYSTEM COMPLETE"/>
    <x v="1"/>
    <s v="1992"/>
    <s v="09/2015"/>
    <n v="1"/>
    <n v="6007"/>
    <n v="4691.4399999999996"/>
    <n v="1315.56"/>
  </r>
  <r>
    <n v="3543"/>
    <x v="1"/>
    <s v="TURKEY POINT PLANT FOSSIL - 5081026000"/>
    <s v="31100Z000-PG0926-Turkey Pt CommFsil"/>
    <x v="0"/>
    <d v="1992-07-01T00:00:00"/>
    <s v="02 - Steam Generation Plant"/>
    <s v="Turkey Pt Comm Fsil"/>
    <s v="306 : F BUILDING"/>
    <s v="306.2232 : SUBSTRUCTURE/FOUNDATION"/>
    <x v="1"/>
    <s v="1992"/>
    <s v="09/2015"/>
    <n v="1"/>
    <n v="25027.74"/>
    <n v="19546.54"/>
    <n v="5481.2"/>
  </r>
  <r>
    <n v="3624"/>
    <x v="1"/>
    <s v="TURKEY POINT PLANT FOSSIL - 5081026000"/>
    <s v="31100Z000-PG0926-Turkey Pt CommFsil"/>
    <x v="0"/>
    <d v="1977-07-01T00:00:00"/>
    <s v="02 - Steam Generation Plant"/>
    <s v="Turkey Pt Comm Fsil"/>
    <s v="308 : H BUILDING"/>
    <s v="308.2314 : SUPERSTRUCTURE"/>
    <x v="1"/>
    <s v="1977"/>
    <s v="09/2015"/>
    <n v="1"/>
    <n v="30205.759999999998"/>
    <n v="30205.759999999998"/>
    <n v="0"/>
  </r>
  <r>
    <n v="3651"/>
    <x v="0"/>
    <s v="TURKEY POINT PLANT FOSSIL - 5081026000"/>
    <s v="31100Z000-PG0926-Turkey Pt CommFsil"/>
    <x v="0"/>
    <d v="1983-07-01T00:00:00"/>
    <s v="02 - Steam Generation Plant"/>
    <s v="Turkey Pt Comm Fsil"/>
    <s v="308 : H BUILDING"/>
    <s v="308.2322 : HVAC SYSTEM COMPLETE"/>
    <x v="1"/>
    <s v="1983"/>
    <s v="09/2015"/>
    <n v="0"/>
    <n v="0"/>
    <n v="0"/>
    <n v="0"/>
  </r>
  <r>
    <n v="3929"/>
    <x v="1"/>
    <s v="TURKEY POINT PLANT FOSSIL - 5081026000"/>
    <s v="31100Z000-PG0926-Turkey Pt CommFsil"/>
    <x v="0"/>
    <d v="1966-07-01T00:00:00"/>
    <s v="02 - Steam Generation Plant"/>
    <s v="Turkey Pt Comm Fsil"/>
    <s v="327 : SERVICE BUILDING"/>
    <s v="327.2522 : SUPERSTRUCTURE"/>
    <x v="1"/>
    <s v="1966"/>
    <s v="09/2015"/>
    <n v="1"/>
    <n v="124602.2"/>
    <n v="124602.2"/>
    <n v="0"/>
  </r>
  <r>
    <n v="3930"/>
    <x v="1"/>
    <s v="TURKEY POINT PLANT FOSSIL - 5081026000"/>
    <s v="31100Z000-PG0926-Turkey Pt CommFsil"/>
    <x v="0"/>
    <d v="1972-07-01T00:00:00"/>
    <s v="02 - Steam Generation Plant"/>
    <s v="Turkey Pt Comm Fsil"/>
    <s v="327 : SERVICE BUILDING"/>
    <s v="327.2522 : SUPERSTRUCTURE"/>
    <x v="1"/>
    <s v="1972"/>
    <s v="09/2015"/>
    <n v="1"/>
    <n v="147609.53"/>
    <n v="147609.53"/>
    <n v="0"/>
  </r>
  <r>
    <n v="3931"/>
    <x v="1"/>
    <s v="TURKEY POINT PLANT FOSSIL - 5081026000"/>
    <s v="31100Z000-PG0926-Turkey Pt CommFsil"/>
    <x v="0"/>
    <d v="1974-07-01T00:00:00"/>
    <s v="02 - Steam Generation Plant"/>
    <s v="Turkey Pt Comm Fsil"/>
    <s v="327 : SERVICE BUILDING"/>
    <s v="327.2522 : SUPERSTRUCTURE"/>
    <x v="1"/>
    <s v="1974"/>
    <s v="09/2015"/>
    <n v="0"/>
    <n v="3334.91"/>
    <n v="3334.91"/>
    <n v="0"/>
  </r>
  <r>
    <n v="3932"/>
    <x v="1"/>
    <s v="TURKEY POINT PLANT FOSSIL - 5081026000"/>
    <s v="31100Z000-PG0926-Turkey Pt CommFsil"/>
    <x v="0"/>
    <d v="1976-07-01T00:00:00"/>
    <s v="02 - Steam Generation Plant"/>
    <s v="Turkey Pt Comm Fsil"/>
    <s v="327 : SERVICE BUILDING"/>
    <s v="327.2522 : SUPERSTRUCTURE"/>
    <x v="1"/>
    <s v="1976"/>
    <s v="09/2015"/>
    <n v="0"/>
    <n v="7592.9"/>
    <n v="7592.9"/>
    <n v="0"/>
  </r>
  <r>
    <n v="3933"/>
    <x v="1"/>
    <s v="TURKEY POINT PLANT FOSSIL - 5081026000"/>
    <s v="31100Z000-PG0926-Turkey Pt CommFsil"/>
    <x v="0"/>
    <d v="1977-07-01T00:00:00"/>
    <s v="02 - Steam Generation Plant"/>
    <s v="Turkey Pt Comm Fsil"/>
    <s v="327 : SERVICE BUILDING"/>
    <s v="327.2522 : SUPERSTRUCTURE"/>
    <x v="1"/>
    <s v="1977"/>
    <s v="09/2015"/>
    <n v="0"/>
    <n v="3716"/>
    <n v="3716"/>
    <n v="0"/>
  </r>
  <r>
    <n v="3934"/>
    <x v="1"/>
    <s v="TURKEY POINT PLANT FOSSIL - 5081026000"/>
    <s v="31100Z000-PG0926-Turkey Pt CommFsil"/>
    <x v="0"/>
    <d v="1980-07-01T00:00:00"/>
    <s v="02 - Steam Generation Plant"/>
    <s v="Turkey Pt Comm Fsil"/>
    <s v="327 : SERVICE BUILDING"/>
    <s v="327.2522 : SUPERSTRUCTURE"/>
    <x v="1"/>
    <s v="1980"/>
    <s v="09/2015"/>
    <n v="0"/>
    <n v="6338.93"/>
    <n v="6338.93"/>
    <n v="0"/>
  </r>
  <r>
    <n v="3935"/>
    <x v="1"/>
    <s v="TURKEY POINT PLANT FOSSIL - 5081026000"/>
    <s v="31100Z000-PG0926-Turkey Pt CommFsil"/>
    <x v="0"/>
    <d v="1981-07-01T00:00:00"/>
    <s v="02 - Steam Generation Plant"/>
    <s v="Turkey Pt Comm Fsil"/>
    <s v="327 : SERVICE BUILDING"/>
    <s v="327.2522 : SUPERSTRUCTURE"/>
    <x v="1"/>
    <s v="1981"/>
    <s v="09/2015"/>
    <n v="0"/>
    <n v="29633.02"/>
    <n v="29633.02"/>
    <n v="0"/>
  </r>
  <r>
    <n v="3936"/>
    <x v="1"/>
    <s v="TURKEY POINT PLANT FOSSIL - 5081026000"/>
    <s v="31100Z000-PG0926-Turkey Pt CommFsil"/>
    <x v="0"/>
    <d v="1983-07-01T00:00:00"/>
    <s v="02 - Steam Generation Plant"/>
    <s v="Turkey Pt Comm Fsil"/>
    <s v="327 : SERVICE BUILDING"/>
    <s v="327.2522 : SUPERSTRUCTURE"/>
    <x v="1"/>
    <s v="1983"/>
    <s v="09/2015"/>
    <n v="0"/>
    <n v="8641.5"/>
    <n v="8641.5"/>
    <n v="0"/>
  </r>
  <r>
    <n v="3937"/>
    <x v="1"/>
    <s v="TURKEY POINT PLANT FOSSIL - 5081026000"/>
    <s v="31100Z000-PG0926-Turkey Pt CommFsil"/>
    <x v="0"/>
    <d v="1986-07-01T00:00:00"/>
    <s v="02 - Steam Generation Plant"/>
    <s v="Turkey Pt Comm Fsil"/>
    <s v="327 : SERVICE BUILDING"/>
    <s v="327.2522 : SUPERSTRUCTURE"/>
    <x v="1"/>
    <s v="1986"/>
    <s v="09/2015"/>
    <n v="0"/>
    <n v="21541"/>
    <n v="21164.93"/>
    <n v="376.07"/>
  </r>
  <r>
    <n v="3938"/>
    <x v="1"/>
    <s v="TURKEY POINT PLANT FOSSIL - 5081026000"/>
    <s v="31100Z000-PG0926-Turkey Pt CommFsil"/>
    <x v="0"/>
    <d v="1990-07-01T00:00:00"/>
    <s v="02 - Steam Generation Plant"/>
    <s v="Turkey Pt Comm Fsil"/>
    <s v="327 : SERVICE BUILDING"/>
    <s v="327.2522 : SUPERSTRUCTURE"/>
    <x v="1"/>
    <s v="1990"/>
    <s v="09/2015"/>
    <n v="0"/>
    <n v="61344.54"/>
    <n v="52031.040000000001"/>
    <n v="9313.5"/>
  </r>
  <r>
    <n v="3939"/>
    <x v="1"/>
    <s v="TURKEY POINT PLANT FOSSIL - 5081026000"/>
    <s v="31100Z000-PG0926-Turkey Pt CommFsil"/>
    <x v="0"/>
    <d v="1991-07-01T00:00:00"/>
    <s v="02 - Steam Generation Plant"/>
    <s v="Turkey Pt Comm Fsil"/>
    <s v="327 : SERVICE BUILDING"/>
    <s v="327.2522 : SUPERSTRUCTURE"/>
    <x v="1"/>
    <s v="1991"/>
    <s v="09/2015"/>
    <n v="0"/>
    <n v="80543.55"/>
    <n v="65609.649999999994"/>
    <n v="14933.9"/>
  </r>
  <r>
    <n v="3940"/>
    <x v="1"/>
    <s v="TURKEY POINT PLANT FOSSIL - 5081026000"/>
    <s v="31100Z000-PG0926-Turkey Pt CommFsil"/>
    <x v="0"/>
    <d v="1992-07-01T00:00:00"/>
    <s v="02 - Steam Generation Plant"/>
    <s v="Turkey Pt Comm Fsil"/>
    <s v="327 : SERVICE BUILDING"/>
    <s v="327.2522 : SUPERSTRUCTURE"/>
    <x v="1"/>
    <s v="1992"/>
    <s v="09/2015"/>
    <n v="0"/>
    <n v="963.19"/>
    <n v="752.25"/>
    <n v="210.94"/>
  </r>
  <r>
    <n v="3941"/>
    <x v="1"/>
    <s v="TURKEY POINT PLANT FOSSIL - 5081026000"/>
    <s v="31100Z000-PG0926-Turkey Pt CommFsil"/>
    <x v="0"/>
    <d v="1993-07-01T00:00:00"/>
    <s v="02 - Steam Generation Plant"/>
    <s v="Turkey Pt Comm Fsil"/>
    <s v="327 : SERVICE BUILDING"/>
    <s v="327.2522 : SUPERSTRUCTURE"/>
    <x v="1"/>
    <s v="1993"/>
    <s v="09/2015"/>
    <n v="0"/>
    <n v="25355.67"/>
    <n v="18950.919999999998"/>
    <n v="6404.75"/>
  </r>
  <r>
    <n v="3942"/>
    <x v="1"/>
    <s v="TURKEY POINT PLANT FOSSIL - 5081026000"/>
    <s v="31100Z000-PG0926-Turkey Pt CommFsil"/>
    <x v="0"/>
    <d v="1994-07-01T00:00:00"/>
    <s v="02 - Steam Generation Plant"/>
    <s v="Turkey Pt Comm Fsil"/>
    <s v="327 : SERVICE BUILDING"/>
    <s v="327.2522 : SUPERSTRUCTURE"/>
    <x v="1"/>
    <s v="1994"/>
    <s v="09/2015"/>
    <n v="0"/>
    <n v="156390.92000000001"/>
    <n v="111633.79"/>
    <n v="44757.13"/>
  </r>
  <r>
    <n v="3992"/>
    <x v="1"/>
    <s v="TURKEY POINT PLANT FOSSIL - 5081026000"/>
    <s v="31100Z000-PG0926-Turkey Pt CommFsil"/>
    <x v="0"/>
    <d v="1988-07-01T00:00:00"/>
    <s v="02 - Steam Generation Plant"/>
    <s v="Turkey Pt Comm Fsil"/>
    <s v="327 : SERVICE BUILDING"/>
    <s v="327.2524 : ROOF"/>
    <x v="1"/>
    <s v="1988"/>
    <s v="09/2015"/>
    <n v="1"/>
    <n v="43899.44"/>
    <n v="40183.769999999997"/>
    <n v="3715.67"/>
  </r>
  <r>
    <n v="4033"/>
    <x v="1"/>
    <s v="TURKEY POINT PLANT FOSSIL - 5081026000"/>
    <s v="31100Z000-PG0926-Turkey Pt CommFsil"/>
    <x v="0"/>
    <d v="1966-07-01T00:00:00"/>
    <s v="02 - Steam Generation Plant"/>
    <s v="Turkey Pt Comm Fsil"/>
    <s v="327 : SERVICE BUILDING"/>
    <s v="327.2527 : PLUMBING SYSTEM COMPLETE"/>
    <x v="1"/>
    <s v="1966"/>
    <s v="09/2015"/>
    <n v="1"/>
    <n v="30035.26"/>
    <n v="30035.26"/>
    <n v="0"/>
  </r>
  <r>
    <n v="4034"/>
    <x v="1"/>
    <s v="TURKEY POINT PLANT FOSSIL - 5081026000"/>
    <s v="31100Z000-PG0926-Turkey Pt CommFsil"/>
    <x v="0"/>
    <d v="1980-07-01T00:00:00"/>
    <s v="02 - Steam Generation Plant"/>
    <s v="Turkey Pt Comm Fsil"/>
    <s v="327 : SERVICE BUILDING"/>
    <s v="327.2527 : PLUMBING SYSTEM COMPLETE"/>
    <x v="1"/>
    <s v="1980"/>
    <s v="09/2015"/>
    <n v="0"/>
    <n v="585.02"/>
    <n v="585.02"/>
    <n v="0"/>
  </r>
  <r>
    <n v="4083"/>
    <x v="1"/>
    <s v="TURKEY POINT PLANT FOSSIL - 5081026000"/>
    <s v="31100Z000-PG0926-Turkey Pt CommFsil"/>
    <x v="0"/>
    <d v="1966-07-01T00:00:00"/>
    <s v="02 - Steam Generation Plant"/>
    <s v="Turkey Pt Comm Fsil"/>
    <s v="327 : SERVICE BUILDING"/>
    <s v="327.2528 : LIGHTING SYSTEM COMPLETE"/>
    <x v="1"/>
    <s v="1966"/>
    <s v="09/2015"/>
    <n v="1"/>
    <n v="30195.35"/>
    <n v="30195.35"/>
    <n v="0"/>
  </r>
  <r>
    <n v="4084"/>
    <x v="1"/>
    <s v="TURKEY POINT PLANT FOSSIL - 5081026000"/>
    <s v="31100Z000-PG0926-Turkey Pt CommFsil"/>
    <x v="0"/>
    <d v="1976-07-01T00:00:00"/>
    <s v="02 - Steam Generation Plant"/>
    <s v="Turkey Pt Comm Fsil"/>
    <s v="327 : SERVICE BUILDING"/>
    <s v="327.2528 : LIGHTING SYSTEM COMPLETE"/>
    <x v="1"/>
    <s v="1976"/>
    <s v="09/2015"/>
    <n v="1"/>
    <n v="6417.51"/>
    <n v="6417.51"/>
    <n v="0"/>
  </r>
  <r>
    <n v="4085"/>
    <x v="1"/>
    <s v="TURKEY POINT PLANT FOSSIL - 5081026000"/>
    <s v="31100Z000-PG0926-Turkey Pt CommFsil"/>
    <x v="0"/>
    <d v="1978-07-01T00:00:00"/>
    <s v="02 - Steam Generation Plant"/>
    <s v="Turkey Pt Comm Fsil"/>
    <s v="327 : SERVICE BUILDING"/>
    <s v="327.2528 : LIGHTING SYSTEM COMPLETE"/>
    <x v="1"/>
    <s v="1978"/>
    <s v="09/2015"/>
    <n v="0"/>
    <n v="1476.92"/>
    <n v="1476.92"/>
    <n v="0"/>
  </r>
  <r>
    <n v="4086"/>
    <x v="1"/>
    <s v="TURKEY POINT PLANT FOSSIL - 5081026000"/>
    <s v="31100Z000-PG0926-Turkey Pt CommFsil"/>
    <x v="0"/>
    <d v="1994-07-01T00:00:00"/>
    <s v="02 - Steam Generation Plant"/>
    <s v="Turkey Pt Comm Fsil"/>
    <s v="327 : SERVICE BUILDING"/>
    <s v="327.2528 : LIGHTING SYSTEM COMPLETE"/>
    <x v="1"/>
    <s v="1994"/>
    <s v="09/2015"/>
    <n v="1"/>
    <n v="42448.97"/>
    <n v="30300.6"/>
    <n v="12148.37"/>
  </r>
  <r>
    <n v="4190"/>
    <x v="0"/>
    <s v="TURKEY POINT PLANT FOSSIL - 5081026000"/>
    <s v="31100Z000-PG0926-Turkey Pt CommFsil"/>
    <x v="0"/>
    <d v="1966-07-01T00:00:00"/>
    <s v="02 - Steam Generation Plant"/>
    <s v="Turkey Pt Comm Fsil"/>
    <s v="327 : SERVICE BUILDING"/>
    <s v="327.2530 : HVAC SYSTEM COMPLETE"/>
    <x v="1"/>
    <s v="1966"/>
    <s v="09/2015"/>
    <n v="0"/>
    <n v="0"/>
    <n v="0"/>
    <n v="0"/>
  </r>
  <r>
    <n v="4191"/>
    <x v="0"/>
    <s v="TURKEY POINT PLANT FOSSIL - 5081026000"/>
    <s v="31100Z000-PG0926-Turkey Pt CommFsil"/>
    <x v="0"/>
    <d v="1982-07-01T00:00:00"/>
    <s v="02 - Steam Generation Plant"/>
    <s v="Turkey Pt Comm Fsil"/>
    <s v="327 : SERVICE BUILDING"/>
    <s v="327.2530 : HVAC SYSTEM COMPLETE"/>
    <x v="1"/>
    <s v="1982"/>
    <s v="09/2015"/>
    <n v="0"/>
    <n v="0"/>
    <n v="0"/>
    <n v="0"/>
  </r>
  <r>
    <n v="4192"/>
    <x v="0"/>
    <s v="TURKEY POINT PLANT FOSSIL - 5081026000"/>
    <s v="31100Z000-PG0926-Turkey Pt CommFsil"/>
    <x v="0"/>
    <d v="1984-07-01T00:00:00"/>
    <s v="02 - Steam Generation Plant"/>
    <s v="Turkey Pt Comm Fsil"/>
    <s v="327 : SERVICE BUILDING"/>
    <s v="327.2530 : HVAC SYSTEM COMPLETE"/>
    <x v="1"/>
    <s v="1984"/>
    <s v="09/2015"/>
    <n v="0"/>
    <n v="0"/>
    <n v="0"/>
    <n v="0"/>
  </r>
  <r>
    <n v="4193"/>
    <x v="1"/>
    <s v="TURKEY POINT PLANT FOSSIL - 5081026000"/>
    <s v="31100Z000-PG0926-Turkey Pt CommFsil"/>
    <x v="0"/>
    <d v="1986-07-01T00:00:00"/>
    <s v="02 - Steam Generation Plant"/>
    <s v="Turkey Pt Comm Fsil"/>
    <s v="327 : SERVICE BUILDING"/>
    <s v="327.2530 : HVAC SYSTEM COMPLETE"/>
    <x v="1"/>
    <s v="1986"/>
    <s v="09/2015"/>
    <n v="0"/>
    <n v="2849.7"/>
    <n v="2799.95"/>
    <n v="49.75"/>
  </r>
  <r>
    <n v="4194"/>
    <x v="1"/>
    <s v="TURKEY POINT PLANT FOSSIL - 5081026000"/>
    <s v="31100Z000-PG0926-Turkey Pt CommFsil"/>
    <x v="0"/>
    <d v="1990-07-01T00:00:00"/>
    <s v="02 - Steam Generation Plant"/>
    <s v="Turkey Pt Comm Fsil"/>
    <s v="327 : SERVICE BUILDING"/>
    <s v="327.2530 : HVAC SYSTEM COMPLETE"/>
    <x v="1"/>
    <s v="1990"/>
    <s v="09/2015"/>
    <n v="1"/>
    <n v="17738.13"/>
    <n v="15045.08"/>
    <n v="2693.05"/>
  </r>
  <r>
    <n v="4195"/>
    <x v="1"/>
    <s v="TURKEY POINT PLANT FOSSIL - 5081026000"/>
    <s v="31100Z000-PG0926-Turkey Pt CommFsil"/>
    <x v="0"/>
    <d v="1991-07-01T00:00:00"/>
    <s v="02 - Steam Generation Plant"/>
    <s v="Turkey Pt Comm Fsil"/>
    <s v="327 : SERVICE BUILDING"/>
    <s v="327.2530 : HVAC SYSTEM COMPLETE"/>
    <x v="1"/>
    <s v="1991"/>
    <s v="09/2015"/>
    <n v="4"/>
    <n v="27327.37"/>
    <n v="22260.49"/>
    <n v="5066.88"/>
  </r>
  <r>
    <n v="4196"/>
    <x v="1"/>
    <s v="TURKEY POINT PLANT FOSSIL - 5081026000"/>
    <s v="31100Z000-PG0926-Turkey Pt CommFsil"/>
    <x v="0"/>
    <d v="1992-07-01T00:00:00"/>
    <s v="02 - Steam Generation Plant"/>
    <s v="Turkey Pt Comm Fsil"/>
    <s v="327 : SERVICE BUILDING"/>
    <s v="327.2530 : HVAC SYSTEM COMPLETE"/>
    <x v="1"/>
    <s v="1992"/>
    <s v="09/2015"/>
    <n v="1"/>
    <n v="8971.08"/>
    <n v="7006.37"/>
    <n v="1964.71"/>
  </r>
  <r>
    <n v="4197"/>
    <x v="1"/>
    <s v="TURKEY POINT PLANT FOSSIL - 5081026000"/>
    <s v="31100Z000-PG0926-Turkey Pt CommFsil"/>
    <x v="0"/>
    <d v="1994-07-01T00:00:00"/>
    <s v="02 - Steam Generation Plant"/>
    <s v="Turkey Pt Comm Fsil"/>
    <s v="327 : SERVICE BUILDING"/>
    <s v="327.2530 : HVAC SYSTEM COMPLETE"/>
    <x v="1"/>
    <s v="1994"/>
    <s v="09/2015"/>
    <n v="1"/>
    <n v="24575.72"/>
    <n v="17542.46"/>
    <n v="7033.26"/>
  </r>
  <r>
    <n v="4230"/>
    <x v="1"/>
    <s v="TURKEY POINT PLANT FOSSIL - 5081026000"/>
    <s v="31100Z000-PG0926-Turkey Pt CommFsil"/>
    <x v="0"/>
    <d v="1966-07-01T00:00:00"/>
    <s v="02 - Steam Generation Plant"/>
    <s v="Turkey Pt Comm Fsil"/>
    <s v="327 : SERVICE BUILDING"/>
    <s v="327.2536 : FIRE PROTECTION SYS COMP"/>
    <x v="1"/>
    <s v="1966"/>
    <s v="09/2015"/>
    <n v="1"/>
    <n v="3262.99"/>
    <n v="3262.99"/>
    <n v="0"/>
  </r>
  <r>
    <n v="4231"/>
    <x v="1"/>
    <s v="TURKEY POINT PLANT FOSSIL - 5081026000"/>
    <s v="31100Z000-PG0926-Turkey Pt CommFsil"/>
    <x v="0"/>
    <d v="1977-07-01T00:00:00"/>
    <s v="02 - Steam Generation Plant"/>
    <s v="Turkey Pt Comm Fsil"/>
    <s v="327 : SERVICE BUILDING"/>
    <s v="327.2536 : FIRE PROTECTION SYS COMP"/>
    <x v="1"/>
    <s v="1977"/>
    <s v="09/2015"/>
    <n v="0"/>
    <n v="4123.12"/>
    <n v="4123.12"/>
    <n v="0"/>
  </r>
  <r>
    <n v="4257"/>
    <x v="1"/>
    <s v="TURKEY POINT PLANT FOSSIL - 5081026000"/>
    <s v="31100Z000-PG0926-Turkey Pt CommFsil"/>
    <x v="0"/>
    <d v="1966-07-01T00:00:00"/>
    <s v="02 - Steam Generation Plant"/>
    <s v="Turkey Pt Comm Fsil"/>
    <s v="327 : SERVICE BUILDING"/>
    <s v="327.2544 : SUBSTRUCTURE/FOUNDATION"/>
    <x v="1"/>
    <s v="1966"/>
    <s v="09/2015"/>
    <n v="1"/>
    <n v="19147.580000000002"/>
    <n v="19147.580000000002"/>
    <n v="0"/>
  </r>
  <r>
    <n v="4406"/>
    <x v="3"/>
    <s v="TURKEY POINT POWER PLANT UNIT #1 - 5081014100"/>
    <s v="31100Z000-PG0926-Turkey Pt U1"/>
    <x v="0"/>
    <d v="1966-07-01T00:00:00"/>
    <s v="02 - Steam Generation Plant"/>
    <s v="Turkey Pt U1"/>
    <s v="329 : TURBINE GENERATOR BUILDING"/>
    <s v="329.2626 : SUPERSTRUCTURE"/>
    <x v="1"/>
    <s v="1966"/>
    <s v="09/2015"/>
    <n v="1"/>
    <n v="217802.91"/>
    <n v="217802.91"/>
    <n v="0"/>
  </r>
  <r>
    <n v="4478"/>
    <x v="3"/>
    <s v="TURKEY POINT POWER PLANT UNIT #1 - 5081014100"/>
    <s v="31100Z000-PG0926-Turkey Pt U1"/>
    <x v="0"/>
    <d v="1966-07-01T00:00:00"/>
    <s v="02 - Steam Generation Plant"/>
    <s v="Turkey Pt U1"/>
    <s v="329 : TURBINE GENERATOR BUILDING"/>
    <s v="329.2632 : LIGHTING SYSTEM COMPLETE"/>
    <x v="1"/>
    <s v="1966"/>
    <s v="09/2015"/>
    <n v="2"/>
    <n v="50427.87"/>
    <n v="50427.87"/>
    <n v="0"/>
  </r>
  <r>
    <n v="4531"/>
    <x v="3"/>
    <s v="TURKEY POINT POWER PLANT UNIT #1 - 5081014100"/>
    <s v="31100Z000-PG0926-Turkey Pt U1"/>
    <x v="0"/>
    <d v="1966-07-01T00:00:00"/>
    <s v="02 - Steam Generation Plant"/>
    <s v="Turkey Pt U1"/>
    <s v="329 : TURBINE GENERATOR BUILDING"/>
    <s v="329.2640 : FIRE PROTECTION SYS COMP"/>
    <x v="1"/>
    <s v="1966"/>
    <s v="09/2015"/>
    <n v="1"/>
    <n v="1830.36"/>
    <n v="1830.36"/>
    <n v="0"/>
  </r>
  <r>
    <n v="4532"/>
    <x v="3"/>
    <s v="TURKEY POINT POWER PLANT UNIT #1 - 5081014100"/>
    <s v="31100Z000-PG0926-Turkey Pt U1"/>
    <x v="0"/>
    <d v="1971-07-01T00:00:00"/>
    <s v="02 - Steam Generation Plant"/>
    <s v="Turkey Pt U1"/>
    <s v="329 : TURBINE GENERATOR BUILDING"/>
    <s v="329.2640 : FIRE PROTECTION SYS COMP"/>
    <x v="1"/>
    <s v="1971"/>
    <s v="09/2015"/>
    <n v="0"/>
    <n v="15124.81"/>
    <n v="15124.81"/>
    <n v="0"/>
  </r>
  <r>
    <n v="4565"/>
    <x v="3"/>
    <s v="TURKEY POINT POWER PLANT UNIT #1 - 5081014100"/>
    <s v="31100Z000-PG0926-Turkey Pt U1"/>
    <x v="0"/>
    <d v="1966-07-01T00:00:00"/>
    <s v="02 - Steam Generation Plant"/>
    <s v="Turkey Pt U1"/>
    <s v="329 : TURBINE GENERATOR BUILDING"/>
    <s v="329.2648 : SUBSTRUCTURE/FOUNDATION"/>
    <x v="1"/>
    <s v="1966"/>
    <s v="09/2015"/>
    <n v="0"/>
    <n v="123643.57"/>
    <n v="123643.57"/>
    <n v="0"/>
  </r>
  <r>
    <n v="4567"/>
    <x v="3"/>
    <s v="TURKEY POINT PLANT FOSSIL - 5081026000"/>
    <s v="31100Z000-PG0926-Turkey Pt CommFsil"/>
    <x v="0"/>
    <d v="1966-07-01T00:00:00"/>
    <s v="02 - Steam Generation Plant"/>
    <s v="Turkey Pt Comm Fsil"/>
    <s v="329 : TURBINE GENERATOR BUILDING"/>
    <s v="329.2648 : SUBSTRUCTURE/FOUNDATION"/>
    <x v="1"/>
    <s v="1966"/>
    <s v="09/2015"/>
    <n v="1"/>
    <n v="16540.400000000001"/>
    <n v="16540.400000000001"/>
    <n v="0"/>
  </r>
  <r>
    <n v="4707"/>
    <x v="2"/>
    <s v="TURKEY POINT PLANT FOSSIL - 5081026000"/>
    <s v="31100Z000-PG0926-Turkey Pt CommFsil"/>
    <x v="0"/>
    <d v="1991-07-01T00:00:00"/>
    <s v="02 - Steam Generation Plant"/>
    <s v="Turkey Pt Comm Fsil"/>
    <s v="333 : SERVICE ISLAND"/>
    <s v="333.2793 : SERVICE ISLAND, EACH"/>
    <x v="1"/>
    <s v="1991"/>
    <s v="09/2015"/>
    <n v="1"/>
    <n v="204932.62"/>
    <n v="166935.25"/>
    <n v="37997.370000000003"/>
  </r>
  <r>
    <n v="4727"/>
    <x v="0"/>
    <s v="TURKEY POINT PLANT FOSSIL - 5081026000"/>
    <s v="31100Z000-PG0926-Turkey Pt CommFsil"/>
    <x v="0"/>
    <d v="1994-07-01T00:00:00"/>
    <s v="02 - Steam Generation Plant"/>
    <s v="Turkey Pt Comm Fsil"/>
    <s v="350 : MISCELLANEOUS BUILDINGS-PRODU"/>
    <s v="350.3105 : CEMS BUILDING/SHELTER, C"/>
    <x v="1"/>
    <s v="1994"/>
    <s v="09/2015"/>
    <n v="0"/>
    <n v="0"/>
    <n v="0"/>
    <n v="0"/>
  </r>
  <r>
    <n v="4810"/>
    <x v="2"/>
    <s v="TURKEY POINT POWER PLANT UNIT #1 - 5081014100"/>
    <s v="31100Z000-PG0926-Turkey Pt U1"/>
    <x v="0"/>
    <d v="1980-07-01T00:00:00"/>
    <s v="02 - Steam Generation Plant"/>
    <s v="Turkey Pt U1"/>
    <s v="350 : MISCELLANEOUS BUILDINGS-PRODU"/>
    <s v="350.3110 : BUILDING/SHELTER, COMPLE"/>
    <x v="1"/>
    <s v="1980"/>
    <s v="09/2015"/>
    <n v="1"/>
    <n v="13277.95"/>
    <n v="13277.95"/>
    <n v="0"/>
  </r>
  <r>
    <n v="4812"/>
    <x v="1"/>
    <s v="TURKEY POINT PLANT FOSSIL - 5081026000"/>
    <s v="31100Z000-PG0926-Turkey Pt CommFsil"/>
    <x v="0"/>
    <d v="1966-07-01T00:00:00"/>
    <s v="02 - Steam Generation Plant"/>
    <s v="Turkey Pt Comm Fsil"/>
    <s v="350 : MISCELLANEOUS BUILDINGS-PRODU"/>
    <s v="350.3110 : BUILDING/SHELTER, COMPLE"/>
    <x v="1"/>
    <s v="1966"/>
    <s v="09/2015"/>
    <n v="2"/>
    <n v="3438.34"/>
    <n v="3438.34"/>
    <n v="0"/>
  </r>
  <r>
    <n v="4813"/>
    <x v="1"/>
    <s v="TURKEY POINT PLANT FOSSIL - 5081026000"/>
    <s v="31100Z000-PG0926-Turkey Pt CommFsil"/>
    <x v="0"/>
    <d v="1968-07-01T00:00:00"/>
    <s v="02 - Steam Generation Plant"/>
    <s v="Turkey Pt Comm Fsil"/>
    <s v="350 : MISCELLANEOUS BUILDINGS-PRODU"/>
    <s v="350.3110 : BUILDING/SHELTER, COMPLE"/>
    <x v="1"/>
    <s v="1968"/>
    <s v="09/2015"/>
    <n v="1"/>
    <n v="1724.32"/>
    <n v="1724.32"/>
    <n v="0"/>
  </r>
  <r>
    <n v="4859"/>
    <x v="1"/>
    <s v="TURKEY POINT PLANT FOSSIL - 5081026000"/>
    <s v="31100Z000-PG0926-Turkey Pt CommFsil"/>
    <x v="0"/>
    <d v="1966-07-01T00:00:00"/>
    <s v="02 - Steam Generation Plant"/>
    <s v="Turkey Pt Comm Fsil"/>
    <s v="404 : CONDENSER COOLING WATER CANAL"/>
    <s v="404.4097 : INTAKE CANAL"/>
    <x v="1"/>
    <s v="1966"/>
    <s v="09/2015"/>
    <n v="1"/>
    <n v="321487.88"/>
    <n v="321487.88"/>
    <n v="0"/>
  </r>
  <r>
    <n v="4860"/>
    <x v="1"/>
    <s v="TURKEY POINT PLANT FOSSIL - 5081026000"/>
    <s v="31100Z000-PG0926-Turkey Pt CommFsil"/>
    <x v="0"/>
    <d v="1987-07-01T00:00:00"/>
    <s v="02 - Steam Generation Plant"/>
    <s v="Turkey Pt Comm Fsil"/>
    <s v="404 : CONDENSER COOLING WATER CANAL"/>
    <s v="404.4097 : INTAKE CANAL"/>
    <x v="1"/>
    <s v="1987"/>
    <s v="09/2015"/>
    <n v="0"/>
    <n v="49285.75"/>
    <n v="46769.75"/>
    <n v="2516"/>
  </r>
  <r>
    <n v="4876"/>
    <x v="1"/>
    <s v="TURKEY POINT PLANT FOSSIL - 5081026000"/>
    <s v="31100Z000-PG0926-Turkey Pt CommFsil"/>
    <x v="0"/>
    <d v="1966-07-01T00:00:00"/>
    <s v="02 - Steam Generation Plant"/>
    <s v="Turkey Pt Comm Fsil"/>
    <s v="404 : CONDENSER COOLING WATER CANAL"/>
    <s v="404.4099 : DISCHARGE CANAL"/>
    <x v="1"/>
    <s v="1966"/>
    <s v="09/2015"/>
    <n v="1"/>
    <n v="408333.55"/>
    <n v="408333.55"/>
    <n v="0"/>
  </r>
  <r>
    <n v="4883"/>
    <x v="1"/>
    <s v="TURKEY POINT PLANT FOSSIL - 5081026000"/>
    <s v="31100Z000-PG0926-Turkey Pt CommFsil"/>
    <x v="0"/>
    <d v="1966-07-01T00:00:00"/>
    <s v="02 - Steam Generation Plant"/>
    <s v="Turkey Pt Comm Fsil"/>
    <s v="404 : CONDENSER COOLING WATER CANAL"/>
    <s v="404.4101 : RETAINING WALL"/>
    <x v="1"/>
    <s v="1966"/>
    <s v="09/2015"/>
    <n v="756"/>
    <n v="83591.75"/>
    <n v="83591.75"/>
    <n v="0"/>
  </r>
  <r>
    <n v="5003"/>
    <x v="3"/>
    <s v="TURKEY POINT POWER PLANT UNIT #1 - 5081014100"/>
    <s v="31100Z000-PG0926-Turkey Pt U1"/>
    <x v="0"/>
    <d v="1966-07-01T00:00:00"/>
    <s v="02 - Steam Generation Plant"/>
    <s v="Turkey Pt U1"/>
    <s v="413 : OPEN/INTAKE COOLING WATER SYS"/>
    <s v="413.4264 : CONTROL/INSTRUMENTATION "/>
    <x v="1"/>
    <s v="1966"/>
    <s v="09/2015"/>
    <n v="1"/>
    <n v="7645.37"/>
    <n v="7645.37"/>
    <n v="0"/>
  </r>
  <r>
    <n v="5037"/>
    <x v="0"/>
    <s v="TURKEY POINT POWER PLANT UNIT #1 - 5081014100"/>
    <s v="31100Z000-PG0926-Turkey Pt U1"/>
    <x v="0"/>
    <d v="1966-07-01T00:00:00"/>
    <s v="02 - Steam Generation Plant"/>
    <s v="Turkey Pt U1"/>
    <s v="413 : OPEN/INTAKE COOLING WATER SYS"/>
    <s v="413.4265 : DRIVE, ELECTRIC MOTOR, C"/>
    <x v="1"/>
    <s v="1966"/>
    <s v="09/2015"/>
    <n v="0"/>
    <n v="0"/>
    <n v="0"/>
    <n v="0"/>
  </r>
  <r>
    <n v="5048"/>
    <x v="3"/>
    <s v="TURKEY POINT POWER PLANT UNIT #1 - 5081014100"/>
    <s v="31100Z000-PG0926-Turkey Pt U1"/>
    <x v="0"/>
    <d v="1966-07-01T00:00:00"/>
    <s v="02 - Steam Generation Plant"/>
    <s v="Turkey Pt U1"/>
    <s v="413 : OPEN/INTAKE COOLING WATER SYS"/>
    <s v="413.4268 : FOUNDATION"/>
    <x v="1"/>
    <s v="1966"/>
    <s v="09/2015"/>
    <n v="1"/>
    <n v="5699.56"/>
    <n v="5699.56"/>
    <n v="0"/>
  </r>
  <r>
    <n v="5093"/>
    <x v="0"/>
    <s v="TURKEY POINT POWER PLANT UNIT #1 - 5081014100"/>
    <s v="31100Z000-PG0926-Turkey Pt U1"/>
    <x v="0"/>
    <d v="1966-07-01T00:00:00"/>
    <s v="02 - Steam Generation Plant"/>
    <s v="Turkey Pt U1"/>
    <s v="413 : OPEN/INTAKE COOLING WATER SYS"/>
    <s v="413.4271 : PIPING"/>
    <x v="1"/>
    <s v="1966"/>
    <s v="09/2015"/>
    <n v="0"/>
    <n v="0"/>
    <n v="0"/>
    <n v="0"/>
  </r>
  <r>
    <n v="5094"/>
    <x v="3"/>
    <s v="TURKEY POINT POWER PLANT UNIT #1 - 5081014100"/>
    <s v="31100Z000-PG0926-Turkey Pt U1"/>
    <x v="0"/>
    <d v="1986-07-01T00:00:00"/>
    <s v="02 - Steam Generation Plant"/>
    <s v="Turkey Pt U1"/>
    <s v="413 : OPEN/INTAKE COOLING WATER SYS"/>
    <s v="413.4271 : PIPING"/>
    <x v="1"/>
    <s v="1986"/>
    <s v="09/2015"/>
    <n v="5123"/>
    <n v="723894.95"/>
    <n v="723894.95"/>
    <n v="0"/>
  </r>
  <r>
    <n v="5095"/>
    <x v="3"/>
    <s v="TURKEY POINT POWER PLANT UNIT #1 - 5081014100"/>
    <s v="31100Z000-PG0926-Turkey Pt U1"/>
    <x v="0"/>
    <d v="1989-07-01T00:00:00"/>
    <s v="02 - Steam Generation Plant"/>
    <s v="Turkey Pt U1"/>
    <s v="413 : OPEN/INTAKE COOLING WATER SYS"/>
    <s v="413.4271 : PIPING"/>
    <x v="1"/>
    <s v="1989"/>
    <s v="09/2015"/>
    <n v="245"/>
    <n v="135177"/>
    <n v="122405.86"/>
    <n v="12771.14"/>
  </r>
  <r>
    <n v="5096"/>
    <x v="3"/>
    <s v="TURKEY POINT POWER PLANT UNIT #1 - 5081014100"/>
    <s v="31100Z000-PG0926-Turkey Pt U1"/>
    <x v="0"/>
    <d v="1992-07-01T00:00:00"/>
    <s v="02 - Steam Generation Plant"/>
    <s v="Turkey Pt U1"/>
    <s v="413 : OPEN/INTAKE COOLING WATER SYS"/>
    <s v="413.4271 : PIPING"/>
    <x v="1"/>
    <s v="1992"/>
    <s v="09/2015"/>
    <n v="148"/>
    <n v="81608.62"/>
    <n v="65452.93"/>
    <n v="16155.69"/>
  </r>
  <r>
    <n v="5097"/>
    <x v="3"/>
    <s v="TURKEY POINT POWER PLANT UNIT #1 - 5081014100"/>
    <s v="31100Z000-PG0926-Turkey Pt U1"/>
    <x v="0"/>
    <d v="1996-07-01T00:00:00"/>
    <s v="02 - Steam Generation Plant"/>
    <s v="Turkey Pt U1"/>
    <s v="413 : OPEN/INTAKE COOLING WATER SYS"/>
    <s v="413.4271 : PIPING"/>
    <x v="1"/>
    <s v="1996"/>
    <s v="09/2015"/>
    <n v="0"/>
    <n v="65159.49"/>
    <n v="43269.16"/>
    <n v="21890.33"/>
  </r>
  <r>
    <n v="5130"/>
    <x v="0"/>
    <s v="TURKEY POINT POWER PLANT UNIT #1 - 5081014100"/>
    <s v="31100Z000-PG0926-Turkey Pt U1"/>
    <x v="0"/>
    <d v="1966-07-01T00:00:00"/>
    <s v="02 - Steam Generation Plant"/>
    <s v="Turkey Pt U1"/>
    <s v="413 : OPEN/INTAKE COOLING WATER SYS"/>
    <s v="413.4272 : PUMP COMPLETE"/>
    <x v="1"/>
    <s v="1966"/>
    <s v="09/2015"/>
    <n v="0"/>
    <n v="0"/>
    <n v="0"/>
    <n v="0"/>
  </r>
  <r>
    <n v="5138"/>
    <x v="0"/>
    <s v="TURKEY POINT POWER PLANT UNIT #1 - 5081014100"/>
    <s v="31100Z000-PG0926-Turkey Pt U1"/>
    <x v="0"/>
    <d v="1966-07-01T00:00:00"/>
    <s v="02 - Steam Generation Plant"/>
    <s v="Turkey Pt U1"/>
    <s v="413 : OPEN/INTAKE COOLING WATER SYS"/>
    <s v="413.4277 : VALVE, POWER OPERATED 8 "/>
    <x v="1"/>
    <s v="1966"/>
    <s v="09/2015"/>
    <n v="0"/>
    <n v="0"/>
    <n v="0"/>
    <n v="0"/>
  </r>
  <r>
    <n v="5139"/>
    <x v="3"/>
    <s v="TURKEY POINT POWER PLANT UNIT #1 - 5081014100"/>
    <s v="31100Z000-PG0926-Turkey Pt U1"/>
    <x v="0"/>
    <d v="1989-07-01T00:00:00"/>
    <s v="02 - Steam Generation Plant"/>
    <s v="Turkey Pt U1"/>
    <s v="413 : OPEN/INTAKE COOLING WATER SYS"/>
    <s v="413.4277 : VALVE, POWER OPERATED 8 "/>
    <x v="1"/>
    <s v="1989"/>
    <s v="09/2015"/>
    <n v="5"/>
    <n v="11306.98"/>
    <n v="10238.73"/>
    <n v="1068.25"/>
  </r>
  <r>
    <n v="5170"/>
    <x v="2"/>
    <s v="TURKEY POINT PLANT FOSSIL - 5081026000"/>
    <s v="31100Z000-PG0926-Turkey Pt CommFsil"/>
    <x v="0"/>
    <d v="1966-07-01T00:00:00"/>
    <s v="02 - Steam Generation Plant"/>
    <s v="Turkey Pt Comm Fsil"/>
    <s v="501 : RAW WATER SUPPLY SYSTEM"/>
    <s v="501.6020 : CONTROL/INSTRUMENTATION "/>
    <x v="1"/>
    <s v="1966"/>
    <s v="09/2015"/>
    <n v="0"/>
    <n v="2125.87"/>
    <n v="2125.87"/>
    <n v="0"/>
  </r>
  <r>
    <n v="5171"/>
    <x v="2"/>
    <s v="TURKEY POINT PLANT FOSSIL - 5081026000"/>
    <s v="31100Z000-PG0926-Turkey Pt CommFsil"/>
    <x v="0"/>
    <d v="1993-07-01T00:00:00"/>
    <s v="02 - Steam Generation Plant"/>
    <s v="Turkey Pt Comm Fsil"/>
    <s v="501 : RAW WATER SUPPLY SYSTEM"/>
    <s v="501.6020 : CONTROL/INSTRUMENTATION "/>
    <x v="1"/>
    <s v="1993"/>
    <s v="09/2015"/>
    <n v="1"/>
    <n v="16324.2"/>
    <n v="12200.77"/>
    <n v="4123.43"/>
  </r>
  <r>
    <n v="5179"/>
    <x v="2"/>
    <s v="TURKEY POINT PLANT FOSSIL - 5081026000"/>
    <s v="31100Z000-PG0926-Turkey Pt CommFsil"/>
    <x v="0"/>
    <d v="1993-07-01T00:00:00"/>
    <s v="02 - Steam Generation Plant"/>
    <s v="Turkey Pt Comm Fsil"/>
    <s v="501 : RAW WATER SUPPLY SYSTEM"/>
    <s v="501.6021 : DRIVE, ELECTRIC MOTOR, C"/>
    <x v="1"/>
    <s v="1993"/>
    <s v="09/2015"/>
    <n v="2"/>
    <n v="10882.81"/>
    <n v="8133.85"/>
    <n v="2748.96"/>
  </r>
  <r>
    <n v="5191"/>
    <x v="2"/>
    <s v="TURKEY POINT PLANT FOSSIL - 5081026000"/>
    <s v="31100Z000-PG0926-Turkey Pt CommFsil"/>
    <x v="0"/>
    <d v="1966-07-01T00:00:00"/>
    <s v="02 - Steam Generation Plant"/>
    <s v="Turkey Pt Comm Fsil"/>
    <s v="501 : RAW WATER SUPPLY SYSTEM"/>
    <s v="501.6022 : FOUNDATION"/>
    <x v="1"/>
    <s v="1966"/>
    <s v="09/2015"/>
    <n v="1"/>
    <n v="10406.67"/>
    <n v="10406.67"/>
    <n v="0"/>
  </r>
  <r>
    <n v="5192"/>
    <x v="2"/>
    <s v="TURKEY POINT PLANT FOSSIL - 5081026000"/>
    <s v="31100Z000-PG0926-Turkey Pt CommFsil"/>
    <x v="0"/>
    <d v="1991-07-01T00:00:00"/>
    <s v="02 - Steam Generation Plant"/>
    <s v="Turkey Pt Comm Fsil"/>
    <s v="501 : RAW WATER SUPPLY SYSTEM"/>
    <s v="501.6022 : FOUNDATION"/>
    <x v="1"/>
    <s v="1991"/>
    <s v="09/2015"/>
    <n v="0"/>
    <n v="1662"/>
    <n v="1353.84"/>
    <n v="308.16000000000003"/>
  </r>
  <r>
    <n v="5193"/>
    <x v="2"/>
    <s v="TURKEY POINT PLANT FOSSIL - 5081026000"/>
    <s v="31100Z000-PG0926-Turkey Pt CommFsil"/>
    <x v="0"/>
    <d v="1993-07-01T00:00:00"/>
    <s v="02 - Steam Generation Plant"/>
    <s v="Turkey Pt Comm Fsil"/>
    <s v="501 : RAW WATER SUPPLY SYSTEM"/>
    <s v="501.6022 : FOUNDATION"/>
    <x v="1"/>
    <s v="1993"/>
    <s v="09/2015"/>
    <n v="1"/>
    <n v="1088.28"/>
    <n v="813.38"/>
    <n v="274.89999999999998"/>
  </r>
  <r>
    <n v="5212"/>
    <x v="2"/>
    <s v="TURKEY POINT PLANT FOSSIL - 5081026000"/>
    <s v="31100Z000-PG0926-Turkey Pt CommFsil"/>
    <x v="0"/>
    <d v="1966-07-01T00:00:00"/>
    <s v="02 - Steam Generation Plant"/>
    <s v="Turkey Pt Comm Fsil"/>
    <s v="501 : RAW WATER SUPPLY SYSTEM"/>
    <s v="501.6024 : PIPING"/>
    <x v="1"/>
    <s v="1966"/>
    <s v="09/2015"/>
    <n v="1"/>
    <n v="7218.73"/>
    <n v="7218.73"/>
    <n v="0"/>
  </r>
  <r>
    <n v="5213"/>
    <x v="2"/>
    <s v="TURKEY POINT PLANT FOSSIL - 5081026000"/>
    <s v="31100Z000-PG0926-Turkey Pt CommFsil"/>
    <x v="0"/>
    <d v="1983-07-01T00:00:00"/>
    <s v="02 - Steam Generation Plant"/>
    <s v="Turkey Pt Comm Fsil"/>
    <s v="501 : RAW WATER SUPPLY SYSTEM"/>
    <s v="501.6024 : PIPING"/>
    <x v="1"/>
    <s v="1983"/>
    <s v="09/2015"/>
    <n v="0"/>
    <n v="44491"/>
    <n v="44491"/>
    <n v="0"/>
  </r>
  <r>
    <n v="5214"/>
    <x v="2"/>
    <s v="TURKEY POINT PLANT FOSSIL - 5081026000"/>
    <s v="31100Z000-PG0926-Turkey Pt CommFsil"/>
    <x v="0"/>
    <d v="1993-07-01T00:00:00"/>
    <s v="02 - Steam Generation Plant"/>
    <s v="Turkey Pt Comm Fsil"/>
    <s v="501 : RAW WATER SUPPLY SYSTEM"/>
    <s v="501.6024 : PIPING"/>
    <x v="1"/>
    <s v="1993"/>
    <s v="09/2015"/>
    <n v="0"/>
    <n v="15235.91"/>
    <n v="11387.37"/>
    <n v="3848.54"/>
  </r>
  <r>
    <n v="5215"/>
    <x v="2"/>
    <s v="TURKEY POINT PLANT FOSSIL - 5081026000"/>
    <s v="31100Z000-PG0926-Turkey Pt CommFsil"/>
    <x v="0"/>
    <d v="1995-07-01T00:00:00"/>
    <s v="02 - Steam Generation Plant"/>
    <s v="Turkey Pt Comm Fsil"/>
    <s v="501 : RAW WATER SUPPLY SYSTEM"/>
    <s v="501.6024 : PIPING"/>
    <x v="1"/>
    <s v="1995"/>
    <s v="09/2015"/>
    <n v="0"/>
    <n v="34100.44"/>
    <n v="23195.85"/>
    <n v="10904.59"/>
  </r>
  <r>
    <n v="5228"/>
    <x v="2"/>
    <s v="TURKEY POINT PLANT FOSSIL - 5081026000"/>
    <s v="31100Z000-PG0926-Turkey Pt CommFsil"/>
    <x v="0"/>
    <d v="1976-07-01T00:00:00"/>
    <s v="02 - Steam Generation Plant"/>
    <s v="Turkey Pt Comm Fsil"/>
    <s v="501 : RAW WATER SUPPLY SYSTEM"/>
    <s v="501.6025 : PUMP COMPLETE"/>
    <x v="1"/>
    <s v="1976"/>
    <s v="09/2015"/>
    <n v="1"/>
    <n v="10071.83"/>
    <n v="10071.83"/>
    <n v="0"/>
  </r>
  <r>
    <n v="5229"/>
    <x v="2"/>
    <s v="TURKEY POINT PLANT FOSSIL - 5081026000"/>
    <s v="31100Z000-PG0926-Turkey Pt CommFsil"/>
    <x v="0"/>
    <d v="1993-07-01T00:00:00"/>
    <s v="02 - Steam Generation Plant"/>
    <s v="Turkey Pt Comm Fsil"/>
    <s v="501 : RAW WATER SUPPLY SYSTEM"/>
    <s v="501.6025 : PUMP COMPLETE"/>
    <x v="1"/>
    <s v="1993"/>
    <s v="09/2015"/>
    <n v="2"/>
    <n v="18500.759999999998"/>
    <n v="13827.54"/>
    <n v="4673.22"/>
  </r>
  <r>
    <n v="5242"/>
    <x v="2"/>
    <s v="TURKEY POINT PLANT FOSSIL - 5081026000"/>
    <s v="31100Z000-PG0926-Turkey Pt CommFsil"/>
    <x v="0"/>
    <d v="1993-07-01T00:00:00"/>
    <s v="02 - Steam Generation Plant"/>
    <s v="Turkey Pt Comm Fsil"/>
    <s v="501 : RAW WATER SUPPLY SYSTEM"/>
    <s v="501.6026 : TANK"/>
    <x v="1"/>
    <s v="1993"/>
    <s v="09/2015"/>
    <n v="1"/>
    <n v="19589.04"/>
    <n v="14640.92"/>
    <n v="4948.12"/>
  </r>
  <r>
    <n v="5248"/>
    <x v="2"/>
    <s v="TURKEY POINT PLANT FOSSIL - 5081026000"/>
    <s v="31100Z000-PG0926-Turkey Pt CommFsil"/>
    <x v="0"/>
    <d v="1966-07-01T00:00:00"/>
    <s v="02 - Steam Generation Plant"/>
    <s v="Turkey Pt Comm Fsil"/>
    <s v="501 : RAW WATER SUPPLY SYSTEM"/>
    <s v="501.6028 : VALVE, POWER OPERATED 8 "/>
    <x v="1"/>
    <s v="1966"/>
    <s v="09/2015"/>
    <n v="1"/>
    <n v="1428.9"/>
    <n v="1428.9"/>
    <n v="0"/>
  </r>
  <r>
    <n v="5306"/>
    <x v="2"/>
    <s v="TURKEY POINT PLANT FOSSIL - 5081026000"/>
    <s v="31100Z000-PG0926-Turkey Pt CommFsil"/>
    <x v="0"/>
    <d v="1994-07-01T00:00:00"/>
    <s v="02 - Steam Generation Plant"/>
    <s v="Turkey Pt Comm Fsil"/>
    <s v="502 : WATER TREATMENT SYSTEM"/>
    <s v="502.6049 : CONTROL/INSTRUMENTATION "/>
    <x v="1"/>
    <s v="1994"/>
    <s v="09/2015"/>
    <n v="1"/>
    <n v="44322.11"/>
    <n v="31637.68"/>
    <n v="12684.43"/>
  </r>
  <r>
    <n v="5380"/>
    <x v="2"/>
    <s v="TURKEY POINT PLANT FOSSIL - 5081026000"/>
    <s v="31100Z000-PG0926-Turkey Pt CommFsil"/>
    <x v="0"/>
    <d v="1994-07-01T00:00:00"/>
    <s v="02 - Steam Generation Plant"/>
    <s v="Turkey Pt Comm Fsil"/>
    <s v="502 : WATER TREATMENT SYSTEM"/>
    <s v="502.6053 : PIPING"/>
    <x v="1"/>
    <s v="1994"/>
    <s v="09/2015"/>
    <n v="0"/>
    <n v="94824.59"/>
    <n v="67686.98"/>
    <n v="27137.61"/>
  </r>
  <r>
    <n v="5422"/>
    <x v="2"/>
    <s v="TURKEY POINT PLANT FOSSIL - 5081026000"/>
    <s v="31100Z000-PG0926-Turkey Pt CommFsil"/>
    <x v="0"/>
    <d v="1994-07-01T00:00:00"/>
    <s v="02 - Steam Generation Plant"/>
    <s v="Turkey Pt Comm Fsil"/>
    <s v="502 : WATER TREATMENT SYSTEM"/>
    <s v="502.6057 : VALVE, POWER OPERATED 8 "/>
    <x v="1"/>
    <s v="1994"/>
    <s v="09/2015"/>
    <n v="1"/>
    <n v="5120.88"/>
    <n v="3655.35"/>
    <n v="1465.53"/>
  </r>
  <r>
    <n v="5441"/>
    <x v="2"/>
    <s v="TURKEY POINT PLANT FOSSIL - 5081026000"/>
    <s v="31100Z000-PG0926-Turkey Pt CommFsil"/>
    <x v="0"/>
    <d v="1994-07-01T00:00:00"/>
    <s v="02 - Steam Generation Plant"/>
    <s v="Turkey Pt Comm Fsil"/>
    <s v="502 : WATER TREATMENT SYSTEM"/>
    <s v="502.6065 : FOUNDATION"/>
    <x v="1"/>
    <s v="1994"/>
    <s v="09/2015"/>
    <n v="1"/>
    <n v="23485.42"/>
    <n v="16764.189999999999"/>
    <n v="6721.23"/>
  </r>
  <r>
    <n v="5472"/>
    <x v="2"/>
    <s v="TURKEY POINT PLANT FOSSIL - 5081026000"/>
    <s v="31100Z000-PG0926-Turkey Pt CommFsil"/>
    <x v="0"/>
    <d v="1986-07-01T00:00:00"/>
    <s v="02 - Steam Generation Plant"/>
    <s v="Turkey Pt Comm Fsil"/>
    <s v="504 : WASTE WATER TREATMENT SYSTEM"/>
    <s v="504.6086 : CONTROL/INSTRUMENTATION "/>
    <x v="1"/>
    <s v="1986"/>
    <s v="09/2015"/>
    <n v="1"/>
    <n v="12038.81"/>
    <n v="11828.64"/>
    <n v="210.17"/>
  </r>
  <r>
    <n v="5473"/>
    <x v="2"/>
    <s v="TURKEY POINT PLANT FOSSIL - 5081026000"/>
    <s v="31100Z000-PG0926-Turkey Pt CommFsil"/>
    <x v="0"/>
    <d v="1991-07-01T00:00:00"/>
    <s v="02 - Steam Generation Plant"/>
    <s v="Turkey Pt Comm Fsil"/>
    <s v="504 : WASTE WATER TREATMENT SYSTEM"/>
    <s v="504.6086 : CONTROL/INSTRUMENTATION "/>
    <x v="1"/>
    <s v="1991"/>
    <s v="09/2015"/>
    <n v="1"/>
    <n v="35446.74"/>
    <n v="28874.42"/>
    <n v="6572.32"/>
  </r>
  <r>
    <n v="5510"/>
    <x v="2"/>
    <s v="TURKEY POINT PLANT FOSSIL - 5081026000"/>
    <s v="31100Z000-PG0926-Turkey Pt CommFsil"/>
    <x v="0"/>
    <d v="1986-07-01T00:00:00"/>
    <s v="02 - Steam Generation Plant"/>
    <s v="Turkey Pt Comm Fsil"/>
    <s v="504 : WASTE WATER TREATMENT SYSTEM"/>
    <s v="504.6088 : FOUNDATION"/>
    <x v="1"/>
    <s v="1986"/>
    <s v="09/2015"/>
    <n v="1"/>
    <n v="30903.22"/>
    <n v="30363.71"/>
    <n v="539.51"/>
  </r>
  <r>
    <n v="5560"/>
    <x v="3"/>
    <s v="TURKEY POINT POWER PLANT UNIT #1 - 5081014100"/>
    <s v="31100Z000-PG0926-Turkey Pt U1"/>
    <x v="0"/>
    <d v="1966-07-01T00:00:00"/>
    <s v="02 - Steam Generation Plant"/>
    <s v="Turkey Pt U1"/>
    <s v="504 : WASTE WATER TREATMENT SYSTEM"/>
    <s v="504.6090 : PIPING"/>
    <x v="1"/>
    <s v="1966"/>
    <s v="09/2015"/>
    <n v="777"/>
    <n v="48806.9"/>
    <n v="48806.9"/>
    <n v="0"/>
  </r>
  <r>
    <n v="5562"/>
    <x v="1"/>
    <s v="TURKEY POINT PLANT FOSSIL - 5081026000"/>
    <s v="31100Z000-PG0926-Turkey Pt CommFsil"/>
    <x v="0"/>
    <d v="1966-07-01T00:00:00"/>
    <s v="02 - Steam Generation Plant"/>
    <s v="Turkey Pt Comm Fsil"/>
    <s v="504 : WASTE WATER TREATMENT SYSTEM"/>
    <s v="504.6090 : PIPING"/>
    <x v="1"/>
    <s v="1966"/>
    <s v="09/2015"/>
    <n v="1"/>
    <n v="21249.88"/>
    <n v="21249.88"/>
    <n v="0"/>
  </r>
  <r>
    <n v="5563"/>
    <x v="1"/>
    <s v="TURKEY POINT PLANT FOSSIL - 5081026000"/>
    <s v="31100Z000-PG0926-Turkey Pt CommFsil"/>
    <x v="0"/>
    <d v="1968-07-01T00:00:00"/>
    <s v="02 - Steam Generation Plant"/>
    <s v="Turkey Pt Comm Fsil"/>
    <s v="504 : WASTE WATER TREATMENT SYSTEM"/>
    <s v="504.6090 : PIPING"/>
    <x v="1"/>
    <s v="1968"/>
    <s v="09/2015"/>
    <n v="0"/>
    <n v="14134.8"/>
    <n v="14134.8"/>
    <n v="0"/>
  </r>
  <r>
    <n v="5564"/>
    <x v="1"/>
    <s v="TURKEY POINT PLANT FOSSIL - 5081026000"/>
    <s v="31100Z000-PG0926-Turkey Pt CommFsil"/>
    <x v="0"/>
    <d v="1986-07-01T00:00:00"/>
    <s v="02 - Steam Generation Plant"/>
    <s v="Turkey Pt Comm Fsil"/>
    <s v="504 : WASTE WATER TREATMENT SYSTEM"/>
    <s v="504.6090 : PIPING"/>
    <x v="1"/>
    <s v="1986"/>
    <s v="09/2015"/>
    <n v="0"/>
    <n v="56197.13"/>
    <n v="55216.03"/>
    <n v="981.1"/>
  </r>
  <r>
    <n v="5565"/>
    <x v="1"/>
    <s v="TURKEY POINT PLANT FOSSIL - 5081026000"/>
    <s v="31100Z000-PG0926-Turkey Pt CommFsil"/>
    <x v="0"/>
    <d v="1991-07-01T00:00:00"/>
    <s v="02 - Steam Generation Plant"/>
    <s v="Turkey Pt Comm Fsil"/>
    <s v="504 : WASTE WATER TREATMENT SYSTEM"/>
    <s v="504.6090 : PIPING"/>
    <x v="1"/>
    <s v="1991"/>
    <s v="09/2015"/>
    <n v="0"/>
    <n v="322.55"/>
    <n v="262.74"/>
    <n v="59.81"/>
  </r>
  <r>
    <n v="5566"/>
    <x v="1"/>
    <s v="TURKEY POINT PLANT FOSSIL - 5081026000"/>
    <s v="31100Z000-PG0926-Turkey Pt CommFsil"/>
    <x v="0"/>
    <d v="1994-07-01T00:00:00"/>
    <s v="02 - Steam Generation Plant"/>
    <s v="Turkey Pt Comm Fsil"/>
    <s v="504 : WASTE WATER TREATMENT SYSTEM"/>
    <s v="504.6090 : PIPING"/>
    <x v="1"/>
    <s v="1994"/>
    <s v="09/2015"/>
    <n v="0"/>
    <n v="8829.1"/>
    <n v="6302.32"/>
    <n v="2526.7800000000002"/>
  </r>
  <r>
    <n v="5600"/>
    <x v="2"/>
    <s v="TURKEY POINT PLANT FOSSIL - 5081026000"/>
    <s v="31100Z000-PG0926-Turkey Pt CommFsil"/>
    <x v="0"/>
    <d v="1972-07-01T00:00:00"/>
    <s v="02 - Steam Generation Plant"/>
    <s v="Turkey Pt Comm Fsil"/>
    <s v="504 : WASTE WATER TREATMENT SYSTEM"/>
    <s v="504.6091 : PUMP COMPLETE"/>
    <x v="1"/>
    <s v="1972"/>
    <s v="09/2015"/>
    <n v="1"/>
    <n v="2449.0100000000002"/>
    <n v="2449.0100000000002"/>
    <n v="0"/>
  </r>
  <r>
    <n v="5629"/>
    <x v="2"/>
    <s v="TURKEY POINT PLANT FOSSIL - 5081026000"/>
    <s v="31100Z000-PG0926-Turkey Pt CommFsil"/>
    <x v="0"/>
    <d v="1966-07-01T00:00:00"/>
    <s v="02 - Steam Generation Plant"/>
    <s v="Turkey Pt Comm Fsil"/>
    <s v="504 : WASTE WATER TREATMENT SYSTEM"/>
    <s v="504.6092 : TANK"/>
    <x v="1"/>
    <s v="1966"/>
    <s v="09/2015"/>
    <n v="2"/>
    <n v="10200.67"/>
    <n v="10200.67"/>
    <n v="0"/>
  </r>
  <r>
    <n v="5630"/>
    <x v="2"/>
    <s v="TURKEY POINT PLANT FOSSIL - 5081026000"/>
    <s v="31100Z000-PG0926-Turkey Pt CommFsil"/>
    <x v="0"/>
    <d v="1986-07-01T00:00:00"/>
    <s v="02 - Steam Generation Plant"/>
    <s v="Turkey Pt Comm Fsil"/>
    <s v="504 : WASTE WATER TREATMENT SYSTEM"/>
    <s v="504.6092 : TANK"/>
    <x v="1"/>
    <s v="1986"/>
    <s v="09/2015"/>
    <n v="1"/>
    <n v="35992.39"/>
    <n v="35364.03"/>
    <n v="628.36"/>
  </r>
  <r>
    <n v="5658"/>
    <x v="2"/>
    <s v="TURKEY POINT PLANT FOSSIL - 5081026000"/>
    <s v="31100Z000-PG0926-Turkey Pt CommFsil"/>
    <x v="0"/>
    <d v="1991-07-01T00:00:00"/>
    <s v="02 - Steam Generation Plant"/>
    <s v="Turkey Pt Comm Fsil"/>
    <s v="504 : WASTE WATER TREATMENT SYSTEM"/>
    <s v="504.6096 : WASTE WATER TREATMENT EQ"/>
    <x v="1"/>
    <s v="1991"/>
    <s v="09/2015"/>
    <n v="0"/>
    <n v="1797.45"/>
    <n v="1464.18"/>
    <n v="333.27"/>
  </r>
  <r>
    <n v="5697"/>
    <x v="1"/>
    <s v="TURKEY POINT PLANT FOSSIL - 5081026000"/>
    <s v="31100Z000-PG0926-Turkey Pt CommFsil"/>
    <x v="0"/>
    <d v="1966-07-01T00:00:00"/>
    <s v="02 - Steam Generation Plant"/>
    <s v="Turkey Pt Comm Fsil"/>
    <s v="505 : DOMESTIC WATER SYSTEM (POTABL"/>
    <s v="505.6112 : POTABLE WATER SYSTEM EQU"/>
    <x v="1"/>
    <s v="1966"/>
    <s v="09/2015"/>
    <n v="0"/>
    <n v="9172.0499999999993"/>
    <n v="9172.0499999999993"/>
    <n v="0"/>
  </r>
  <r>
    <n v="5698"/>
    <x v="1"/>
    <s v="TURKEY POINT PLANT FOSSIL - 5081026000"/>
    <s v="31100Z000-PG0926-Turkey Pt CommFsil"/>
    <x v="0"/>
    <d v="1968-07-01T00:00:00"/>
    <s v="02 - Steam Generation Plant"/>
    <s v="Turkey Pt Comm Fsil"/>
    <s v="505 : DOMESTIC WATER SYSTEM (POTABL"/>
    <s v="505.6112 : POTABLE WATER SYSTEM EQU"/>
    <x v="1"/>
    <s v="1968"/>
    <s v="09/2015"/>
    <n v="0"/>
    <n v="5553.37"/>
    <n v="5553.37"/>
    <n v="0"/>
  </r>
  <r>
    <n v="6044"/>
    <x v="4"/>
    <s v="TURKEY POINT PLANT FOSSIL - 5081026000"/>
    <s v="31100Z000-PG0926-Turkey Pt CommFsil"/>
    <x v="0"/>
    <d v="1992-07-01T00:00:00"/>
    <s v="02 - Steam Generation Plant"/>
    <s v="Turkey Pt Comm Fsil"/>
    <s v="601 : ACCESS CONTROL SYSTEM-PRODUCT"/>
    <s v="601.7229 : ACCESS CONTROL SYSTEM"/>
    <x v="1"/>
    <s v="1992"/>
    <s v="09/2015"/>
    <n v="0"/>
    <n v="38566.480000000003"/>
    <n v="30120.22"/>
    <n v="8446.26"/>
  </r>
  <r>
    <n v="6045"/>
    <x v="4"/>
    <s v="TURKEY POINT PLANT FOSSIL - 5081026000"/>
    <s v="31100Z000-PG0926-Turkey Pt CommFsil"/>
    <x v="0"/>
    <d v="1993-07-01T00:00:00"/>
    <s v="02 - Steam Generation Plant"/>
    <s v="Turkey Pt Comm Fsil"/>
    <s v="601 : ACCESS CONTROL SYSTEM-PRODUCT"/>
    <s v="601.7229 : ACCESS CONTROL SYSTEM"/>
    <x v="1"/>
    <s v="1993"/>
    <s v="09/2015"/>
    <n v="0"/>
    <n v="14456.86"/>
    <n v="10805.11"/>
    <n v="3651.75"/>
  </r>
  <r>
    <n v="6086"/>
    <x v="2"/>
    <s v="TURKEY POINT PLANT FOSSIL - 5081026000"/>
    <s v="31100Z000-PG0926-Turkey Pt CommFsil"/>
    <x v="0"/>
    <d v="1966-07-01T00:00:00"/>
    <s v="02 - Steam Generation Plant"/>
    <s v="Turkey Pt Comm Fsil"/>
    <s v="701 : FUEL OIL STORAGE SYSTEM"/>
    <s v="701.7753 : FOUNDATION"/>
    <x v="1"/>
    <s v="1966"/>
    <s v="09/2015"/>
    <n v="1"/>
    <n v="24463.119999999999"/>
    <n v="24463.119999999999"/>
    <n v="0"/>
  </r>
  <r>
    <n v="6087"/>
    <x v="2"/>
    <s v="TURKEY POINT PLANT FOSSIL - 5081026000"/>
    <s v="31100Z000-PG0926-Turkey Pt CommFsil"/>
    <x v="0"/>
    <d v="1968-07-01T00:00:00"/>
    <s v="02 - Steam Generation Plant"/>
    <s v="Turkey Pt Comm Fsil"/>
    <s v="701 : FUEL OIL STORAGE SYSTEM"/>
    <s v="701.7753 : FOUNDATION"/>
    <x v="1"/>
    <s v="1968"/>
    <s v="09/2015"/>
    <n v="1"/>
    <n v="7716.01"/>
    <n v="7716.01"/>
    <n v="0"/>
  </r>
  <r>
    <n v="6171"/>
    <x v="2"/>
    <s v="TURKEY POINT PLANT FOSSIL - 5081026000"/>
    <s v="31100Z000-PG0926-Turkey Pt CommFsil"/>
    <x v="0"/>
    <d v="1966-07-01T00:00:00"/>
    <s v="02 - Steam Generation Plant"/>
    <s v="Turkey Pt Comm Fsil"/>
    <s v="701 : FUEL OIL STORAGE SYSTEM"/>
    <s v="701.7755 : TANK"/>
    <x v="1"/>
    <s v="1966"/>
    <s v="09/2015"/>
    <n v="1"/>
    <n v="281226.46000000002"/>
    <n v="281226.46000000002"/>
    <n v="0"/>
  </r>
  <r>
    <n v="6172"/>
    <x v="2"/>
    <s v="TURKEY POINT PLANT FOSSIL - 5081026000"/>
    <s v="31100Z000-PG0926-Turkey Pt CommFsil"/>
    <x v="0"/>
    <d v="1968-07-01T00:00:00"/>
    <s v="02 - Steam Generation Plant"/>
    <s v="Turkey Pt Comm Fsil"/>
    <s v="701 : FUEL OIL STORAGE SYSTEM"/>
    <s v="701.7755 : TANK"/>
    <x v="1"/>
    <s v="1968"/>
    <s v="09/2015"/>
    <n v="1"/>
    <n v="254468.56"/>
    <n v="254468.56"/>
    <n v="0"/>
  </r>
  <r>
    <n v="6208"/>
    <x v="2"/>
    <s v="TURKEY POINT POWER PLANT UNIT #1 - 5081014100"/>
    <s v="31100Z000-PG0926-Turkey Pt U1"/>
    <x v="0"/>
    <d v="1978-07-01T00:00:00"/>
    <s v="02 - Steam Generation Plant"/>
    <s v="Turkey Pt U1"/>
    <s v="701 : FUEL OIL STORAGE SYSTEM"/>
    <s v="701.7756 : CONTROL/INSTRUMENTATION "/>
    <x v="1"/>
    <s v="1978"/>
    <s v="09/2015"/>
    <n v="1"/>
    <n v="2897.69"/>
    <n v="2897.69"/>
    <n v="0"/>
  </r>
  <r>
    <n v="6210"/>
    <x v="2"/>
    <s v="TURKEY POINT PLANT FOSSIL - 5081026000"/>
    <s v="31100Z000-PG0926-Turkey Pt CommFsil"/>
    <x v="0"/>
    <d v="1966-07-01T00:00:00"/>
    <s v="02 - Steam Generation Plant"/>
    <s v="Turkey Pt Comm Fsil"/>
    <s v="701 : FUEL OIL STORAGE SYSTEM"/>
    <s v="701.7756 : CONTROL/INSTRUMENTATION "/>
    <x v="1"/>
    <s v="1966"/>
    <s v="09/2015"/>
    <n v="1"/>
    <n v="2669.46"/>
    <n v="2669.46"/>
    <n v="0"/>
  </r>
  <r>
    <n v="6211"/>
    <x v="2"/>
    <s v="TURKEY POINT PLANT FOSSIL - 5081026000"/>
    <s v="31100Z000-PG0926-Turkey Pt CommFsil"/>
    <x v="0"/>
    <d v="1968-07-01T00:00:00"/>
    <s v="02 - Steam Generation Plant"/>
    <s v="Turkey Pt Comm Fsil"/>
    <s v="701 : FUEL OIL STORAGE SYSTEM"/>
    <s v="701.7756 : CONTROL/INSTRUMENTATION "/>
    <x v="1"/>
    <s v="1968"/>
    <s v="09/2015"/>
    <n v="2"/>
    <n v="3394.73"/>
    <n v="3394.73"/>
    <n v="0"/>
  </r>
  <r>
    <n v="6212"/>
    <x v="2"/>
    <s v="TURKEY POINT PLANT FOSSIL - 5081026000"/>
    <s v="31100Z000-PG0926-Turkey Pt CommFsil"/>
    <x v="0"/>
    <d v="1983-07-01T00:00:00"/>
    <s v="02 - Steam Generation Plant"/>
    <s v="Turkey Pt Comm Fsil"/>
    <s v="701 : FUEL OIL STORAGE SYSTEM"/>
    <s v="701.7756 : CONTROL/INSTRUMENTATION "/>
    <x v="1"/>
    <s v="1983"/>
    <s v="09/2015"/>
    <n v="0"/>
    <n v="3879.3"/>
    <n v="3879.3"/>
    <n v="0"/>
  </r>
  <r>
    <n v="6245"/>
    <x v="2"/>
    <s v="TURKEY POINT PLANT FOSSIL - 5081026000"/>
    <s v="31100Z000-PG0926-Turkey Pt CommFsil"/>
    <x v="0"/>
    <d v="1966-07-01T00:00:00"/>
    <s v="02 - Steam Generation Plant"/>
    <s v="Turkey Pt Comm Fsil"/>
    <s v="701 : FUEL OIL STORAGE SYSTEM"/>
    <s v="701.7757 : DIKE OR DAM"/>
    <x v="1"/>
    <s v="1966"/>
    <s v="09/2015"/>
    <n v="1"/>
    <n v="21866.47"/>
    <n v="21866.47"/>
    <n v="0"/>
  </r>
  <r>
    <n v="6246"/>
    <x v="2"/>
    <s v="TURKEY POINT PLANT FOSSIL - 5081026000"/>
    <s v="31100Z000-PG0926-Turkey Pt CommFsil"/>
    <x v="0"/>
    <d v="1990-07-01T00:00:00"/>
    <s v="02 - Steam Generation Plant"/>
    <s v="Turkey Pt Comm Fsil"/>
    <s v="701 : FUEL OIL STORAGE SYSTEM"/>
    <s v="701.7757 : DIKE OR DAM"/>
    <x v="1"/>
    <s v="1990"/>
    <s v="09/2015"/>
    <n v="1"/>
    <n v="80538.289999999994"/>
    <n v="68310.740000000005"/>
    <n v="12227.55"/>
  </r>
  <r>
    <n v="6286"/>
    <x v="0"/>
    <s v="TURKEY POINT PLANT FOSSIL - 5081026000"/>
    <s v="31100Z000-PG0926-Turkey Pt CommFsil"/>
    <x v="0"/>
    <d v="1996-07-01T00:00:00"/>
    <s v="02 - Steam Generation Plant"/>
    <s v="Turkey Pt Comm Fsil"/>
    <s v="701 : FUEL OIL STORAGE SYSTEM"/>
    <s v="701.7759 : LINER, COMPLETE"/>
    <x v="1"/>
    <s v="1996"/>
    <s v="09/2015"/>
    <n v="0"/>
    <n v="0"/>
    <n v="0"/>
    <n v="0"/>
  </r>
  <r>
    <n v="6322"/>
    <x v="2"/>
    <s v="TURKEY POINT PLANT FOSSIL - 5081026000"/>
    <s v="31100Z000-PG0926-Turkey Pt CommFsil"/>
    <x v="0"/>
    <d v="1966-07-01T00:00:00"/>
    <s v="02 - Steam Generation Plant"/>
    <s v="Turkey Pt Comm Fsil"/>
    <s v="701 : FUEL OIL STORAGE SYSTEM"/>
    <s v="701.7762 : PIPING"/>
    <x v="1"/>
    <s v="1966"/>
    <s v="09/2015"/>
    <n v="1"/>
    <n v="7250.34"/>
    <n v="7250.34"/>
    <n v="0"/>
  </r>
  <r>
    <n v="6323"/>
    <x v="2"/>
    <s v="TURKEY POINT PLANT FOSSIL - 5081026000"/>
    <s v="31100Z000-PG0926-Turkey Pt CommFsil"/>
    <x v="0"/>
    <d v="1968-07-01T00:00:00"/>
    <s v="02 - Steam Generation Plant"/>
    <s v="Turkey Pt Comm Fsil"/>
    <s v="701 : FUEL OIL STORAGE SYSTEM"/>
    <s v="701.7762 : PIPING"/>
    <x v="1"/>
    <s v="1968"/>
    <s v="09/2015"/>
    <n v="0"/>
    <n v="6535.57"/>
    <n v="6535.57"/>
    <n v="0"/>
  </r>
  <r>
    <n v="6352"/>
    <x v="2"/>
    <s v="TURKEY POINT PLANT FOSSIL - 5081026000"/>
    <s v="31100Z000-PG0926-Turkey Pt CommFsil"/>
    <x v="0"/>
    <d v="1966-07-01T00:00:00"/>
    <s v="02 - Steam Generation Plant"/>
    <s v="Turkey Pt Comm Fsil"/>
    <s v="702 : LIGHT/DIESEL OIL STORAGE SYST"/>
    <s v="702.7769 : FOUNDATION"/>
    <x v="1"/>
    <s v="1966"/>
    <s v="09/2015"/>
    <n v="1"/>
    <n v="5009.29"/>
    <n v="5009.29"/>
    <n v="0"/>
  </r>
  <r>
    <n v="6353"/>
    <x v="2"/>
    <s v="TURKEY POINT PLANT FOSSIL - 5081026000"/>
    <s v="31100Z000-PG0926-Turkey Pt CommFsil"/>
    <x v="0"/>
    <d v="1968-07-01T00:00:00"/>
    <s v="02 - Steam Generation Plant"/>
    <s v="Turkey Pt Comm Fsil"/>
    <s v="702 : LIGHT/DIESEL OIL STORAGE SYST"/>
    <s v="702.7769 : FOUNDATION"/>
    <x v="1"/>
    <s v="1968"/>
    <s v="09/2015"/>
    <n v="0"/>
    <n v="4501.04"/>
    <n v="4501.04"/>
    <n v="0"/>
  </r>
  <r>
    <n v="6373"/>
    <x v="2"/>
    <s v="TURKEY POINT PLANT FOSSIL - 5081026000"/>
    <s v="31100Z000-PG0926-Turkey Pt CommFsil"/>
    <x v="0"/>
    <d v="1966-07-01T00:00:00"/>
    <s v="02 - Steam Generation Plant"/>
    <s v="Turkey Pt Comm Fsil"/>
    <s v="702 : LIGHT/DIESEL OIL STORAGE SYST"/>
    <s v="702.7770 : TANK"/>
    <x v="1"/>
    <s v="1966"/>
    <s v="09/2015"/>
    <n v="1"/>
    <n v="6014.89"/>
    <n v="6014.89"/>
    <n v="0"/>
  </r>
  <r>
    <n v="6389"/>
    <x v="2"/>
    <s v="TURKEY POINT PLANT FOSSIL - 5081026000"/>
    <s v="31100Z000-PG0926-Turkey Pt CommFsil"/>
    <x v="0"/>
    <d v="1966-07-01T00:00:00"/>
    <s v="02 - Steam Generation Plant"/>
    <s v="Turkey Pt Comm Fsil"/>
    <s v="702 : LIGHT/DIESEL OIL STORAGE SYST"/>
    <s v="702.7771 : CONTROL/INSTRUMENTATION "/>
    <x v="1"/>
    <s v="1966"/>
    <s v="09/2015"/>
    <n v="0"/>
    <n v="549.69000000000005"/>
    <n v="549.69000000000005"/>
    <n v="0"/>
  </r>
  <r>
    <n v="6390"/>
    <x v="2"/>
    <s v="TURKEY POINT PLANT FOSSIL - 5081026000"/>
    <s v="31100Z000-PG0926-Turkey Pt CommFsil"/>
    <x v="0"/>
    <d v="1968-07-01T00:00:00"/>
    <s v="02 - Steam Generation Plant"/>
    <s v="Turkey Pt Comm Fsil"/>
    <s v="702 : LIGHT/DIESEL OIL STORAGE SYST"/>
    <s v="702.7771 : CONTROL/INSTRUMENTATION "/>
    <x v="1"/>
    <s v="1968"/>
    <s v="09/2015"/>
    <n v="1"/>
    <n v="1979.34"/>
    <n v="1979.34"/>
    <n v="0"/>
  </r>
  <r>
    <n v="6452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783 : CONTROL/INSTRUMENTATION "/>
    <x v="1"/>
    <s v="1966"/>
    <s v="09/2015"/>
    <n v="1"/>
    <n v="8081.66"/>
    <n v="8081.66"/>
    <n v="0"/>
  </r>
  <r>
    <n v="6479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784 : DRIVE, ELECTRIC MOTOR, C"/>
    <x v="1"/>
    <s v="1966"/>
    <s v="09/2015"/>
    <n v="1"/>
    <n v="1702.06"/>
    <n v="1702.06"/>
    <n v="0"/>
  </r>
  <r>
    <n v="6480"/>
    <x v="2"/>
    <s v="TURKEY POINT PLANT FOSSIL - 5081026000"/>
    <s v="31100Z000-PG0926-Turkey Pt CommFsil"/>
    <x v="0"/>
    <d v="1968-07-01T00:00:00"/>
    <s v="02 - Steam Generation Plant"/>
    <s v="Turkey Pt Comm Fsil"/>
    <s v="703 : FUEL OIL/GAS TRANSFER SYSTEM"/>
    <s v="703.7784 : DRIVE, ELECTRIC MOTOR, C"/>
    <x v="1"/>
    <s v="1968"/>
    <s v="09/2015"/>
    <n v="1"/>
    <n v="882"/>
    <n v="882"/>
    <n v="0"/>
  </r>
  <r>
    <n v="6497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785 : ENCLOSURE"/>
    <x v="1"/>
    <s v="1966"/>
    <s v="09/2015"/>
    <n v="1"/>
    <n v="11557.04"/>
    <n v="11557.04"/>
    <n v="0"/>
  </r>
  <r>
    <n v="6591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788 : PIPING"/>
    <x v="1"/>
    <s v="1966"/>
    <s v="09/2015"/>
    <n v="1"/>
    <n v="122480.32000000001"/>
    <n v="122480.32000000001"/>
    <n v="0"/>
  </r>
  <r>
    <n v="6592"/>
    <x v="2"/>
    <s v="TURKEY POINT PLANT FOSSIL - 5081026000"/>
    <s v="31100Z000-PG0926-Turkey Pt CommFsil"/>
    <x v="0"/>
    <d v="1968-07-01T00:00:00"/>
    <s v="02 - Steam Generation Plant"/>
    <s v="Turkey Pt Comm Fsil"/>
    <s v="703 : FUEL OIL/GAS TRANSFER SYSTEM"/>
    <s v="703.7788 : PIPING"/>
    <x v="1"/>
    <s v="1968"/>
    <s v="09/2015"/>
    <n v="0"/>
    <n v="12374.23"/>
    <n v="12374.23"/>
    <n v="0"/>
  </r>
  <r>
    <n v="6634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789 : PUMP COMPLETE"/>
    <x v="1"/>
    <s v="1966"/>
    <s v="09/2015"/>
    <n v="2"/>
    <n v="8811.2099999999991"/>
    <n v="8811.2099999999991"/>
    <n v="0"/>
  </r>
  <r>
    <n v="6635"/>
    <x v="2"/>
    <s v="TURKEY POINT PLANT FOSSIL - 5081026000"/>
    <s v="31100Z000-PG0926-Turkey Pt CommFsil"/>
    <x v="0"/>
    <d v="1968-07-01T00:00:00"/>
    <s v="02 - Steam Generation Plant"/>
    <s v="Turkey Pt Comm Fsil"/>
    <s v="703 : FUEL OIL/GAS TRANSFER SYSTEM"/>
    <s v="703.7789 : PUMP COMPLETE"/>
    <x v="1"/>
    <s v="1968"/>
    <s v="09/2015"/>
    <n v="1"/>
    <n v="2282.92"/>
    <n v="2282.92"/>
    <n v="0"/>
  </r>
  <r>
    <n v="6669"/>
    <x v="2"/>
    <s v="TURKEY POINT POWER PLANT UNIT #1 - 5081014100"/>
    <s v="31100Z000-PG0926-Turkey Pt U1"/>
    <x v="0"/>
    <d v="1966-07-01T00:00:00"/>
    <s v="02 - Steam Generation Plant"/>
    <s v="Turkey Pt U1"/>
    <s v="703 : FUEL OIL/GAS TRANSFER SYSTEM"/>
    <s v="703.7793 : VALVE, POWER OPERATED 8 "/>
    <x v="1"/>
    <s v="1966"/>
    <s v="09/2015"/>
    <n v="1"/>
    <n v="1390.72"/>
    <n v="1390.72"/>
    <n v="0"/>
  </r>
  <r>
    <n v="6749"/>
    <x v="0"/>
    <s v="TURKEY POINT PLANT FOSSIL - 5081026000"/>
    <s v="31100Z000-PG0926-Turkey Pt CommFsil"/>
    <x v="0"/>
    <d v="1995-07-01T00:00:00"/>
    <s v="02 - Steam Generation Plant"/>
    <s v="Turkey Pt Comm Fsil"/>
    <s v="703 : FUEL OIL/GAS TRANSFER SYSTEM"/>
    <s v="703.7801 : CATHODIC PROTECTION EQUI"/>
    <x v="1"/>
    <s v="1995"/>
    <s v="09/2015"/>
    <n v="0"/>
    <n v="0"/>
    <n v="0"/>
    <n v="0"/>
  </r>
  <r>
    <n v="6786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804 : FOUNDATION"/>
    <x v="1"/>
    <s v="1966"/>
    <s v="09/2015"/>
    <n v="1"/>
    <n v="4013.43"/>
    <n v="4013.43"/>
    <n v="0"/>
  </r>
  <r>
    <n v="6799"/>
    <x v="2"/>
    <s v="TURKEY POINT PLANT FOSSIL - 5081026000"/>
    <s v="31100Z000-PG0926-Turkey Pt CommFsil"/>
    <x v="0"/>
    <d v="1966-07-01T00:00:00"/>
    <s v="02 - Steam Generation Plant"/>
    <s v="Turkey Pt Comm Fsil"/>
    <s v="703 : FUEL OIL/GAS TRANSFER SYSTEM"/>
    <s v="703.7806 : HEAT EXCHANGER, SHELL"/>
    <x v="1"/>
    <s v="1966"/>
    <s v="09/2015"/>
    <n v="2"/>
    <n v="33770.980000000003"/>
    <n v="33770.980000000003"/>
    <n v="0"/>
  </r>
  <r>
    <n v="6800"/>
    <x v="2"/>
    <s v="TURKEY POINT PLANT FOSSIL - 5081026000"/>
    <s v="31100Z000-PG0926-Turkey Pt CommFsil"/>
    <x v="0"/>
    <d v="1968-07-01T00:00:00"/>
    <s v="02 - Steam Generation Plant"/>
    <s v="Turkey Pt Comm Fsil"/>
    <s v="703 : FUEL OIL/GAS TRANSFER SYSTEM"/>
    <s v="703.7806 : HEAT EXCHANGER, SHELL"/>
    <x v="1"/>
    <s v="1968"/>
    <s v="09/2015"/>
    <n v="2"/>
    <n v="32362.240000000002"/>
    <n v="32362.240000000002"/>
    <n v="0"/>
  </r>
  <r>
    <n v="6801"/>
    <x v="2"/>
    <s v="TURKEY POINT PLANT FOSSIL - 5081026000"/>
    <s v="31100Z000-PG0926-Turkey Pt CommFsil"/>
    <x v="0"/>
    <d v="1993-07-01T00:00:00"/>
    <s v="02 - Steam Generation Plant"/>
    <s v="Turkey Pt Comm Fsil"/>
    <s v="703 : FUEL OIL/GAS TRANSFER SYSTEM"/>
    <s v="703.7806 : HEAT EXCHANGER, SHELL"/>
    <x v="1"/>
    <s v="1993"/>
    <s v="09/2015"/>
    <n v="0"/>
    <n v="45696.61"/>
    <n v="34153.81"/>
    <n v="11542.8"/>
  </r>
  <r>
    <n v="6851"/>
    <x v="2"/>
    <s v="TURKEY POINT PLANT FOSSIL - 5081026000"/>
    <s v="31100Z000-PG0926-Turkey Pt CommFsil"/>
    <x v="0"/>
    <d v="1966-07-01T00:00:00"/>
    <s v="02 - Steam Generation Plant"/>
    <s v="Turkey Pt Comm Fsil"/>
    <s v="708 : HEAVY FUEL OIL/GAS UNLOADING "/>
    <s v="708.7900 : CONTROL/INSTRUMENTATION "/>
    <x v="1"/>
    <s v="1966"/>
    <s v="09/2015"/>
    <n v="1"/>
    <n v="8081.66"/>
    <n v="8081.66"/>
    <n v="0"/>
  </r>
  <r>
    <n v="6852"/>
    <x v="2"/>
    <s v="TURKEY POINT PLANT FOSSIL - 5081026000"/>
    <s v="31100Z000-PG0926-Turkey Pt CommFsil"/>
    <x v="0"/>
    <d v="1989-07-01T00:00:00"/>
    <s v="02 - Steam Generation Plant"/>
    <s v="Turkey Pt Comm Fsil"/>
    <s v="708 : HEAVY FUEL OIL/GAS UNLOADING "/>
    <s v="708.7900 : CONTROL/INSTRUMENTATION "/>
    <x v="1"/>
    <s v="1989"/>
    <s v="09/2015"/>
    <n v="0"/>
    <n v="7789.35"/>
    <n v="6868.4"/>
    <n v="920.95"/>
  </r>
  <r>
    <n v="6898"/>
    <x v="2"/>
    <s v="TURKEY POINT PLANT FOSSIL - 5081026000"/>
    <s v="31100Z000-PG0926-Turkey Pt CommFsil"/>
    <x v="0"/>
    <d v="1966-07-01T00:00:00"/>
    <s v="02 - Steam Generation Plant"/>
    <s v="Turkey Pt Comm Fsil"/>
    <s v="708 : HEAVY FUEL OIL/GAS UNLOADING "/>
    <s v="708.7904 : PIPING"/>
    <x v="1"/>
    <s v="1966"/>
    <s v="09/2015"/>
    <n v="1"/>
    <n v="98613.79"/>
    <n v="98613.79"/>
    <n v="0"/>
  </r>
  <r>
    <n v="6899"/>
    <x v="2"/>
    <s v="TURKEY POINT PLANT FOSSIL - 5081026000"/>
    <s v="31100Z000-PG0926-Turkey Pt CommFsil"/>
    <x v="0"/>
    <d v="1989-07-01T00:00:00"/>
    <s v="02 - Steam Generation Plant"/>
    <s v="Turkey Pt Comm Fsil"/>
    <s v="708 : HEAVY FUEL OIL/GAS UNLOADING "/>
    <s v="708.7904 : PIPING"/>
    <x v="1"/>
    <s v="1989"/>
    <s v="09/2015"/>
    <n v="0"/>
    <n v="18717.88"/>
    <n v="16504.84"/>
    <n v="2213.04"/>
  </r>
  <r>
    <n v="6908"/>
    <x v="2"/>
    <s v="TURKEY POINT PLANT FOSSIL - 5081026000"/>
    <s v="31100Z000-PG0926-Turkey Pt CommFsil"/>
    <x v="0"/>
    <d v="1966-07-01T00:00:00"/>
    <s v="02 - Steam Generation Plant"/>
    <s v="Turkey Pt Comm Fsil"/>
    <s v="708 : HEAVY FUEL OIL/GAS UNLOADING "/>
    <s v="708.7908 : VALVE, POWER OPERATED 8 "/>
    <x v="1"/>
    <s v="1966"/>
    <s v="09/2015"/>
    <n v="1"/>
    <n v="3045.82"/>
    <n v="3045.82"/>
    <n v="0"/>
  </r>
  <r>
    <n v="6927"/>
    <x v="2"/>
    <s v="TURKEY POINT PLANT FOSSIL - 5081026000"/>
    <s v="31100Z000-PG0926-Turkey Pt CommFsil"/>
    <x v="0"/>
    <d v="1991-07-01T00:00:00"/>
    <s v="02 - Steam Generation Plant"/>
    <s v="Turkey Pt Comm Fsil"/>
    <s v="708 : HEAVY FUEL OIL/GAS UNLOADING "/>
    <s v="708.7912 : OIL SPILL EQUIPMENT, MAJ"/>
    <x v="1"/>
    <s v="1991"/>
    <s v="09/2015"/>
    <n v="1"/>
    <n v="11225.49"/>
    <n v="9144.1299999999992"/>
    <n v="2081.36"/>
  </r>
  <r>
    <n v="6947"/>
    <x v="2"/>
    <s v="TURKEY POINT PLANT FOSSIL - 5081026000"/>
    <s v="31100Z000-PG0926-Turkey Pt CommFsil"/>
    <x v="0"/>
    <d v="1966-07-01T00:00:00"/>
    <s v="02 - Steam Generation Plant"/>
    <s v="Turkey Pt Comm Fsil"/>
    <s v="708 : HEAVY FUEL OIL/GAS UNLOADING "/>
    <s v="708.7914 : PUMP COMPLETE"/>
    <x v="1"/>
    <s v="1966"/>
    <s v="09/2015"/>
    <n v="1"/>
    <n v="9831.2099999999991"/>
    <n v="9831.2099999999991"/>
    <n v="0"/>
  </r>
  <r>
    <n v="6948"/>
    <x v="2"/>
    <s v="TURKEY POINT PLANT FOSSIL - 5081026000"/>
    <s v="31100Z000-PG0926-Turkey Pt CommFsil"/>
    <x v="0"/>
    <d v="1993-07-01T00:00:00"/>
    <s v="02 - Steam Generation Plant"/>
    <s v="Turkey Pt Comm Fsil"/>
    <s v="708 : HEAVY FUEL OIL/GAS UNLOADING "/>
    <s v="708.7914 : PUMP COMPLETE"/>
    <x v="1"/>
    <s v="1993"/>
    <s v="09/2015"/>
    <n v="2"/>
    <n v="51530.63"/>
    <n v="38514.18"/>
    <n v="13016.45"/>
  </r>
  <r>
    <n v="6986"/>
    <x v="2"/>
    <s v="TURKEY POINT PLANT FOSSIL - 5081026000"/>
    <s v="31100Z000-PG0926-Turkey Pt CommFsil"/>
    <x v="0"/>
    <d v="1966-07-01T00:00:00"/>
    <s v="02 - Steam Generation Plant"/>
    <s v="Turkey Pt Comm Fsil"/>
    <s v="708 : HEAVY FUEL OIL/GAS UNLOADING "/>
    <s v="708.7919 : DRIVE, ELECTRIC MOTOR, C"/>
    <x v="1"/>
    <s v="1966"/>
    <s v="09/2015"/>
    <n v="3"/>
    <n v="7559.19"/>
    <n v="7559.19"/>
    <n v="0"/>
  </r>
  <r>
    <n v="6991"/>
    <x v="2"/>
    <s v="TURKEY POINT PLANT FOSSIL - 5081026000"/>
    <s v="31100Z000-PG0926-Turkey Pt CommFsil"/>
    <x v="0"/>
    <d v="1966-07-01T00:00:00"/>
    <s v="02 - Steam Generation Plant"/>
    <s v="Turkey Pt Comm Fsil"/>
    <s v="708 : HEAVY FUEL OIL/GAS UNLOADING "/>
    <s v="708.7920 : UNLOADING ARMS"/>
    <x v="1"/>
    <s v="1966"/>
    <s v="09/2015"/>
    <n v="2"/>
    <n v="13316.66"/>
    <n v="13316.66"/>
    <n v="0"/>
  </r>
  <r>
    <n v="7006"/>
    <x v="2"/>
    <s v="TURKEY POINT POWER PLANT UNIT #1 - 5081014100"/>
    <s v="31100Z000-PG0926-Turkey Pt U1"/>
    <x v="0"/>
    <d v="1966-07-01T00:00:00"/>
    <s v="02 - Steam Generation Plant"/>
    <s v="Turkey Pt U1"/>
    <s v="346 : BOILER BUILDING"/>
    <s v="346.9461 : SUPERSTRUCTURE"/>
    <x v="1"/>
    <s v="1966"/>
    <s v="09/2015"/>
    <n v="0"/>
    <n v="1897.84"/>
    <n v="1897.84"/>
    <n v="0"/>
  </r>
  <r>
    <n v="7008"/>
    <x v="2"/>
    <s v="TURKEY POINT PLANT FOSSIL - 5081026000"/>
    <s v="31100Z000-PG0926-Turkey Pt CommFsil"/>
    <x v="0"/>
    <d v="1966-07-01T00:00:00"/>
    <s v="02 - Steam Generation Plant"/>
    <s v="Turkey Pt Comm Fsil"/>
    <s v="346 : BOILER BUILDING"/>
    <s v="346.9461 : SUPERSTRUCTURE"/>
    <x v="1"/>
    <s v="1966"/>
    <s v="09/2015"/>
    <n v="0"/>
    <n v="2169.34"/>
    <n v="2169.34"/>
    <n v="0"/>
  </r>
  <r>
    <n v="7009"/>
    <x v="2"/>
    <s v="TURKEY POINT PLANT FOSSIL - 5081026000"/>
    <s v="31100Z000-PG0926-Turkey Pt CommFsil"/>
    <x v="0"/>
    <d v="1968-07-01T00:00:00"/>
    <s v="02 - Steam Generation Plant"/>
    <s v="Turkey Pt Comm Fsil"/>
    <s v="346 : BOILER BUILDING"/>
    <s v="346.9461 : SUPERSTRUCTURE"/>
    <x v="1"/>
    <s v="1968"/>
    <s v="09/2015"/>
    <n v="0"/>
    <n v="1924.06"/>
    <n v="1924.06"/>
    <n v="0"/>
  </r>
  <r>
    <n v="7043"/>
    <x v="2"/>
    <s v="TURKEY POINT POWER PLANT UNIT #1 - 5081014100"/>
    <s v="31100Z000-PG0926-Turkey Pt U1"/>
    <x v="0"/>
    <d v="1966-07-01T00:00:00"/>
    <s v="02 - Steam Generation Plant"/>
    <s v="Turkey Pt U1"/>
    <s v="346 : BOILER BUILDING"/>
    <s v="346.9466 : PLUMBING SYSTEM COMPLETE"/>
    <x v="1"/>
    <s v="1966"/>
    <s v="09/2015"/>
    <n v="1"/>
    <n v="22039.88"/>
    <n v="22039.88"/>
    <n v="0"/>
  </r>
  <r>
    <n v="7077"/>
    <x v="2"/>
    <s v="TURKEY POINT POWER PLANT UNIT #1 - 5081014100"/>
    <s v="31100Z000-PG0926-Turkey Pt U1"/>
    <x v="0"/>
    <d v="1966-07-01T00:00:00"/>
    <s v="02 - Steam Generation Plant"/>
    <s v="Turkey Pt U1"/>
    <s v="346 : BOILER BUILDING"/>
    <s v="346.9467 : LIGHTING SYSTEM COMPLETE"/>
    <x v="1"/>
    <s v="1966"/>
    <s v="09/2015"/>
    <n v="3"/>
    <n v="54906.76"/>
    <n v="54906.76"/>
    <n v="0"/>
  </r>
  <r>
    <n v="7091"/>
    <x v="0"/>
    <s v="TURKEY POINT POWER PLANT UNIT #1 - 5081014100"/>
    <s v="31100Z000-PG0926-Turkey Pt U1"/>
    <x v="0"/>
    <d v="1966-07-01T00:00:00"/>
    <s v="02 - Steam Generation Plant"/>
    <s v="Turkey Pt U1"/>
    <s v="346 : BOILER BUILDING"/>
    <s v="346.9469 : HVAC SYSTEM COMPLETE"/>
    <x v="1"/>
    <s v="1966"/>
    <s v="09/2015"/>
    <n v="0"/>
    <n v="0"/>
    <n v="0"/>
    <n v="0"/>
  </r>
  <r>
    <n v="7092"/>
    <x v="0"/>
    <s v="TURKEY POINT POWER PLANT UNIT #1 - 5081014100"/>
    <s v="31100Z000-PG0926-Turkey Pt U1"/>
    <x v="0"/>
    <d v="1972-07-01T00:00:00"/>
    <s v="02 - Steam Generation Plant"/>
    <s v="Turkey Pt U1"/>
    <s v="346 : BOILER BUILDING"/>
    <s v="346.9469 : HVAC SYSTEM COMPLETE"/>
    <x v="1"/>
    <s v="1972"/>
    <s v="09/2015"/>
    <n v="0"/>
    <n v="0"/>
    <n v="0"/>
    <n v="0"/>
  </r>
  <r>
    <n v="7128"/>
    <x v="2"/>
    <s v="TURKEY POINT POWER PLANT UNIT #1 - 5081014100"/>
    <s v="31100Z000-PG0926-Turkey Pt U1"/>
    <x v="0"/>
    <d v="1966-07-01T00:00:00"/>
    <s v="02 - Steam Generation Plant"/>
    <s v="Turkey Pt U1"/>
    <s v="346 : BOILER BUILDING"/>
    <s v="346.9475 : FIRE PROTECTION SYS COMP"/>
    <x v="1"/>
    <s v="1966"/>
    <s v="09/2015"/>
    <n v="1"/>
    <n v="4758.8599999999997"/>
    <n v="4758.8599999999997"/>
    <n v="0"/>
  </r>
  <r>
    <n v="7292"/>
    <x v="1"/>
    <s v="TURKEY POINT PLANT FOSSIL - 5081026000"/>
    <s v="31100Z000-PG0926-Turkey Pt CommFsil"/>
    <x v="0"/>
    <d v="1966-07-01T00:00:00"/>
    <s v="02 - Steam Generation Plant"/>
    <s v="Turkey Pt Comm Fsil"/>
    <s v="314 : N BUILDING"/>
    <s v="314.9665 : SUPERSTRUCTURE"/>
    <x v="1"/>
    <s v="1966"/>
    <s v="09/2015"/>
    <n v="1"/>
    <n v="4494.42"/>
    <n v="4494.42"/>
    <n v="0"/>
  </r>
  <r>
    <n v="7293"/>
    <x v="1"/>
    <s v="TURKEY POINT PLANT FOSSIL - 5081026000"/>
    <s v="31100Z000-PG0926-Turkey Pt CommFsil"/>
    <x v="0"/>
    <d v="1974-07-01T00:00:00"/>
    <s v="02 - Steam Generation Plant"/>
    <s v="Turkey Pt Comm Fsil"/>
    <s v="314 : N BUILDING"/>
    <s v="314.9665 : SUPERSTRUCTURE"/>
    <x v="1"/>
    <s v="1974"/>
    <s v="09/2015"/>
    <n v="0"/>
    <n v="3157.67"/>
    <n v="3157.67"/>
    <n v="0"/>
  </r>
  <r>
    <n v="7304"/>
    <x v="1"/>
    <s v="TURKEY POINT PLANT FOSSIL - 5081026000"/>
    <s v="31100Z000-PG0926-Turkey Pt CommFsil"/>
    <x v="0"/>
    <d v="1966-07-01T00:00:00"/>
    <s v="02 - Steam Generation Plant"/>
    <s v="Turkey Pt Comm Fsil"/>
    <s v="314 : N BUILDING"/>
    <s v="314.9667 : ROOF"/>
    <x v="1"/>
    <s v="1966"/>
    <s v="09/2015"/>
    <n v="44"/>
    <n v="1797.76"/>
    <n v="1797.76"/>
    <n v="0"/>
  </r>
  <r>
    <n v="7322"/>
    <x v="1"/>
    <s v="TURKEY POINT PLANT FOSSIL - 5081026000"/>
    <s v="31100Z000-PG0926-Turkey Pt CommFsil"/>
    <x v="0"/>
    <d v="1966-07-01T00:00:00"/>
    <s v="02 - Steam Generation Plant"/>
    <s v="Turkey Pt Comm Fsil"/>
    <s v="314 : N BUILDING"/>
    <s v="314.9671 : LIGHTING SYSTEM COMPLETE"/>
    <x v="1"/>
    <s v="1966"/>
    <s v="09/2015"/>
    <n v="1"/>
    <n v="898.87"/>
    <n v="898.87"/>
    <n v="0"/>
  </r>
  <r>
    <n v="7323"/>
    <x v="1"/>
    <s v="TURKEY POINT PLANT FOSSIL - 5081026000"/>
    <s v="31100Z000-PG0926-Turkey Pt CommFsil"/>
    <x v="0"/>
    <d v="1974-07-01T00:00:00"/>
    <s v="02 - Steam Generation Plant"/>
    <s v="Turkey Pt Comm Fsil"/>
    <s v="314 : N BUILDING"/>
    <s v="314.9671 : LIGHTING SYSTEM COMPLETE"/>
    <x v="1"/>
    <s v="1974"/>
    <s v="09/2015"/>
    <n v="1"/>
    <n v="4938.92"/>
    <n v="4938.92"/>
    <n v="0"/>
  </r>
  <r>
    <n v="7350"/>
    <x v="1"/>
    <s v="TURKEY POINT PLANT FOSSIL - 5081026000"/>
    <s v="31100Z000-PG0926-Turkey Pt CommFsil"/>
    <x v="0"/>
    <d v="1966-07-01T00:00:00"/>
    <s v="02 - Steam Generation Plant"/>
    <s v="Turkey Pt Comm Fsil"/>
    <s v="314 : N BUILDING"/>
    <s v="314.9687 : SUBSTRUCTURE/FOUNDATION"/>
    <x v="1"/>
    <s v="1966"/>
    <s v="09/2015"/>
    <n v="1"/>
    <n v="1797.76"/>
    <n v="1797.76"/>
    <n v="0"/>
  </r>
  <r>
    <n v="7571"/>
    <x v="4"/>
    <s v="TURKEY POINT PLANT FOSSIL - 5081026000"/>
    <s v="31100Z000-PG0926-Turkey Pt CommFsil"/>
    <x v="0"/>
    <d v="1966-07-01T00:00:00"/>
    <s v="02 - Steam Generation Plant"/>
    <s v="Turkey Pt Comm Fsil"/>
    <s v="340 : CONTROL ROOM BUILDING"/>
    <s v="340.9796 : SUPERSTRUCTURE"/>
    <x v="1"/>
    <s v="1966"/>
    <s v="09/2015"/>
    <n v="1"/>
    <n v="122938.16"/>
    <n v="122938.16"/>
    <n v="0"/>
  </r>
  <r>
    <n v="7572"/>
    <x v="4"/>
    <s v="TURKEY POINT PLANT FOSSIL - 5081026000"/>
    <s v="31100Z000-PG0926-Turkey Pt CommFsil"/>
    <x v="0"/>
    <d v="1968-07-01T00:00:00"/>
    <s v="02 - Steam Generation Plant"/>
    <s v="Turkey Pt Comm Fsil"/>
    <s v="340 : CONTROL ROOM BUILDING"/>
    <s v="340.9796 : SUPERSTRUCTURE"/>
    <x v="1"/>
    <s v="1968"/>
    <s v="09/2015"/>
    <n v="0"/>
    <n v="7959.23"/>
    <n v="7959.23"/>
    <n v="0"/>
  </r>
  <r>
    <n v="7573"/>
    <x v="4"/>
    <s v="TURKEY POINT PLANT FOSSIL - 5081026000"/>
    <s v="31100Z000-PG0926-Turkey Pt CommFsil"/>
    <x v="0"/>
    <d v="1991-07-01T00:00:00"/>
    <s v="02 - Steam Generation Plant"/>
    <s v="Turkey Pt Comm Fsil"/>
    <s v="340 : CONTROL ROOM BUILDING"/>
    <s v="340.9796 : SUPERSTRUCTURE"/>
    <x v="1"/>
    <s v="1991"/>
    <s v="09/2015"/>
    <n v="0"/>
    <n v="4367.91"/>
    <n v="3558.04"/>
    <n v="809.87"/>
  </r>
  <r>
    <n v="7574"/>
    <x v="4"/>
    <s v="TURKEY POINT PLANT FOSSIL - 5081026000"/>
    <s v="31100Z000-PG0926-Turkey Pt CommFsil"/>
    <x v="0"/>
    <d v="1993-07-01T00:00:00"/>
    <s v="02 - Steam Generation Plant"/>
    <s v="Turkey Pt Comm Fsil"/>
    <s v="340 : CONTROL ROOM BUILDING"/>
    <s v="340.9796 : SUPERSTRUCTURE"/>
    <x v="1"/>
    <s v="1993"/>
    <s v="09/2015"/>
    <n v="0"/>
    <n v="540.16"/>
    <n v="403.72"/>
    <n v="136.44"/>
  </r>
  <r>
    <n v="7606"/>
    <x v="4"/>
    <s v="TURKEY POINT PLANT FOSSIL - 5081026000"/>
    <s v="31100Z000-PG0926-Turkey Pt CommFsil"/>
    <x v="0"/>
    <d v="1988-07-01T00:00:00"/>
    <s v="02 - Steam Generation Plant"/>
    <s v="Turkey Pt Comm Fsil"/>
    <s v="340 : CONTROL ROOM BUILDING"/>
    <s v="340.9798 : ROOF"/>
    <x v="1"/>
    <s v="1988"/>
    <s v="09/2015"/>
    <n v="1"/>
    <n v="12548.31"/>
    <n v="11486.21"/>
    <n v="1062.0999999999999"/>
  </r>
  <r>
    <n v="7656"/>
    <x v="4"/>
    <s v="TURKEY POINT PLANT FOSSIL - 5081026000"/>
    <s v="31100Z000-PG0926-Turkey Pt CommFsil"/>
    <x v="0"/>
    <d v="1966-07-01T00:00:00"/>
    <s v="02 - Steam Generation Plant"/>
    <s v="Turkey Pt Comm Fsil"/>
    <s v="340 : CONTROL ROOM BUILDING"/>
    <s v="340.9802 : LIGHTING SYSTEM COMPLETE"/>
    <x v="1"/>
    <s v="1966"/>
    <s v="09/2015"/>
    <n v="1"/>
    <n v="5733.58"/>
    <n v="5733.58"/>
    <n v="0"/>
  </r>
  <r>
    <n v="7709"/>
    <x v="0"/>
    <s v="TURKEY POINT PLANT FOSSIL - 5081026000"/>
    <s v="31100Z000-PG0926-Turkey Pt CommFsil"/>
    <x v="0"/>
    <d v="1966-07-01T00:00:00"/>
    <s v="02 - Steam Generation Plant"/>
    <s v="Turkey Pt Comm Fsil"/>
    <s v="340 : CONTROL ROOM BUILDING"/>
    <s v="340.9804 : HVAC SYSTEM COMPLETE"/>
    <x v="1"/>
    <s v="1966"/>
    <s v="09/2015"/>
    <n v="0"/>
    <n v="0"/>
    <n v="0"/>
    <n v="0"/>
  </r>
  <r>
    <n v="7710"/>
    <x v="0"/>
    <s v="TURKEY POINT PLANT FOSSIL - 5081026000"/>
    <s v="31100Z000-PG0926-Turkey Pt CommFsil"/>
    <x v="0"/>
    <d v="1978-07-01T00:00:00"/>
    <s v="02 - Steam Generation Plant"/>
    <s v="Turkey Pt Comm Fsil"/>
    <s v="340 : CONTROL ROOM BUILDING"/>
    <s v="340.9804 : HVAC SYSTEM COMPLETE"/>
    <x v="1"/>
    <s v="1978"/>
    <s v="09/2015"/>
    <n v="0"/>
    <n v="0"/>
    <n v="0"/>
    <n v="0"/>
  </r>
  <r>
    <n v="7711"/>
    <x v="4"/>
    <s v="TURKEY POINT PLANT FOSSIL - 5081026000"/>
    <s v="31100Z000-PG0926-Turkey Pt CommFsil"/>
    <x v="0"/>
    <d v="1985-07-01T00:00:00"/>
    <s v="02 - Steam Generation Plant"/>
    <s v="Turkey Pt Comm Fsil"/>
    <s v="340 : CONTROL ROOM BUILDING"/>
    <s v="340.9804 : HVAC SYSTEM COMPLETE"/>
    <x v="1"/>
    <s v="1985"/>
    <s v="09/2015"/>
    <n v="0"/>
    <n v="1800"/>
    <n v="1800"/>
    <n v="0"/>
  </r>
  <r>
    <n v="7712"/>
    <x v="4"/>
    <s v="TURKEY POINT PLANT FOSSIL - 5081026000"/>
    <s v="31100Z000-PG0926-Turkey Pt CommFsil"/>
    <x v="0"/>
    <d v="1989-07-01T00:00:00"/>
    <s v="02 - Steam Generation Plant"/>
    <s v="Turkey Pt Comm Fsil"/>
    <s v="340 : CONTROL ROOM BUILDING"/>
    <s v="340.9804 : HVAC SYSTEM COMPLETE"/>
    <x v="1"/>
    <s v="1989"/>
    <s v="09/2015"/>
    <n v="1"/>
    <n v="22193.3"/>
    <n v="19569.349999999999"/>
    <n v="2623.95"/>
  </r>
  <r>
    <n v="7713"/>
    <x v="4"/>
    <s v="TURKEY POINT PLANT FOSSIL - 5081026000"/>
    <s v="31100Z000-PG0926-Turkey Pt CommFsil"/>
    <x v="0"/>
    <d v="1991-07-01T00:00:00"/>
    <s v="02 - Steam Generation Plant"/>
    <s v="Turkey Pt Comm Fsil"/>
    <s v="340 : CONTROL ROOM BUILDING"/>
    <s v="340.9804 : HVAC SYSTEM COMPLETE"/>
    <x v="1"/>
    <s v="1991"/>
    <s v="09/2015"/>
    <n v="3"/>
    <n v="12015.62"/>
    <n v="9787.76"/>
    <n v="2227.86"/>
  </r>
  <r>
    <n v="7736"/>
    <x v="4"/>
    <s v="TURKEY POINT PLANT FOSSIL - 5081026000"/>
    <s v="31100Z000-PG0926-Turkey Pt CommFsil"/>
    <x v="0"/>
    <d v="1966-07-01T00:00:00"/>
    <s v="02 - Steam Generation Plant"/>
    <s v="Turkey Pt Comm Fsil"/>
    <s v="340 : CONTROL ROOM BUILDING"/>
    <s v="340.9808 : FIRE PROTECTION SYS COMP"/>
    <x v="1"/>
    <s v="1966"/>
    <s v="09/2015"/>
    <n v="1"/>
    <n v="742.65"/>
    <n v="742.65"/>
    <n v="0"/>
  </r>
  <r>
    <n v="7737"/>
    <x v="4"/>
    <s v="TURKEY POINT PLANT FOSSIL - 5081026000"/>
    <s v="31100Z000-PG0926-Turkey Pt CommFsil"/>
    <x v="0"/>
    <d v="1986-07-01T00:00:00"/>
    <s v="02 - Steam Generation Plant"/>
    <s v="Turkey Pt Comm Fsil"/>
    <s v="340 : CONTROL ROOM BUILDING"/>
    <s v="340.9808 : FIRE PROTECTION SYS COMP"/>
    <x v="1"/>
    <s v="1986"/>
    <s v="09/2015"/>
    <n v="0"/>
    <n v="12042.19"/>
    <n v="11831.96"/>
    <n v="210.23"/>
  </r>
  <r>
    <n v="7755"/>
    <x v="4"/>
    <s v="TURKEY POINT PLANT FOSSIL - 5081026000"/>
    <s v="31100Z000-PG0926-Turkey Pt CommFsil"/>
    <x v="0"/>
    <d v="1966-07-01T00:00:00"/>
    <s v="02 - Steam Generation Plant"/>
    <s v="Turkey Pt Comm Fsil"/>
    <s v="340 : CONTROL ROOM BUILDING"/>
    <s v="340.9812 : SUBSTRUCTURE/FOUNDATION"/>
    <x v="1"/>
    <s v="1966"/>
    <s v="09/2015"/>
    <n v="1"/>
    <n v="42160.01"/>
    <n v="42160.01"/>
    <n v="0"/>
  </r>
  <r>
    <n v="8783"/>
    <x v="0"/>
    <s v="TURKEY POINT POWER PLANT UNIT #1 - 5081014100"/>
    <s v="31200Z000-PG0926-Turkey Pt U1"/>
    <x v="0"/>
    <d v="1966-07-01T00:00:00"/>
    <s v="02 - Steam Generation Plant"/>
    <s v="Turkey Pt U1"/>
    <s v="000 : FPL Conversion 000"/>
    <s v="000.000 : FPL Conversion 000"/>
    <x v="2"/>
    <s v="1966"/>
    <s v="09/2015"/>
    <n v="0"/>
    <n v="0"/>
    <n v="0"/>
    <n v="0"/>
  </r>
  <r>
    <n v="8784"/>
    <x v="0"/>
    <s v="TURKEY POINT POWER PLANT UNIT #1 - 5081014100"/>
    <s v="31200Z000-PG0926-Turkey Pt U1"/>
    <x v="0"/>
    <d v="1968-07-01T00:00:00"/>
    <s v="02 - Steam Generation Plant"/>
    <s v="Turkey Pt U1"/>
    <s v="000 : FPL Conversion 000"/>
    <s v="000.000 : FPL Conversion 000"/>
    <x v="2"/>
    <s v="1968"/>
    <s v="09/2015"/>
    <n v="0"/>
    <n v="0"/>
    <n v="0"/>
    <n v="0"/>
  </r>
  <r>
    <n v="8785"/>
    <x v="0"/>
    <s v="TURKEY POINT POWER PLANT UNIT #1 - 5081014100"/>
    <s v="31200Z000-PG0926-Turkey Pt U1"/>
    <x v="0"/>
    <d v="1971-07-01T00:00:00"/>
    <s v="02 - Steam Generation Plant"/>
    <s v="Turkey Pt U1"/>
    <s v="000 : FPL Conversion 000"/>
    <s v="000.000 : FPL Conversion 000"/>
    <x v="2"/>
    <s v="1971"/>
    <s v="09/2015"/>
    <n v="0"/>
    <n v="0"/>
    <n v="0"/>
    <n v="0"/>
  </r>
  <r>
    <n v="8786"/>
    <x v="0"/>
    <s v="TURKEY POINT POWER PLANT UNIT #1 - 5081014100"/>
    <s v="31200Z000-PG0926-Turkey Pt U1"/>
    <x v="0"/>
    <d v="1972-07-01T00:00:00"/>
    <s v="02 - Steam Generation Plant"/>
    <s v="Turkey Pt U1"/>
    <s v="000 : FPL Conversion 000"/>
    <s v="000.000 : FPL Conversion 000"/>
    <x v="2"/>
    <s v="1972"/>
    <s v="09/2015"/>
    <n v="0"/>
    <n v="0"/>
    <n v="0"/>
    <n v="0"/>
  </r>
  <r>
    <n v="8787"/>
    <x v="0"/>
    <s v="TURKEY POINT POWER PLANT UNIT #1 - 5081014100"/>
    <s v="31200Z000-PG0926-Turkey Pt U1"/>
    <x v="0"/>
    <d v="1973-07-01T00:00:00"/>
    <s v="02 - Steam Generation Plant"/>
    <s v="Turkey Pt U1"/>
    <s v="000 : FPL Conversion 000"/>
    <s v="000.000 : FPL Conversion 000"/>
    <x v="2"/>
    <s v="1973"/>
    <s v="09/2015"/>
    <n v="0"/>
    <n v="0"/>
    <n v="0"/>
    <n v="0"/>
  </r>
  <r>
    <n v="8788"/>
    <x v="0"/>
    <s v="TURKEY POINT POWER PLANT UNIT #1 - 5081014100"/>
    <s v="31200Z000-PG0926-Turkey Pt U1"/>
    <x v="0"/>
    <d v="1975-07-01T00:00:00"/>
    <s v="02 - Steam Generation Plant"/>
    <s v="Turkey Pt U1"/>
    <s v="000 : FPL Conversion 000"/>
    <s v="000.000 : FPL Conversion 000"/>
    <x v="2"/>
    <s v="1975"/>
    <s v="09/2015"/>
    <n v="0"/>
    <n v="0"/>
    <n v="0"/>
    <n v="0"/>
  </r>
  <r>
    <n v="8789"/>
    <x v="0"/>
    <s v="TURKEY POINT POWER PLANT UNIT #1 - 5081014100"/>
    <s v="31200Z000-PG0926-Turkey Pt U1"/>
    <x v="0"/>
    <d v="1977-07-01T00:00:00"/>
    <s v="02 - Steam Generation Plant"/>
    <s v="Turkey Pt U1"/>
    <s v="000 : FPL Conversion 000"/>
    <s v="000.000 : FPL Conversion 000"/>
    <x v="2"/>
    <s v="1977"/>
    <s v="09/2015"/>
    <n v="0"/>
    <n v="0"/>
    <n v="0"/>
    <n v="0"/>
  </r>
  <r>
    <n v="8790"/>
    <x v="0"/>
    <s v="TURKEY POINT POWER PLANT UNIT #1 - 5081014100"/>
    <s v="31200Z000-PG0926-Turkey Pt U1"/>
    <x v="0"/>
    <d v="1978-07-01T00:00:00"/>
    <s v="02 - Steam Generation Plant"/>
    <s v="Turkey Pt U1"/>
    <s v="000 : FPL Conversion 000"/>
    <s v="000.000 : FPL Conversion 000"/>
    <x v="2"/>
    <s v="1978"/>
    <s v="09/2015"/>
    <n v="0"/>
    <n v="0"/>
    <n v="0"/>
    <n v="0"/>
  </r>
  <r>
    <n v="8791"/>
    <x v="0"/>
    <s v="TURKEY POINT POWER PLANT UNIT #1 - 5081014100"/>
    <s v="31200Z000-PG0926-Turkey Pt U1"/>
    <x v="0"/>
    <d v="1979-07-01T00:00:00"/>
    <s v="02 - Steam Generation Plant"/>
    <s v="Turkey Pt U1"/>
    <s v="000 : FPL Conversion 000"/>
    <s v="000.000 : FPL Conversion 000"/>
    <x v="2"/>
    <s v="1979"/>
    <s v="09/2015"/>
    <n v="0"/>
    <n v="0"/>
    <n v="0"/>
    <n v="0"/>
  </r>
  <r>
    <n v="8792"/>
    <x v="0"/>
    <s v="TURKEY POINT POWER PLANT UNIT #1 - 5081014100"/>
    <s v="31200Z000-PG0926-Turkey Pt U1"/>
    <x v="0"/>
    <d v="1980-07-01T00:00:00"/>
    <s v="02 - Steam Generation Plant"/>
    <s v="Turkey Pt U1"/>
    <s v="000 : FPL Conversion 000"/>
    <s v="000.000 : FPL Conversion 000"/>
    <x v="2"/>
    <s v="1980"/>
    <s v="09/2015"/>
    <n v="0"/>
    <n v="0"/>
    <n v="0"/>
    <n v="0"/>
  </r>
  <r>
    <n v="8793"/>
    <x v="0"/>
    <s v="TURKEY POINT POWER PLANT UNIT #1 - 5081014100"/>
    <s v="31200Z000-PG0926-Turkey Pt U1"/>
    <x v="0"/>
    <d v="1981-07-01T00:00:00"/>
    <s v="02 - Steam Generation Plant"/>
    <s v="Turkey Pt U1"/>
    <s v="000 : FPL Conversion 000"/>
    <s v="000.000 : FPL Conversion 000"/>
    <x v="2"/>
    <s v="1981"/>
    <s v="09/2015"/>
    <n v="0"/>
    <n v="0"/>
    <n v="0"/>
    <n v="0"/>
  </r>
  <r>
    <n v="8794"/>
    <x v="0"/>
    <s v="TURKEY POINT POWER PLANT UNIT #1 - 5081014100"/>
    <s v="31200Z000-PG0926-Turkey Pt U1"/>
    <x v="0"/>
    <d v="1982-07-01T00:00:00"/>
    <s v="02 - Steam Generation Plant"/>
    <s v="Turkey Pt U1"/>
    <s v="000 : FPL Conversion 000"/>
    <s v="000.000 : FPL Conversion 000"/>
    <x v="2"/>
    <s v="1982"/>
    <s v="09/2015"/>
    <n v="0"/>
    <n v="0"/>
    <n v="0"/>
    <n v="0"/>
  </r>
  <r>
    <n v="8795"/>
    <x v="0"/>
    <s v="TURKEY POINT POWER PLANT UNIT #1 - 5081014100"/>
    <s v="31200Z000-PG0926-Turkey Pt U1"/>
    <x v="0"/>
    <d v="1983-07-01T00:00:00"/>
    <s v="02 - Steam Generation Plant"/>
    <s v="Turkey Pt U1"/>
    <s v="000 : FPL Conversion 000"/>
    <s v="000.000 : FPL Conversion 000"/>
    <x v="2"/>
    <s v="1983"/>
    <s v="09/2015"/>
    <n v="0"/>
    <n v="0"/>
    <n v="0"/>
    <n v="0"/>
  </r>
  <r>
    <n v="8796"/>
    <x v="0"/>
    <s v="TURKEY POINT POWER PLANT UNIT #1 - 5081014100"/>
    <s v="31200Z000-PG0926-Turkey Pt U1"/>
    <x v="0"/>
    <d v="1984-07-01T00:00:00"/>
    <s v="02 - Steam Generation Plant"/>
    <s v="Turkey Pt U1"/>
    <s v="000 : FPL Conversion 000"/>
    <s v="000.000 : FPL Conversion 000"/>
    <x v="2"/>
    <s v="1984"/>
    <s v="09/2015"/>
    <n v="0"/>
    <n v="0"/>
    <n v="0"/>
    <n v="0"/>
  </r>
  <r>
    <n v="8797"/>
    <x v="0"/>
    <s v="TURKEY POINT POWER PLANT UNIT #1 - 5081014100"/>
    <s v="31200Z000-PG0926-Turkey Pt U1"/>
    <x v="0"/>
    <d v="1985-07-01T00:00:00"/>
    <s v="02 - Steam Generation Plant"/>
    <s v="Turkey Pt U1"/>
    <s v="000 : FPL Conversion 000"/>
    <s v="000.000 : FPL Conversion 000"/>
    <x v="2"/>
    <s v="1985"/>
    <s v="09/2015"/>
    <n v="0"/>
    <n v="0"/>
    <n v="0"/>
    <n v="0"/>
  </r>
  <r>
    <n v="8798"/>
    <x v="0"/>
    <s v="TURKEY POINT POWER PLANT UNIT #1 - 5081014100"/>
    <s v="31200Z000-PG0926-Turkey Pt U1"/>
    <x v="0"/>
    <d v="1986-07-01T00:00:00"/>
    <s v="02 - Steam Generation Plant"/>
    <s v="Turkey Pt U1"/>
    <s v="000 : FPL Conversion 000"/>
    <s v="000.000 : FPL Conversion 000"/>
    <x v="2"/>
    <s v="1986"/>
    <s v="09/2015"/>
    <n v="0"/>
    <n v="0"/>
    <n v="0"/>
    <n v="0"/>
  </r>
  <r>
    <n v="8799"/>
    <x v="0"/>
    <s v="TURKEY POINT POWER PLANT UNIT #1 - 5081014100"/>
    <s v="31200Z000-PG0926-Turkey Pt U1"/>
    <x v="0"/>
    <d v="1987-07-01T00:00:00"/>
    <s v="02 - Steam Generation Plant"/>
    <s v="Turkey Pt U1"/>
    <s v="000 : FPL Conversion 000"/>
    <s v="000.000 : FPL Conversion 000"/>
    <x v="2"/>
    <s v="1987"/>
    <s v="09/2015"/>
    <n v="0"/>
    <n v="0"/>
    <n v="0"/>
    <n v="0"/>
  </r>
  <r>
    <n v="8800"/>
    <x v="0"/>
    <s v="TURKEY POINT POWER PLANT UNIT #1 - 5081014100"/>
    <s v="31200Z000-PG0926-Turkey Pt U1"/>
    <x v="0"/>
    <d v="1988-07-01T00:00:00"/>
    <s v="02 - Steam Generation Plant"/>
    <s v="Turkey Pt U1"/>
    <s v="000 : FPL Conversion 000"/>
    <s v="000.000 : FPL Conversion 000"/>
    <x v="2"/>
    <s v="1988"/>
    <s v="09/2015"/>
    <n v="0"/>
    <n v="0"/>
    <n v="0"/>
    <n v="0"/>
  </r>
  <r>
    <n v="8801"/>
    <x v="0"/>
    <s v="TURKEY POINT POWER PLANT UNIT #1 - 5081014100"/>
    <s v="31200Z000-PG0926-Turkey Pt U1"/>
    <x v="0"/>
    <d v="1989-07-01T00:00:00"/>
    <s v="02 - Steam Generation Plant"/>
    <s v="Turkey Pt U1"/>
    <s v="000 : FPL Conversion 000"/>
    <s v="000.000 : FPL Conversion 000"/>
    <x v="2"/>
    <s v="1989"/>
    <s v="09/2015"/>
    <n v="0"/>
    <n v="0"/>
    <n v="0"/>
    <n v="0"/>
  </r>
  <r>
    <n v="8802"/>
    <x v="0"/>
    <s v="TURKEY POINT POWER PLANT UNIT #1 - 5081014100"/>
    <s v="31200Z000-PG0926-Turkey Pt U1"/>
    <x v="0"/>
    <d v="1990-07-01T00:00:00"/>
    <s v="02 - Steam Generation Plant"/>
    <s v="Turkey Pt U1"/>
    <s v="000 : FPL Conversion 000"/>
    <s v="000.000 : FPL Conversion 000"/>
    <x v="2"/>
    <s v="1990"/>
    <s v="09/2015"/>
    <n v="0"/>
    <n v="0"/>
    <n v="0"/>
    <n v="0"/>
  </r>
  <r>
    <n v="8803"/>
    <x v="0"/>
    <s v="TURKEY POINT POWER PLANT UNIT #1 - 5081014100"/>
    <s v="31200Z000-PG0926-Turkey Pt U1"/>
    <x v="0"/>
    <d v="1991-07-01T00:00:00"/>
    <s v="02 - Steam Generation Plant"/>
    <s v="Turkey Pt U1"/>
    <s v="000 : FPL Conversion 000"/>
    <s v="000.000 : FPL Conversion 000"/>
    <x v="2"/>
    <s v="1991"/>
    <s v="09/2015"/>
    <n v="0"/>
    <n v="0"/>
    <n v="0"/>
    <n v="0"/>
  </r>
  <r>
    <n v="8804"/>
    <x v="0"/>
    <s v="TURKEY POINT POWER PLANT UNIT #1 - 5081014100"/>
    <s v="31200Z000-PG0926-Turkey Pt U1"/>
    <x v="0"/>
    <d v="1992-07-01T00:00:00"/>
    <s v="02 - Steam Generation Plant"/>
    <s v="Turkey Pt U1"/>
    <s v="000 : FPL Conversion 000"/>
    <s v="000.000 : FPL Conversion 000"/>
    <x v="2"/>
    <s v="1992"/>
    <s v="09/2015"/>
    <n v="0"/>
    <n v="0"/>
    <n v="0"/>
    <n v="0"/>
  </r>
  <r>
    <n v="8805"/>
    <x v="0"/>
    <s v="TURKEY POINT POWER PLANT UNIT #1 - 5081014100"/>
    <s v="31200Z000-PG0926-Turkey Pt U1"/>
    <x v="0"/>
    <d v="1993-07-01T00:00:00"/>
    <s v="02 - Steam Generation Plant"/>
    <s v="Turkey Pt U1"/>
    <s v="000 : FPL Conversion 000"/>
    <s v="000.000 : FPL Conversion 000"/>
    <x v="2"/>
    <s v="1993"/>
    <s v="09/2015"/>
    <n v="0"/>
    <n v="0"/>
    <n v="0"/>
    <n v="0"/>
  </r>
  <r>
    <n v="8806"/>
    <x v="0"/>
    <s v="TURKEY POINT POWER PLANT UNIT #1 - 5081014100"/>
    <s v="31200Z000-PG0926-Turkey Pt U1"/>
    <x v="0"/>
    <d v="1994-07-01T00:00:00"/>
    <s v="02 - Steam Generation Plant"/>
    <s v="Turkey Pt U1"/>
    <s v="000 : FPL Conversion 000"/>
    <s v="000.000 : FPL Conversion 000"/>
    <x v="2"/>
    <s v="1994"/>
    <s v="09/2015"/>
    <n v="0"/>
    <n v="0"/>
    <n v="0"/>
    <n v="0"/>
  </r>
  <r>
    <n v="8807"/>
    <x v="0"/>
    <s v="TURKEY POINT POWER PLANT UNIT #1 - 5081014100"/>
    <s v="31200Z000-PG0926-Turkey Pt U1"/>
    <x v="0"/>
    <d v="1995-07-01T00:00:00"/>
    <s v="02 - Steam Generation Plant"/>
    <s v="Turkey Pt U1"/>
    <s v="000 : FPL Conversion 000"/>
    <s v="000.000 : FPL Conversion 000"/>
    <x v="2"/>
    <s v="1995"/>
    <s v="09/2015"/>
    <n v="0"/>
    <n v="0"/>
    <n v="0"/>
    <n v="0"/>
  </r>
  <r>
    <n v="8808"/>
    <x v="0"/>
    <s v="TURKEY POINT POWER PLANT UNIT #1 - 5081014100"/>
    <s v="31200Z000-PG0926-Turkey Pt U1"/>
    <x v="0"/>
    <d v="1996-07-01T00:00:00"/>
    <s v="02 - Steam Generation Plant"/>
    <s v="Turkey Pt U1"/>
    <s v="000 : FPL Conversion 000"/>
    <s v="000.000 : FPL Conversion 000"/>
    <x v="2"/>
    <s v="1996"/>
    <s v="09/2015"/>
    <n v="0"/>
    <n v="0"/>
    <n v="0"/>
    <n v="0"/>
  </r>
  <r>
    <n v="8809"/>
    <x v="0"/>
    <s v="TURKEY POINT POWER PLANT UNIT #1 - 5081014100"/>
    <s v="31200Z000-PG0926-Turkey Pt U1"/>
    <x v="0"/>
    <d v="1997-07-01T00:00:00"/>
    <s v="02 - Steam Generation Plant"/>
    <s v="Turkey Pt U1"/>
    <s v="000 : FPL Conversion 000"/>
    <s v="000.000 : FPL Conversion 000"/>
    <x v="2"/>
    <s v="1997"/>
    <s v="09/2015"/>
    <n v="0"/>
    <n v="0"/>
    <n v="0"/>
    <n v="0"/>
  </r>
  <r>
    <n v="8810"/>
    <x v="0"/>
    <s v="TURKEY POINT POWER PLANT UNIT #1 - 5081014100"/>
    <s v="31200Z000-PG0926-Turkey Pt U1"/>
    <x v="0"/>
    <d v="1999-07-01T00:00:00"/>
    <s v="02 - Steam Generation Plant"/>
    <s v="Turkey Pt U1"/>
    <s v="000 : FPL Conversion 000"/>
    <s v="000.000 : FPL Conversion 000"/>
    <x v="2"/>
    <s v="1999"/>
    <s v="09/2015"/>
    <n v="0"/>
    <n v="0"/>
    <n v="0"/>
    <n v="0"/>
  </r>
  <r>
    <n v="8811"/>
    <x v="0"/>
    <s v="TURKEY POINT POWER PLANT UNIT #1 - 5081014100"/>
    <s v="31200Z000-PG0926-Turkey Pt U1"/>
    <x v="0"/>
    <d v="2000-07-01T00:00:00"/>
    <s v="02 - Steam Generation Plant"/>
    <s v="Turkey Pt U1"/>
    <s v="000 : FPL Conversion 000"/>
    <s v="000.000 : FPL Conversion 000"/>
    <x v="2"/>
    <s v="2000"/>
    <s v="09/2015"/>
    <n v="0"/>
    <n v="0"/>
    <n v="0"/>
    <n v="0"/>
  </r>
  <r>
    <n v="8843"/>
    <x v="0"/>
    <s v="TURKEY POINT PLANT FOSSIL - 5081026000"/>
    <s v="31200Z000-PG0926-Turkey Pt CommFsil"/>
    <x v="0"/>
    <d v="1985-07-01T00:00:00"/>
    <s v="02 - Steam Generation Plant"/>
    <s v="Turkey Pt Comm Fsil"/>
    <s v="000 : FPL Conversion 000"/>
    <s v="000.000 : FPL Conversion 000"/>
    <x v="2"/>
    <s v="1985"/>
    <s v="09/2015"/>
    <n v="0"/>
    <n v="0"/>
    <n v="0"/>
    <n v="0"/>
  </r>
  <r>
    <n v="8844"/>
    <x v="0"/>
    <s v="TURKEY POINT PLANT FOSSIL - 5081026000"/>
    <s v="31200Z000-PG0926-Turkey Pt CommFsil"/>
    <x v="0"/>
    <d v="1987-07-01T00:00:00"/>
    <s v="02 - Steam Generation Plant"/>
    <s v="Turkey Pt Comm Fsil"/>
    <s v="000 : FPL Conversion 000"/>
    <s v="000.000 : FPL Conversion 000"/>
    <x v="2"/>
    <s v="1987"/>
    <s v="09/2015"/>
    <n v="0"/>
    <n v="0"/>
    <n v="0"/>
    <n v="0"/>
  </r>
  <r>
    <n v="8845"/>
    <x v="0"/>
    <s v="TURKEY POINT PLANT FOSSIL - 5081026000"/>
    <s v="31200Z000-PG0926-Turkey Pt CommFsil"/>
    <x v="0"/>
    <d v="1998-07-01T00:00:00"/>
    <s v="02 - Steam Generation Plant"/>
    <s v="Turkey Pt Comm Fsil"/>
    <s v="000 : FPL Conversion 000"/>
    <s v="000.000 : FPL Conversion 000"/>
    <x v="2"/>
    <s v="1998"/>
    <s v="09/2015"/>
    <n v="0"/>
    <n v="0"/>
    <n v="0"/>
    <n v="0"/>
  </r>
  <r>
    <n v="8846"/>
    <x v="0"/>
    <s v="TURKEY POINT PLANT FOSSIL - 5081026000"/>
    <s v="31200Z000-PG0926-Turkey Pt CommFsil"/>
    <x v="0"/>
    <d v="2001-07-01T00:00:00"/>
    <s v="02 - Steam Generation Plant"/>
    <s v="Turkey Pt Comm Fsil"/>
    <s v="000 : FPL Conversion 000"/>
    <s v="000.000 : FPL Conversion 000"/>
    <x v="2"/>
    <s v="2001"/>
    <s v="09/2015"/>
    <n v="0"/>
    <n v="0"/>
    <n v="0"/>
    <n v="0"/>
  </r>
  <r>
    <n v="9000"/>
    <x v="0"/>
    <s v="TURKEY POINT POWER PLANT UNIT #1 - 5081014100"/>
    <s v="31200Z000-PG0926-Turkey Pt U1"/>
    <x v="0"/>
    <d v="1993-07-01T00:00:00"/>
    <s v="02 - Steam Generation Plant"/>
    <s v="Turkey Pt U1"/>
    <s v="003 : CUSTOMER CONTRIBUTION- PRODUC"/>
    <s v="003.004  : VENDOR/CONTRACTOR CONTRI"/>
    <x v="2"/>
    <s v="1993"/>
    <s v="09/2015"/>
    <n v="0"/>
    <n v="0"/>
    <n v="0"/>
    <n v="0"/>
  </r>
  <r>
    <n v="9001"/>
    <x v="0"/>
    <s v="TURKEY POINT POWER PLANT UNIT #1 - 5081014100"/>
    <s v="31200Z000-PG0926-Turkey Pt U1"/>
    <x v="0"/>
    <d v="1994-07-01T00:00:00"/>
    <s v="02 - Steam Generation Plant"/>
    <s v="Turkey Pt U1"/>
    <s v="003 : CUSTOMER CONTRIBUTION- PRODUC"/>
    <s v="003.004  : VENDOR/CONTRACTOR CONTRI"/>
    <x v="2"/>
    <s v="1994"/>
    <s v="09/2015"/>
    <n v="0"/>
    <n v="0"/>
    <n v="0"/>
    <n v="0"/>
  </r>
  <r>
    <n v="9004"/>
    <x v="2"/>
    <s v="TURKEY POINT PLANT FOSSIL - 5081026000"/>
    <s v="31200Z000-PG0926-Turkey Pt CommFsil"/>
    <x v="0"/>
    <d v="1999-07-01T00:00:00"/>
    <s v="02 - Steam Generation Plant"/>
    <s v="Turkey Pt Comm Fsil"/>
    <s v="003 : CUSTOMER CONTRIBUTION- PRODUC"/>
    <s v="003.004  : VENDOR/CONTRACTOR CONTRI"/>
    <x v="2"/>
    <s v="1999"/>
    <s v="09/2015"/>
    <n v="0"/>
    <n v="-30938.12"/>
    <n v="-30938.12"/>
    <n v="0"/>
  </r>
  <r>
    <n v="9005"/>
    <x v="2"/>
    <s v="TURKEY POINT PLANT FOSSIL - 5081026000"/>
    <s v="31200Z000-PG0926-Turkey Pt CommFsil"/>
    <x v="0"/>
    <d v="2000-07-01T00:00:00"/>
    <s v="02 - Steam Generation Plant"/>
    <s v="Turkey Pt Comm Fsil"/>
    <s v="003 : CUSTOMER CONTRIBUTION- PRODUC"/>
    <s v="003.004  : VENDOR/CONTRACTOR CONTRI"/>
    <x v="2"/>
    <s v="2000"/>
    <s v="09/2015"/>
    <n v="0"/>
    <n v="-112360.27"/>
    <n v="-112360.27"/>
    <n v="0"/>
  </r>
  <r>
    <n v="9008"/>
    <x v="0"/>
    <s v="TURKEY POINT POWER PLANT UNIT #1 - 5081014100"/>
    <s v="31200Z000-PG0926-Turkey Pt U1"/>
    <x v="0"/>
    <d v="1993-07-01T00:00:00"/>
    <s v="02 - Steam Generation Plant"/>
    <s v="Turkey Pt U1"/>
    <s v="121 : BOILER STRUCTURE"/>
    <s v="121.0057 : ELEVATOR, COMPLETE"/>
    <x v="2"/>
    <s v="1993"/>
    <s v="09/2015"/>
    <n v="0"/>
    <n v="0"/>
    <n v="0"/>
    <n v="0"/>
  </r>
  <r>
    <n v="9009"/>
    <x v="0"/>
    <s v="TURKEY POINT PLANT FOSSIL - 5081026000"/>
    <s v="31200Z000-PG0926-Turkey Pt CommFsil"/>
    <x v="0"/>
    <d v="1966-07-01T00:00:00"/>
    <s v="02 - Steam Generation Plant"/>
    <s v="Turkey Pt Comm Fsil"/>
    <s v="121 : BOILER STRUCTURE"/>
    <s v="121.0057 : ELEVATOR, COMPLETE"/>
    <x v="2"/>
    <s v="1966"/>
    <s v="09/2015"/>
    <n v="0"/>
    <n v="0"/>
    <n v="0"/>
    <n v="0"/>
  </r>
  <r>
    <n v="9017"/>
    <x v="2"/>
    <s v="TURKEY POINT POWER PLANT UNIT #1 - 5081014100"/>
    <s v="31200Z000-PG0926-Turkey Pt U1"/>
    <x v="0"/>
    <d v="1966-07-01T00:00:00"/>
    <s v="02 - Steam Generation Plant"/>
    <s v="Turkey Pt U1"/>
    <s v="121 : BOILER STRUCTURE"/>
    <s v="121.0059 : FOUNDATION"/>
    <x v="2"/>
    <s v="1966"/>
    <s v="09/2015"/>
    <n v="1"/>
    <n v="337319.56"/>
    <n v="337319.56"/>
    <n v="0"/>
  </r>
  <r>
    <n v="9042"/>
    <x v="0"/>
    <s v="TURKEY POINT POWER PLANT UNIT #1 - 5081014100"/>
    <s v="31200Z000-PG0926-Turkey Pt U1"/>
    <x v="0"/>
    <d v="1966-07-01T00:00:00"/>
    <s v="02 - Steam Generation Plant"/>
    <s v="Turkey Pt U1"/>
    <s v="121 : BOILER STRUCTURE"/>
    <s v="121.0060 : DAMPER, COMPLETE"/>
    <x v="2"/>
    <s v="1966"/>
    <s v="09/2015"/>
    <n v="0"/>
    <n v="0"/>
    <n v="0"/>
    <n v="0"/>
  </r>
  <r>
    <n v="9043"/>
    <x v="2"/>
    <s v="TURKEY POINT POWER PLANT UNIT #1 - 5081014100"/>
    <s v="31200Z000-PG0926-Turkey Pt U1"/>
    <x v="0"/>
    <d v="1993-07-01T00:00:00"/>
    <s v="02 - Steam Generation Plant"/>
    <s v="Turkey Pt U1"/>
    <s v="121 : BOILER STRUCTURE"/>
    <s v="121.0060 : DAMPER, COMPLETE"/>
    <x v="2"/>
    <s v="1993"/>
    <s v="09/2015"/>
    <n v="4"/>
    <n v="895897.2"/>
    <n v="895897.2"/>
    <n v="0"/>
  </r>
  <r>
    <n v="9096"/>
    <x v="2"/>
    <s v="TURKEY POINT POWER PLANT UNIT #1 - 5081014100"/>
    <s v="31200Z000-PG0926-Turkey Pt U1"/>
    <x v="0"/>
    <d v="1966-07-01T00:00:00"/>
    <s v="02 - Steam Generation Plant"/>
    <s v="Turkey Pt U1"/>
    <s v="121 : BOILER STRUCTURE"/>
    <s v="121.0061 : SUPERSTRUCTURE"/>
    <x v="2"/>
    <s v="1966"/>
    <s v="09/2015"/>
    <n v="1"/>
    <n v="597584.35"/>
    <n v="597584.35"/>
    <n v="0"/>
  </r>
  <r>
    <n v="9097"/>
    <x v="2"/>
    <s v="TURKEY POINT POWER PLANT UNIT #1 - 5081014100"/>
    <s v="31200Z000-PG0926-Turkey Pt U1"/>
    <x v="0"/>
    <d v="1993-07-01T00:00:00"/>
    <s v="02 - Steam Generation Plant"/>
    <s v="Turkey Pt U1"/>
    <s v="121 : BOILER STRUCTURE"/>
    <s v="121.0061 : SUPERSTRUCTURE"/>
    <x v="2"/>
    <s v="1993"/>
    <s v="09/2015"/>
    <n v="0"/>
    <n v="3728869.45"/>
    <n v="3728869.45"/>
    <n v="0"/>
  </r>
  <r>
    <n v="9136"/>
    <x v="0"/>
    <s v="TURKEY POINT POWER PLANT UNIT #1 - 5081014100"/>
    <s v="31200Z000-PG0926-Turkey Pt U1"/>
    <x v="0"/>
    <d v="1966-07-01T00:00:00"/>
    <s v="02 - Steam Generation Plant"/>
    <s v="Turkey Pt U1"/>
    <s v="121 : BOILER STRUCTURE"/>
    <s v="121.0063 : BOILER INNER CASING"/>
    <x v="2"/>
    <s v="1966"/>
    <s v="09/2015"/>
    <n v="0"/>
    <n v="0"/>
    <n v="0"/>
    <n v="0"/>
  </r>
  <r>
    <n v="9137"/>
    <x v="2"/>
    <s v="TURKEY POINT POWER PLANT UNIT #1 - 5081014100"/>
    <s v="31200Z000-PG0926-Turkey Pt U1"/>
    <x v="0"/>
    <d v="1993-07-01T00:00:00"/>
    <s v="02 - Steam Generation Plant"/>
    <s v="Turkey Pt U1"/>
    <s v="121 : BOILER STRUCTURE"/>
    <s v="121.0063 : BOILER INNER CASING"/>
    <x v="2"/>
    <s v="1993"/>
    <s v="09/2015"/>
    <n v="2"/>
    <n v="352709.07"/>
    <n v="352709.07"/>
    <n v="0"/>
  </r>
  <r>
    <n v="9199"/>
    <x v="0"/>
    <s v="TURKEY POINT POWER PLANT UNIT #1 - 5081014100"/>
    <s v="31200Z000-PG0926-Turkey Pt U1"/>
    <x v="0"/>
    <d v="1966-07-01T00:00:00"/>
    <s v="02 - Steam Generation Plant"/>
    <s v="Turkey Pt U1"/>
    <s v="121 : BOILER STRUCTURE"/>
    <s v="121.0064 : BOILER INSULATION"/>
    <x v="2"/>
    <s v="1966"/>
    <s v="09/2015"/>
    <n v="0"/>
    <n v="0"/>
    <n v="0"/>
    <n v="0"/>
  </r>
  <r>
    <n v="9200"/>
    <x v="0"/>
    <s v="TURKEY POINT POWER PLANT UNIT #1 - 5081014100"/>
    <s v="31200Z000-PG0926-Turkey Pt U1"/>
    <x v="0"/>
    <d v="1991-07-01T00:00:00"/>
    <s v="02 - Steam Generation Plant"/>
    <s v="Turkey Pt U1"/>
    <s v="121 : BOILER STRUCTURE"/>
    <s v="121.0064 : BOILER INSULATION"/>
    <x v="2"/>
    <s v="1991"/>
    <s v="09/2015"/>
    <n v="0"/>
    <n v="0"/>
    <n v="0"/>
    <n v="0"/>
  </r>
  <r>
    <n v="9201"/>
    <x v="0"/>
    <s v="TURKEY POINT POWER PLANT UNIT #1 - 5081014100"/>
    <s v="31200Z000-PG0926-Turkey Pt U1"/>
    <x v="0"/>
    <d v="1992-07-01T00:00:00"/>
    <s v="02 - Steam Generation Plant"/>
    <s v="Turkey Pt U1"/>
    <s v="121 : BOILER STRUCTURE"/>
    <s v="121.0064 : BOILER INSULATION"/>
    <x v="2"/>
    <s v="1992"/>
    <s v="09/2015"/>
    <n v="0"/>
    <n v="0"/>
    <n v="0"/>
    <n v="0"/>
  </r>
  <r>
    <n v="9202"/>
    <x v="2"/>
    <s v="TURKEY POINT POWER PLANT UNIT #1 - 5081014100"/>
    <s v="31200Z000-PG0926-Turkey Pt U1"/>
    <x v="0"/>
    <d v="1993-07-01T00:00:00"/>
    <s v="02 - Steam Generation Plant"/>
    <s v="Turkey Pt U1"/>
    <s v="121 : BOILER STRUCTURE"/>
    <s v="121.0064 : BOILER INSULATION"/>
    <x v="2"/>
    <s v="1993"/>
    <s v="09/2015"/>
    <n v="2"/>
    <n v="854338.26"/>
    <n v="854338.26"/>
    <n v="0"/>
  </r>
  <r>
    <n v="9249"/>
    <x v="0"/>
    <s v="TURKEY POINT POWER PLANT UNIT #1 - 5081014100"/>
    <s v="31200Z000-PG0926-Turkey Pt U1"/>
    <x v="0"/>
    <d v="1966-07-01T00:00:00"/>
    <s v="02 - Steam Generation Plant"/>
    <s v="Turkey Pt U1"/>
    <s v="121 : BOILER STRUCTURE"/>
    <s v="121.0065 : BOILER OUTER CASING"/>
    <x v="2"/>
    <s v="1966"/>
    <s v="09/2015"/>
    <n v="0"/>
    <n v="0"/>
    <n v="0"/>
    <n v="0"/>
  </r>
  <r>
    <n v="9250"/>
    <x v="2"/>
    <s v="TURKEY POINT POWER PLANT UNIT #1 - 5081014100"/>
    <s v="31200Z000-PG0926-Turkey Pt U1"/>
    <x v="0"/>
    <d v="1993-07-01T00:00:00"/>
    <s v="02 - Steam Generation Plant"/>
    <s v="Turkey Pt U1"/>
    <s v="121 : BOILER STRUCTURE"/>
    <s v="121.0065 : BOILER OUTER CASING"/>
    <x v="2"/>
    <s v="1993"/>
    <s v="09/2015"/>
    <n v="1"/>
    <n v="1064550.48"/>
    <n v="1064550.48"/>
    <n v="0"/>
  </r>
  <r>
    <n v="9288"/>
    <x v="0"/>
    <s v="TURKEY POINT POWER PLANT UNIT #1 - 5081014100"/>
    <s v="31200Z000-PG0926-Turkey Pt U1"/>
    <x v="0"/>
    <d v="1966-07-01T00:00:00"/>
    <s v="02 - Steam Generation Plant"/>
    <s v="Turkey Pt U1"/>
    <s v="121 : BOILER STRUCTURE"/>
    <s v="121.0066 : BRICKWORK &amp; REFRACTORY"/>
    <x v="2"/>
    <s v="1966"/>
    <s v="09/2015"/>
    <n v="0"/>
    <n v="0"/>
    <n v="0"/>
    <n v="0"/>
  </r>
  <r>
    <n v="9289"/>
    <x v="2"/>
    <s v="TURKEY POINT POWER PLANT UNIT #1 - 5081014100"/>
    <s v="31200Z000-PG0926-Turkey Pt U1"/>
    <x v="0"/>
    <d v="1993-07-01T00:00:00"/>
    <s v="02 - Steam Generation Plant"/>
    <s v="Turkey Pt U1"/>
    <s v="121 : BOILER STRUCTURE"/>
    <s v="121.0066 : BRICKWORK &amp; REFRACTORY"/>
    <x v="2"/>
    <s v="1993"/>
    <s v="09/2015"/>
    <n v="1"/>
    <n v="121067.2"/>
    <n v="121067.2"/>
    <n v="0"/>
  </r>
  <r>
    <n v="9327"/>
    <x v="2"/>
    <s v="TURKEY POINT POWER PLANT UNIT #1 - 5081014100"/>
    <s v="31200Z000-PG0926-Turkey Pt U1"/>
    <x v="0"/>
    <d v="1997-07-01T00:00:00"/>
    <s v="02 - Steam Generation Plant"/>
    <s v="Turkey Pt U1"/>
    <s v="121 : BOILER STRUCTURE"/>
    <s v="121.0070 : FIRE PROTECTION SYSTEM C"/>
    <x v="2"/>
    <s v="1997"/>
    <s v="09/2015"/>
    <n v="1"/>
    <n v="51407.8"/>
    <n v="51407.8"/>
    <n v="0"/>
  </r>
  <r>
    <n v="9383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85 : HEADER, 8 INCHES OR LARG"/>
    <x v="2"/>
    <s v="1966"/>
    <s v="09/2015"/>
    <n v="77"/>
    <n v="240424.89"/>
    <n v="240424.89"/>
    <n v="0"/>
  </r>
  <r>
    <n v="9384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85 : HEADER, 8 INCHES OR LARG"/>
    <x v="2"/>
    <s v="1993"/>
    <s v="09/2015"/>
    <n v="2"/>
    <n v="290561.26"/>
    <n v="290561.26"/>
    <n v="0"/>
  </r>
  <r>
    <n v="9441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87 : PIPING"/>
    <x v="2"/>
    <s v="1966"/>
    <s v="09/2015"/>
    <n v="1"/>
    <n v="149315.92000000001"/>
    <n v="149315.92000000001"/>
    <n v="0"/>
  </r>
  <r>
    <n v="9442"/>
    <x v="2"/>
    <s v="TURKEY POINT POWER PLANT UNIT #1 - 5081014100"/>
    <s v="31200Z000-PG0926-Turkey Pt U1"/>
    <x v="0"/>
    <d v="1989-07-01T00:00:00"/>
    <s v="02 - Steam Generation Plant"/>
    <s v="Turkey Pt U1"/>
    <s v="122 : BOILER PRESSURE PARTS"/>
    <s v="122.0087 : PIPING"/>
    <x v="2"/>
    <s v="1989"/>
    <s v="09/2015"/>
    <n v="0"/>
    <n v="27609.26"/>
    <n v="27609.26"/>
    <n v="0"/>
  </r>
  <r>
    <n v="9443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87 : PIPING"/>
    <x v="2"/>
    <s v="1993"/>
    <s v="09/2015"/>
    <n v="0"/>
    <n v="1147622.8899999999"/>
    <n v="1147622.8899999999"/>
    <n v="0"/>
  </r>
  <r>
    <n v="9467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88 : SILENCER/MUFFLER"/>
    <x v="2"/>
    <s v="1966"/>
    <s v="09/2015"/>
    <n v="2"/>
    <n v="26981.99"/>
    <n v="26981.99"/>
    <n v="0"/>
  </r>
  <r>
    <n v="9484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90 : VALVE, SAFETY 8 IN OR GR"/>
    <x v="2"/>
    <s v="1966"/>
    <s v="09/2015"/>
    <n v="2"/>
    <n v="5666.22"/>
    <n v="5666.22"/>
    <n v="0"/>
  </r>
  <r>
    <n v="9579"/>
    <x v="0"/>
    <s v="TURKEY POINT POWER PLANT UNIT #1 - 5081014100"/>
    <s v="31200Z000-PG0926-Turkey Pt U1"/>
    <x v="0"/>
    <d v="1966-07-01T00:00:00"/>
    <s v="02 - Steam Generation Plant"/>
    <s v="Turkey Pt U1"/>
    <s v="122 : BOILER PRESSURE PARTS"/>
    <s v="122.0094 : WATER WALL SECTION"/>
    <x v="2"/>
    <s v="1966"/>
    <s v="09/2015"/>
    <n v="0"/>
    <n v="0"/>
    <n v="0"/>
    <n v="0"/>
  </r>
  <r>
    <n v="9580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94 : WATER WALL SECTION"/>
    <x v="2"/>
    <s v="1993"/>
    <s v="09/2015"/>
    <n v="4"/>
    <n v="4648980.03"/>
    <n v="4648980.03"/>
    <n v="0"/>
  </r>
  <r>
    <n v="9623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95 : ECONOMIZER SECTION"/>
    <x v="2"/>
    <s v="1966"/>
    <s v="09/2015"/>
    <n v="2"/>
    <n v="138878.15"/>
    <n v="138878.15"/>
    <n v="0"/>
  </r>
  <r>
    <n v="9624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95 : ECONOMIZER SECTION"/>
    <x v="2"/>
    <s v="1993"/>
    <s v="09/2015"/>
    <n v="0"/>
    <n v="653762.82999999996"/>
    <n v="653762.82999999996"/>
    <n v="0"/>
  </r>
  <r>
    <n v="9666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96 : BOILER DRUM"/>
    <x v="2"/>
    <s v="1966"/>
    <s v="09/2015"/>
    <n v="1"/>
    <n v="442844.76"/>
    <n v="442844.76"/>
    <n v="0"/>
  </r>
  <r>
    <n v="9667"/>
    <x v="2"/>
    <s v="TURKEY POINT POWER PLANT UNIT #1 - 5081014100"/>
    <s v="31200Z000-PG0926-Turkey Pt U1"/>
    <x v="0"/>
    <d v="1992-07-01T00:00:00"/>
    <s v="02 - Steam Generation Plant"/>
    <s v="Turkey Pt U1"/>
    <s v="122 : BOILER PRESSURE PARTS"/>
    <s v="122.0096 : BOILER DRUM"/>
    <x v="2"/>
    <s v="1992"/>
    <s v="09/2015"/>
    <n v="0"/>
    <n v="335793.87"/>
    <n v="335793.87"/>
    <n v="0"/>
  </r>
  <r>
    <n v="9668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96 : BOILER DRUM"/>
    <x v="2"/>
    <s v="1993"/>
    <s v="09/2015"/>
    <n v="0"/>
    <n v="248632.77"/>
    <n v="248632.77"/>
    <n v="0"/>
  </r>
  <r>
    <n v="9711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97 : SUPERHEATER SECTION"/>
    <x v="2"/>
    <s v="1966"/>
    <s v="09/2015"/>
    <n v="1"/>
    <n v="101909.73"/>
    <n v="101909.73"/>
    <n v="0"/>
  </r>
  <r>
    <n v="9712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97 : SUPERHEATER SECTION"/>
    <x v="2"/>
    <s v="1993"/>
    <s v="09/2015"/>
    <n v="1"/>
    <n v="3656229.11"/>
    <n v="3656229.11"/>
    <n v="0"/>
  </r>
  <r>
    <n v="9751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098 : REHEATER SECTION"/>
    <x v="2"/>
    <s v="1966"/>
    <s v="09/2015"/>
    <n v="4"/>
    <n v="551730.93999999994"/>
    <n v="551730.93999999994"/>
    <n v="0"/>
  </r>
  <r>
    <n v="9752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98 : REHEATER SECTION"/>
    <x v="2"/>
    <s v="1993"/>
    <s v="09/2015"/>
    <n v="1"/>
    <n v="2082355.65"/>
    <n v="2082355.65"/>
    <n v="0"/>
  </r>
  <r>
    <n v="9770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099 : DIVISION WALL PANEL"/>
    <x v="2"/>
    <s v="1993"/>
    <s v="09/2015"/>
    <n v="7"/>
    <n v="3026679.75"/>
    <n v="3026679.75"/>
    <n v="0"/>
  </r>
  <r>
    <n v="9801"/>
    <x v="2"/>
    <s v="TURKEY POINT POWER PLANT UNIT #1 - 5081014100"/>
    <s v="31200Z000-PG0926-Turkey Pt U1"/>
    <x v="0"/>
    <d v="1966-07-01T00:00:00"/>
    <s v="02 - Steam Generation Plant"/>
    <s v="Turkey Pt U1"/>
    <s v="122 : BOILER PRESSURE PARTS"/>
    <s v="122.0100 : DOWNCOMMERS"/>
    <x v="2"/>
    <s v="1966"/>
    <s v="09/2015"/>
    <n v="1"/>
    <n v="185709.31"/>
    <n v="185709.31"/>
    <n v="0"/>
  </r>
  <r>
    <n v="9802"/>
    <x v="2"/>
    <s v="TURKEY POINT POWER PLANT UNIT #1 - 5081014100"/>
    <s v="31200Z000-PG0926-Turkey Pt U1"/>
    <x v="0"/>
    <d v="1993-07-01T00:00:00"/>
    <s v="02 - Steam Generation Plant"/>
    <s v="Turkey Pt U1"/>
    <s v="122 : BOILER PRESSURE PARTS"/>
    <s v="122.0100 : DOWNCOMMERS"/>
    <x v="2"/>
    <s v="1993"/>
    <s v="09/2015"/>
    <n v="0"/>
    <n v="605335.94999999995"/>
    <n v="605335.94999999995"/>
    <n v="0"/>
  </r>
  <r>
    <n v="9922"/>
    <x v="2"/>
    <s v="TURKEY POINT POWER PLANT UNIT #1 - 5081014100"/>
    <s v="31200Z000-PG0926-Turkey Pt U1"/>
    <x v="0"/>
    <d v="1966-07-01T00:00:00"/>
    <s v="02 - Steam Generation Plant"/>
    <s v="Turkey Pt U1"/>
    <s v="251 : MAIN STEAM PIPING"/>
    <s v="251.1262 : CONTROL/INSTRUMENTATION "/>
    <x v="2"/>
    <s v="1966"/>
    <s v="09/2015"/>
    <n v="1"/>
    <n v="15451.86"/>
    <n v="15451.86"/>
    <n v="0"/>
  </r>
  <r>
    <n v="9978"/>
    <x v="2"/>
    <s v="TURKEY POINT POWER PLANT UNIT #1 - 5081014100"/>
    <s v="31200Z000-PG0926-Turkey Pt U1"/>
    <x v="0"/>
    <d v="1966-07-01T00:00:00"/>
    <s v="02 - Steam Generation Plant"/>
    <s v="Turkey Pt U1"/>
    <s v="251 : MAIN STEAM PIPING"/>
    <s v="251.1265 : PIPING"/>
    <x v="2"/>
    <s v="1966"/>
    <s v="09/2015"/>
    <n v="1"/>
    <n v="123796.47"/>
    <n v="123796.47"/>
    <n v="0"/>
  </r>
  <r>
    <n v="9979"/>
    <x v="2"/>
    <s v="TURKEY POINT POWER PLANT UNIT #1 - 5081014100"/>
    <s v="31200Z000-PG0926-Turkey Pt U1"/>
    <x v="0"/>
    <d v="1992-07-01T00:00:00"/>
    <s v="02 - Steam Generation Plant"/>
    <s v="Turkey Pt U1"/>
    <s v="251 : MAIN STEAM PIPING"/>
    <s v="251.1265 : PIPING"/>
    <x v="2"/>
    <s v="1992"/>
    <s v="09/2015"/>
    <n v="0"/>
    <n v="107822.92"/>
    <n v="107822.92"/>
    <n v="0"/>
  </r>
  <r>
    <n v="9980"/>
    <x v="2"/>
    <s v="TURKEY POINT POWER PLANT UNIT #1 - 5081014100"/>
    <s v="31200Z000-PG0926-Turkey Pt U1"/>
    <x v="0"/>
    <d v="1993-07-01T00:00:00"/>
    <s v="02 - Steam Generation Plant"/>
    <s v="Turkey Pt U1"/>
    <s v="251 : MAIN STEAM PIPING"/>
    <s v="251.1265 : PIPING"/>
    <x v="2"/>
    <s v="1993"/>
    <s v="09/2015"/>
    <n v="0"/>
    <n v="83039.740000000005"/>
    <n v="83039.740000000005"/>
    <n v="0"/>
  </r>
  <r>
    <n v="10011"/>
    <x v="2"/>
    <s v="TURKEY POINT POWER PLANT UNIT #1 - 5081014100"/>
    <s v="31200Z000-PG0926-Turkey Pt U1"/>
    <x v="0"/>
    <d v="1966-07-01T00:00:00"/>
    <s v="02 - Steam Generation Plant"/>
    <s v="Turkey Pt U1"/>
    <s v="251 : MAIN STEAM PIPING"/>
    <s v="251.1266 : SILENCER/MUFFLER"/>
    <x v="2"/>
    <s v="1966"/>
    <s v="09/2015"/>
    <n v="0"/>
    <n v="370.74"/>
    <n v="370.74"/>
    <n v="0"/>
  </r>
  <r>
    <n v="10053"/>
    <x v="0"/>
    <s v="TURKEY POINT POWER PLANT UNIT #1 - 5081014100"/>
    <s v="31200Z000-PG0926-Turkey Pt U1"/>
    <x v="0"/>
    <d v="1966-07-01T00:00:00"/>
    <s v="02 - Steam Generation Plant"/>
    <s v="Turkey Pt U1"/>
    <s v="251 : MAIN STEAM PIPING"/>
    <s v="251.1269 : VALVE, POWER OPERATED 8 "/>
    <x v="2"/>
    <s v="1966"/>
    <s v="09/2015"/>
    <n v="0"/>
    <n v="0"/>
    <n v="0"/>
    <n v="0"/>
  </r>
  <r>
    <n v="10054"/>
    <x v="0"/>
    <s v="TURKEY POINT POWER PLANT UNIT #1 - 5081014100"/>
    <s v="31200Z000-PG0926-Turkey Pt U1"/>
    <x v="0"/>
    <d v="1996-07-01T00:00:00"/>
    <s v="02 - Steam Generation Plant"/>
    <s v="Turkey Pt U1"/>
    <s v="251 : MAIN STEAM PIPING"/>
    <s v="251.1269 : VALVE, POWER OPERATED 8 "/>
    <x v="2"/>
    <s v="1996"/>
    <s v="09/2015"/>
    <n v="0"/>
    <n v="0"/>
    <n v="0"/>
    <n v="0"/>
  </r>
  <r>
    <n v="10081"/>
    <x v="0"/>
    <s v="TURKEY POINT POWER PLANT UNIT #1 - 5081014100"/>
    <s v="31200Z000-PG0926-Turkey Pt U1"/>
    <x v="0"/>
    <d v="1966-07-01T00:00:00"/>
    <s v="02 - Steam Generation Plant"/>
    <s v="Turkey Pt U1"/>
    <s v="252 : EXTRACTION STEAM SYSTEM"/>
    <s v="252.1287 : CONTROL/INSTRUMENTATION "/>
    <x v="2"/>
    <s v="1966"/>
    <s v="09/2015"/>
    <n v="0"/>
    <n v="0"/>
    <n v="0"/>
    <n v="0"/>
  </r>
  <r>
    <n v="10131"/>
    <x v="2"/>
    <s v="TURKEY POINT POWER PLANT UNIT #1 - 5081014100"/>
    <s v="31200Z000-PG0926-Turkey Pt U1"/>
    <x v="0"/>
    <d v="1966-07-01T00:00:00"/>
    <s v="02 - Steam Generation Plant"/>
    <s v="Turkey Pt U1"/>
    <s v="252 : EXTRACTION STEAM SYSTEM"/>
    <s v="252.1291 : PIPING"/>
    <x v="2"/>
    <s v="1966"/>
    <s v="09/2015"/>
    <n v="1"/>
    <n v="111211.42"/>
    <n v="111211.42"/>
    <n v="0"/>
  </r>
  <r>
    <n v="10164"/>
    <x v="2"/>
    <s v="TURKEY POINT POWER PLANT UNIT #1 - 5081014100"/>
    <s v="31200Z000-PG0926-Turkey Pt U1"/>
    <x v="0"/>
    <d v="1966-07-01T00:00:00"/>
    <s v="02 - Steam Generation Plant"/>
    <s v="Turkey Pt U1"/>
    <s v="252 : EXTRACTION STEAM SYSTEM"/>
    <s v="252.1295 : VALVE, POWER OPERATED 8 "/>
    <x v="2"/>
    <s v="1966"/>
    <s v="09/2015"/>
    <n v="9"/>
    <n v="25040.58"/>
    <n v="25040.58"/>
    <n v="0"/>
  </r>
  <r>
    <n v="10165"/>
    <x v="2"/>
    <s v="TURKEY POINT POWER PLANT UNIT #1 - 5081014100"/>
    <s v="31200Z000-PG0926-Turkey Pt U1"/>
    <x v="0"/>
    <d v="1993-07-01T00:00:00"/>
    <s v="02 - Steam Generation Plant"/>
    <s v="Turkey Pt U1"/>
    <s v="252 : EXTRACTION STEAM SYSTEM"/>
    <s v="252.1295 : VALVE, POWER OPERATED 8 "/>
    <x v="2"/>
    <s v="1993"/>
    <s v="09/2015"/>
    <n v="1"/>
    <n v="23117.09"/>
    <n v="23117.09"/>
    <n v="0"/>
  </r>
  <r>
    <n v="10215"/>
    <x v="2"/>
    <s v="TURKEY POINT POWER PLANT UNIT #1 - 5081014100"/>
    <s v="31200Z000-PG0926-Turkey Pt U1"/>
    <x v="0"/>
    <d v="1966-07-01T00:00:00"/>
    <s v="02 - Steam Generation Plant"/>
    <s v="Turkey Pt U1"/>
    <s v="253 : AUXILIARY/DESUPERHEATER STEAM"/>
    <s v="253.1311 : DESUPERHEATER STEAM EQUI"/>
    <x v="2"/>
    <s v="1966"/>
    <s v="09/2015"/>
    <n v="1"/>
    <n v="36492.43"/>
    <n v="36492.43"/>
    <n v="0"/>
  </r>
  <r>
    <n v="10216"/>
    <x v="2"/>
    <s v="TURKEY POINT POWER PLANT UNIT #1 - 5081014100"/>
    <s v="31200Z000-PG0926-Turkey Pt U1"/>
    <x v="0"/>
    <d v="1989-07-01T00:00:00"/>
    <s v="02 - Steam Generation Plant"/>
    <s v="Turkey Pt U1"/>
    <s v="253 : AUXILIARY/DESUPERHEATER STEAM"/>
    <s v="253.1311 : DESUPERHEATER STEAM EQUI"/>
    <x v="2"/>
    <s v="1989"/>
    <s v="09/2015"/>
    <n v="0"/>
    <n v="253984.57"/>
    <n v="253984.57"/>
    <n v="0"/>
  </r>
  <r>
    <n v="10217"/>
    <x v="2"/>
    <s v="TURKEY POINT POWER PLANT UNIT #1 - 5081014100"/>
    <s v="31200Z000-PG0926-Turkey Pt U1"/>
    <x v="0"/>
    <d v="1992-07-01T00:00:00"/>
    <s v="02 - Steam Generation Plant"/>
    <s v="Turkey Pt U1"/>
    <s v="253 : AUXILIARY/DESUPERHEATER STEAM"/>
    <s v="253.1311 : DESUPERHEATER STEAM EQUI"/>
    <x v="2"/>
    <s v="1992"/>
    <s v="09/2015"/>
    <n v="0"/>
    <n v="3924.35"/>
    <n v="3924.35"/>
    <n v="0"/>
  </r>
  <r>
    <n v="10218"/>
    <x v="2"/>
    <s v="TURKEY POINT POWER PLANT UNIT #1 - 5081014100"/>
    <s v="31200Z000-PG0926-Turkey Pt U1"/>
    <x v="0"/>
    <d v="1993-07-01T00:00:00"/>
    <s v="02 - Steam Generation Plant"/>
    <s v="Turkey Pt U1"/>
    <s v="253 : AUXILIARY/DESUPERHEATER STEAM"/>
    <s v="253.1311 : DESUPERHEATER STEAM EQUI"/>
    <x v="2"/>
    <s v="1993"/>
    <s v="09/2015"/>
    <n v="0"/>
    <n v="76325.22"/>
    <n v="76325.22"/>
    <n v="0"/>
  </r>
  <r>
    <n v="10223"/>
    <x v="2"/>
    <s v="TURKEY POINT PLANT FOSSIL - 5081026000"/>
    <s v="31200Z000-PG0926-Turkey Pt CommFsil"/>
    <x v="0"/>
    <d v="1991-07-01T00:00:00"/>
    <s v="02 - Steam Generation Plant"/>
    <s v="Turkey Pt Comm Fsil"/>
    <s v="253 : AUXILIARY/DESUPERHEATER STEAM"/>
    <s v="253.1311 : DESUPERHEATER STEAM EQUI"/>
    <x v="2"/>
    <s v="1991"/>
    <s v="09/2015"/>
    <n v="1"/>
    <n v="18428.23"/>
    <n v="18428.23"/>
    <n v="0"/>
  </r>
  <r>
    <n v="10234"/>
    <x v="2"/>
    <s v="TURKEY POINT POWER PLANT UNIT #1 - 5081014100"/>
    <s v="31200Z000-PG0926-Turkey Pt U1"/>
    <x v="0"/>
    <d v="1968-07-01T00:00:00"/>
    <s v="02 - Steam Generation Plant"/>
    <s v="Turkey Pt U1"/>
    <s v="260 : FW PRE-WARMING/STEAM TURBINE "/>
    <s v="260.1326 : CONTROL/INSTRUMENTATION "/>
    <x v="2"/>
    <s v="1968"/>
    <s v="09/2015"/>
    <n v="1"/>
    <n v="3979.12"/>
    <n v="3979.12"/>
    <n v="0"/>
  </r>
  <r>
    <n v="10294"/>
    <x v="2"/>
    <s v="TURKEY POINT POWER PLANT UNIT #1 - 5081014100"/>
    <s v="31200Z000-PG0926-Turkey Pt U1"/>
    <x v="0"/>
    <d v="1966-07-01T00:00:00"/>
    <s v="02 - Steam Generation Plant"/>
    <s v="Turkey Pt U1"/>
    <s v="257 : STM GEN/BLR/HRSG BLOWDOWN COO"/>
    <s v="257.1442 : CONTROL/INSTRUMENTATION "/>
    <x v="2"/>
    <s v="1966"/>
    <s v="09/2015"/>
    <n v="1"/>
    <n v="7163.85"/>
    <n v="7163.85"/>
    <n v="0"/>
  </r>
  <r>
    <n v="10296"/>
    <x v="2"/>
    <s v="TURKEY POINT PLANT FOSSIL - 5081026000"/>
    <s v="31200Z000-PG0926-Turkey Pt CommFsil"/>
    <x v="0"/>
    <d v="1989-07-01T00:00:00"/>
    <s v="02 - Steam Generation Plant"/>
    <s v="Turkey Pt Comm Fsil"/>
    <s v="257 : STM GEN/BLR/HRSG BLOWDOWN COO"/>
    <s v="257.1442 : CONTROL/INSTRUMENTATION "/>
    <x v="2"/>
    <s v="1989"/>
    <s v="09/2015"/>
    <n v="1"/>
    <n v="89023"/>
    <n v="89023"/>
    <n v="0"/>
  </r>
  <r>
    <n v="10302"/>
    <x v="2"/>
    <s v="TURKEY POINT PLANT FOSSIL - 5081026000"/>
    <s v="31200Z000-PG0926-Turkey Pt CommFsil"/>
    <x v="0"/>
    <d v="1989-07-01T00:00:00"/>
    <s v="02 - Steam Generation Plant"/>
    <s v="Turkey Pt Comm Fsil"/>
    <s v="257 : STM GEN/BLR/HRSG BLOWDOWN COO"/>
    <s v="257.1444 : FOUNDATION"/>
    <x v="2"/>
    <s v="1989"/>
    <s v="09/2015"/>
    <n v="1"/>
    <n v="8434"/>
    <n v="8434"/>
    <n v="0"/>
  </r>
  <r>
    <n v="10319"/>
    <x v="2"/>
    <s v="TURKEY POINT POWER PLANT UNIT #1 - 5081014100"/>
    <s v="31200Z000-PG0926-Turkey Pt U1"/>
    <x v="0"/>
    <d v="1966-07-01T00:00:00"/>
    <s v="02 - Steam Generation Plant"/>
    <s v="Turkey Pt U1"/>
    <s v="257 : STM GEN/BLR/HRSG BLOWDOWN COO"/>
    <s v="257.1446 : HEAT EXCHANGER, SHELL"/>
    <x v="2"/>
    <s v="1966"/>
    <s v="09/2015"/>
    <n v="2"/>
    <n v="9724.2099999999991"/>
    <n v="9724.2099999999991"/>
    <n v="0"/>
  </r>
  <r>
    <n v="10321"/>
    <x v="2"/>
    <s v="TURKEY POINT PLANT FOSSIL - 5081026000"/>
    <s v="31200Z000-PG0926-Turkey Pt CommFsil"/>
    <x v="0"/>
    <d v="1989-07-01T00:00:00"/>
    <s v="02 - Steam Generation Plant"/>
    <s v="Turkey Pt Comm Fsil"/>
    <s v="257 : STM GEN/BLR/HRSG BLOWDOWN COO"/>
    <s v="257.1446 : HEAT EXCHANGER, SHELL"/>
    <x v="2"/>
    <s v="1989"/>
    <s v="09/2015"/>
    <n v="0"/>
    <n v="159898.04"/>
    <n v="159898.04"/>
    <n v="0"/>
  </r>
  <r>
    <n v="10334"/>
    <x v="2"/>
    <s v="TURKEY POINT POWER PLANT UNIT #1 - 5081014100"/>
    <s v="31200Z000-PG0926-Turkey Pt U1"/>
    <x v="0"/>
    <d v="1966-07-01T00:00:00"/>
    <s v="02 - Steam Generation Plant"/>
    <s v="Turkey Pt U1"/>
    <s v="257 : STM GEN/BLR/HRSG BLOWDOWN COO"/>
    <s v="257.1449 : PIPING"/>
    <x v="2"/>
    <s v="1966"/>
    <s v="09/2015"/>
    <n v="1"/>
    <n v="58280.33"/>
    <n v="58280.33"/>
    <n v="0"/>
  </r>
  <r>
    <n v="10336"/>
    <x v="0"/>
    <s v="TURKEY POINT PLANT FOSSIL - 5081026000"/>
    <s v="31200Z000-PG0926-Turkey Pt CommFsil"/>
    <x v="0"/>
    <d v="1989-07-01T00:00:00"/>
    <s v="02 - Steam Generation Plant"/>
    <s v="Turkey Pt Comm Fsil"/>
    <s v="257 : STM GEN/BLR/HRSG BLOWDOWN COO"/>
    <s v="257.1449 : PIPING"/>
    <x v="2"/>
    <s v="1989"/>
    <s v="09/2015"/>
    <n v="0"/>
    <n v="0"/>
    <n v="0"/>
    <n v="0"/>
  </r>
  <r>
    <n v="10364"/>
    <x v="2"/>
    <s v="TURKEY POINT POWER PLANT UNIT #1 - 5081014100"/>
    <s v="31200Z000-PG0926-Turkey Pt U1"/>
    <x v="0"/>
    <d v="1966-07-01T00:00:00"/>
    <s v="02 - Steam Generation Plant"/>
    <s v="Turkey Pt U1"/>
    <s v="257 : STM GEN/BLR/HRSG BLOWDOWN COO"/>
    <s v="257.1452 : TANK"/>
    <x v="2"/>
    <s v="1966"/>
    <s v="09/2015"/>
    <n v="1"/>
    <n v="2812.91"/>
    <n v="2812.91"/>
    <n v="0"/>
  </r>
  <r>
    <n v="10366"/>
    <x v="2"/>
    <s v="TURKEY POINT PLANT FOSSIL - 5081026000"/>
    <s v="31200Z000-PG0926-Turkey Pt CommFsil"/>
    <x v="0"/>
    <d v="1989-07-01T00:00:00"/>
    <s v="02 - Steam Generation Plant"/>
    <s v="Turkey Pt Comm Fsil"/>
    <s v="257 : STM GEN/BLR/HRSG BLOWDOWN COO"/>
    <s v="257.1452 : TANK"/>
    <x v="2"/>
    <s v="1989"/>
    <s v="09/2015"/>
    <n v="1"/>
    <n v="20159"/>
    <n v="20159"/>
    <n v="0"/>
  </r>
  <r>
    <n v="10375"/>
    <x v="2"/>
    <s v="TURKEY POINT POWER PLANT UNIT #1 - 5081014100"/>
    <s v="31200Z000-PG0926-Turkey Pt U1"/>
    <x v="0"/>
    <d v="1966-07-01T00:00:00"/>
    <s v="02 - Steam Generation Plant"/>
    <s v="Turkey Pt U1"/>
    <s v="257 : STM GEN/BLR/HRSG BLOWDOWN COO"/>
    <s v="257.1454 : VALVE SAFETY/RELIEF"/>
    <x v="2"/>
    <s v="1966"/>
    <s v="09/2015"/>
    <n v="1"/>
    <n v="3232.27"/>
    <n v="3232.27"/>
    <n v="0"/>
  </r>
  <r>
    <n v="10414"/>
    <x v="2"/>
    <s v="TURKEY POINT POWER PLANT UNIT #1 - 5081014100"/>
    <s v="31200Z000-PG0926-Turkey Pt U1"/>
    <x v="0"/>
    <d v="1966-07-01T00:00:00"/>
    <s v="02 - Steam Generation Plant"/>
    <s v="Turkey Pt U1"/>
    <s v="262 : REHEAT STEAM SYSTEM"/>
    <s v="262.1512 : CONTROL/INSTRUMENTATION "/>
    <x v="2"/>
    <s v="1966"/>
    <s v="09/2015"/>
    <n v="1"/>
    <n v="11070.61"/>
    <n v="11070.61"/>
    <n v="0"/>
  </r>
  <r>
    <n v="10415"/>
    <x v="2"/>
    <s v="TURKEY POINT POWER PLANT UNIT #1 - 5081014100"/>
    <s v="31200Z000-PG0926-Turkey Pt U1"/>
    <x v="0"/>
    <d v="1985-07-01T00:00:00"/>
    <s v="02 - Steam Generation Plant"/>
    <s v="Turkey Pt U1"/>
    <s v="262 : REHEAT STEAM SYSTEM"/>
    <s v="262.1512 : CONTROL/INSTRUMENTATION "/>
    <x v="2"/>
    <s v="1985"/>
    <s v="09/2015"/>
    <n v="0"/>
    <n v="10881.75"/>
    <n v="10881.75"/>
    <n v="0"/>
  </r>
  <r>
    <n v="10418"/>
    <x v="2"/>
    <s v="TURKEY POINT PLANT FOSSIL - 5081026000"/>
    <s v="31200Z000-PG0926-Turkey Pt CommFsil"/>
    <x v="0"/>
    <d v="1985-07-01T00:00:00"/>
    <s v="02 - Steam Generation Plant"/>
    <s v="Turkey Pt Comm Fsil"/>
    <s v="262 : REHEAT STEAM SYSTEM"/>
    <s v="262.1512 : CONTROL/INSTRUMENTATION "/>
    <x v="2"/>
    <s v="1985"/>
    <s v="09/2015"/>
    <n v="1"/>
    <n v="63424.68"/>
    <n v="63424.68"/>
    <n v="0"/>
  </r>
  <r>
    <n v="10473"/>
    <x v="2"/>
    <s v="TURKEY POINT POWER PLANT UNIT #1 - 5081014100"/>
    <s v="31200Z000-PG0926-Turkey Pt U1"/>
    <x v="0"/>
    <d v="1966-07-01T00:00:00"/>
    <s v="02 - Steam Generation Plant"/>
    <s v="Turkey Pt U1"/>
    <s v="262 : REHEAT STEAM SYSTEM"/>
    <s v="262.1515 : PIPING"/>
    <x v="2"/>
    <s v="1966"/>
    <s v="09/2015"/>
    <n v="1"/>
    <n v="449856.65"/>
    <n v="449856.65"/>
    <n v="0"/>
  </r>
  <r>
    <n v="10474"/>
    <x v="2"/>
    <s v="TURKEY POINT POWER PLANT UNIT #1 - 5081014100"/>
    <s v="31200Z000-PG0926-Turkey Pt U1"/>
    <x v="0"/>
    <d v="1991-07-01T00:00:00"/>
    <s v="02 - Steam Generation Plant"/>
    <s v="Turkey Pt U1"/>
    <s v="262 : REHEAT STEAM SYSTEM"/>
    <s v="262.1515 : PIPING"/>
    <x v="2"/>
    <s v="1991"/>
    <s v="09/2015"/>
    <n v="0"/>
    <n v="107328.47"/>
    <n v="107328.47"/>
    <n v="0"/>
  </r>
  <r>
    <n v="10475"/>
    <x v="2"/>
    <s v="TURKEY POINT POWER PLANT UNIT #1 - 5081014100"/>
    <s v="31200Z000-PG0926-Turkey Pt U1"/>
    <x v="0"/>
    <d v="1993-07-01T00:00:00"/>
    <s v="02 - Steam Generation Plant"/>
    <s v="Turkey Pt U1"/>
    <s v="262 : REHEAT STEAM SYSTEM"/>
    <s v="262.1515 : PIPING"/>
    <x v="2"/>
    <s v="1993"/>
    <s v="09/2015"/>
    <n v="0"/>
    <n v="309093.45"/>
    <n v="309093.45"/>
    <n v="0"/>
  </r>
  <r>
    <n v="10502"/>
    <x v="0"/>
    <s v="TURKEY POINT POWER PLANT UNIT #1 - 5081014100"/>
    <s v="31200Z000-PG0926-Turkey Pt U1"/>
    <x v="0"/>
    <d v="1966-07-01T00:00:00"/>
    <s v="02 - Steam Generation Plant"/>
    <s v="Turkey Pt U1"/>
    <s v="262 : REHEAT STEAM SYSTEM"/>
    <s v="262.1516 : SILENCER/MUFFLER"/>
    <x v="2"/>
    <s v="1966"/>
    <s v="09/2015"/>
    <n v="0"/>
    <n v="0"/>
    <n v="0"/>
    <n v="0"/>
  </r>
  <r>
    <n v="10503"/>
    <x v="0"/>
    <s v="TURKEY POINT POWER PLANT UNIT #1 - 5081014100"/>
    <s v="31200Z000-PG0926-Turkey Pt U1"/>
    <x v="0"/>
    <d v="1993-07-01T00:00:00"/>
    <s v="02 - Steam Generation Plant"/>
    <s v="Turkey Pt U1"/>
    <s v="262 : REHEAT STEAM SYSTEM"/>
    <s v="262.1516 : SILENCER/MUFFLER"/>
    <x v="2"/>
    <s v="1993"/>
    <s v="09/2015"/>
    <n v="0"/>
    <n v="0"/>
    <n v="0"/>
    <n v="0"/>
  </r>
  <r>
    <n v="10510"/>
    <x v="2"/>
    <s v="TURKEY POINT POWER PLANT UNIT #1 - 5081014100"/>
    <s v="31200Z000-PG0926-Turkey Pt U1"/>
    <x v="0"/>
    <d v="1966-07-01T00:00:00"/>
    <s v="02 - Steam Generation Plant"/>
    <s v="Turkey Pt U1"/>
    <s v="351 : CONDENSATE SYSTEM"/>
    <s v="351.3158 : FOUNDATION"/>
    <x v="2"/>
    <s v="1966"/>
    <s v="09/2015"/>
    <n v="1"/>
    <n v="2208.79"/>
    <n v="2208.79"/>
    <n v="0"/>
  </r>
  <r>
    <n v="10548"/>
    <x v="2"/>
    <s v="TURKEY POINT POWER PLANT UNIT #1 - 5081014100"/>
    <s v="31200Z000-PG0926-Turkey Pt U1"/>
    <x v="0"/>
    <d v="1966-07-01T00:00:00"/>
    <s v="02 - Steam Generation Plant"/>
    <s v="Turkey Pt U1"/>
    <s v="351 : CONDENSATE SYSTEM"/>
    <s v="351.3160 : HEAT EXCHANGER, SHELL"/>
    <x v="2"/>
    <s v="1966"/>
    <s v="09/2015"/>
    <n v="0"/>
    <n v="14587.61"/>
    <n v="14587.61"/>
    <n v="0"/>
  </r>
  <r>
    <n v="10549"/>
    <x v="2"/>
    <s v="TURKEY POINT POWER PLANT UNIT #1 - 5081014100"/>
    <s v="31200Z000-PG0926-Turkey Pt U1"/>
    <x v="0"/>
    <d v="1992-07-01T00:00:00"/>
    <s v="02 - Steam Generation Plant"/>
    <s v="Turkey Pt U1"/>
    <s v="351 : CONDENSATE SYSTEM"/>
    <s v="351.3160 : HEAT EXCHANGER, SHELL"/>
    <x v="2"/>
    <s v="1992"/>
    <s v="09/2015"/>
    <n v="1"/>
    <n v="157495.32"/>
    <n v="157495.32"/>
    <n v="0"/>
  </r>
  <r>
    <n v="10550"/>
    <x v="2"/>
    <s v="TURKEY POINT POWER PLANT UNIT #1 - 5081014100"/>
    <s v="31200Z000-PG0926-Turkey Pt U1"/>
    <x v="0"/>
    <d v="2000-07-01T00:00:00"/>
    <s v="02 - Steam Generation Plant"/>
    <s v="Turkey Pt U1"/>
    <s v="351 : CONDENSATE SYSTEM"/>
    <s v="351.3160 : HEAT EXCHANGER, SHELL"/>
    <x v="2"/>
    <s v="2000"/>
    <s v="09/2015"/>
    <n v="1"/>
    <n v="67345.440000000002"/>
    <n v="67345.440000000002"/>
    <n v="0"/>
  </r>
  <r>
    <n v="10604"/>
    <x v="2"/>
    <s v="TURKEY POINT POWER PLANT UNIT #1 - 5081014100"/>
    <s v="31200Z000-PG0926-Turkey Pt U1"/>
    <x v="0"/>
    <d v="1966-07-01T00:00:00"/>
    <s v="02 - Steam Generation Plant"/>
    <s v="Turkey Pt U1"/>
    <s v="351 : CONDENSATE SYSTEM"/>
    <s v="351.3163 : PIPING"/>
    <x v="2"/>
    <s v="1966"/>
    <s v="09/2015"/>
    <n v="1"/>
    <n v="205630.97"/>
    <n v="205630.97"/>
    <n v="0"/>
  </r>
  <r>
    <n v="10605"/>
    <x v="2"/>
    <s v="TURKEY POINT POWER PLANT UNIT #1 - 5081014100"/>
    <s v="31200Z000-PG0926-Turkey Pt U1"/>
    <x v="0"/>
    <d v="1983-07-01T00:00:00"/>
    <s v="02 - Steam Generation Plant"/>
    <s v="Turkey Pt U1"/>
    <s v="351 : CONDENSATE SYSTEM"/>
    <s v="351.3163 : PIPING"/>
    <x v="2"/>
    <s v="1983"/>
    <s v="09/2015"/>
    <n v="0"/>
    <n v="33320.46"/>
    <n v="33320.46"/>
    <n v="0"/>
  </r>
  <r>
    <n v="10606"/>
    <x v="2"/>
    <s v="TURKEY POINT POWER PLANT UNIT #1 - 5081014100"/>
    <s v="31200Z000-PG0926-Turkey Pt U1"/>
    <x v="0"/>
    <d v="1992-07-01T00:00:00"/>
    <s v="02 - Steam Generation Plant"/>
    <s v="Turkey Pt U1"/>
    <s v="351 : CONDENSATE SYSTEM"/>
    <s v="351.3163 : PIPING"/>
    <x v="2"/>
    <s v="1992"/>
    <s v="09/2015"/>
    <n v="0"/>
    <n v="149927.34"/>
    <n v="149927.34"/>
    <n v="0"/>
  </r>
  <r>
    <n v="10607"/>
    <x v="2"/>
    <s v="TURKEY POINT POWER PLANT UNIT #1 - 5081014100"/>
    <s v="31200Z000-PG0926-Turkey Pt U1"/>
    <x v="0"/>
    <d v="1993-07-01T00:00:00"/>
    <s v="02 - Steam Generation Plant"/>
    <s v="Turkey Pt U1"/>
    <s v="351 : CONDENSATE SYSTEM"/>
    <s v="351.3163 : PIPING"/>
    <x v="2"/>
    <s v="1993"/>
    <s v="09/2015"/>
    <n v="0"/>
    <n v="43339.81"/>
    <n v="43339.81"/>
    <n v="0"/>
  </r>
  <r>
    <n v="10658"/>
    <x v="0"/>
    <s v="TURKEY POINT POWER PLANT UNIT #1 - 5081014100"/>
    <s v="31200Z000-PG0926-Turkey Pt U1"/>
    <x v="0"/>
    <d v="1966-07-01T00:00:00"/>
    <s v="02 - Steam Generation Plant"/>
    <s v="Turkey Pt U1"/>
    <s v="351 : CONDENSATE SYSTEM"/>
    <s v="351.3164 : TANK"/>
    <x v="2"/>
    <s v="1966"/>
    <s v="09/2015"/>
    <n v="0"/>
    <n v="0"/>
    <n v="0"/>
    <n v="0"/>
  </r>
  <r>
    <n v="10659"/>
    <x v="0"/>
    <s v="TURKEY POINT POWER PLANT UNIT #1 - 5081014100"/>
    <s v="31200Z000-PG0926-Turkey Pt U1"/>
    <x v="0"/>
    <d v="1992-07-01T00:00:00"/>
    <s v="02 - Steam Generation Plant"/>
    <s v="Turkey Pt U1"/>
    <s v="351 : CONDENSATE SYSTEM"/>
    <s v="351.3164 : TANK"/>
    <x v="2"/>
    <s v="1992"/>
    <s v="09/2015"/>
    <n v="0"/>
    <n v="0"/>
    <n v="0"/>
    <n v="0"/>
  </r>
  <r>
    <n v="10660"/>
    <x v="0"/>
    <s v="TURKEY POINT POWER PLANT UNIT #1 - 5081014100"/>
    <s v="31200Z000-PG0926-Turkey Pt U1"/>
    <x v="0"/>
    <d v="1993-07-01T00:00:00"/>
    <s v="02 - Steam Generation Plant"/>
    <s v="Turkey Pt U1"/>
    <s v="351 : CONDENSATE SYSTEM"/>
    <s v="351.3164 : TANK"/>
    <x v="2"/>
    <s v="1993"/>
    <s v="09/2015"/>
    <n v="0"/>
    <n v="0"/>
    <n v="0"/>
    <n v="0"/>
  </r>
  <r>
    <n v="10682"/>
    <x v="2"/>
    <s v="TURKEY POINT POWER PLANT UNIT #1 - 5081014100"/>
    <s v="31200Z000-PG0926-Turkey Pt U1"/>
    <x v="0"/>
    <d v="1966-07-01T00:00:00"/>
    <s v="02 - Steam Generation Plant"/>
    <s v="Turkey Pt U1"/>
    <s v="351 : CONDENSATE SYSTEM"/>
    <s v="351.3166 : VALVE, POWER OPERATED 8 "/>
    <x v="2"/>
    <s v="1966"/>
    <s v="09/2015"/>
    <n v="5"/>
    <n v="8809.89"/>
    <n v="8809.89"/>
    <n v="0"/>
  </r>
  <r>
    <n v="10720"/>
    <x v="2"/>
    <s v="TURKEY POINT POWER PLANT UNIT #1 - 5081014100"/>
    <s v="31200Z000-PG0926-Turkey Pt U1"/>
    <x v="0"/>
    <d v="1966-07-01T00:00:00"/>
    <s v="02 - Steam Generation Plant"/>
    <s v="Turkey Pt U1"/>
    <s v="351 : CONDENSATE SYSTEM"/>
    <s v="351.3167 : CONTROL/INSTRUMENTATION "/>
    <x v="2"/>
    <s v="1966"/>
    <s v="09/2015"/>
    <n v="1"/>
    <n v="13053.28"/>
    <n v="13053.28"/>
    <n v="0"/>
  </r>
  <r>
    <n v="10721"/>
    <x v="2"/>
    <s v="TURKEY POINT POWER PLANT UNIT #1 - 5081014100"/>
    <s v="31200Z000-PG0926-Turkey Pt U1"/>
    <x v="0"/>
    <d v="1977-07-01T00:00:00"/>
    <s v="02 - Steam Generation Plant"/>
    <s v="Turkey Pt U1"/>
    <s v="351 : CONDENSATE SYSTEM"/>
    <s v="351.3167 : CONTROL/INSTRUMENTATION "/>
    <x v="2"/>
    <s v="1977"/>
    <s v="09/2015"/>
    <n v="0"/>
    <n v="5013.54"/>
    <n v="5013.54"/>
    <n v="0"/>
  </r>
  <r>
    <n v="10722"/>
    <x v="2"/>
    <s v="TURKEY POINT POWER PLANT UNIT #1 - 5081014100"/>
    <s v="31200Z000-PG0926-Turkey Pt U1"/>
    <x v="0"/>
    <d v="1992-07-01T00:00:00"/>
    <s v="02 - Steam Generation Plant"/>
    <s v="Turkey Pt U1"/>
    <s v="351 : CONDENSATE SYSTEM"/>
    <s v="351.3167 : CONTROL/INSTRUMENTATION "/>
    <x v="2"/>
    <s v="1992"/>
    <s v="09/2015"/>
    <n v="0"/>
    <n v="18404.68"/>
    <n v="18404.68"/>
    <n v="0"/>
  </r>
  <r>
    <n v="10723"/>
    <x v="2"/>
    <s v="TURKEY POINT POWER PLANT UNIT #1 - 5081014100"/>
    <s v="31200Z000-PG0926-Turkey Pt U1"/>
    <x v="0"/>
    <d v="1993-07-01T00:00:00"/>
    <s v="02 - Steam Generation Plant"/>
    <s v="Turkey Pt U1"/>
    <s v="351 : CONDENSATE SYSTEM"/>
    <s v="351.3167 : CONTROL/INSTRUMENTATION "/>
    <x v="2"/>
    <s v="1993"/>
    <s v="09/2015"/>
    <n v="0"/>
    <n v="38879.379999999997"/>
    <n v="38879.379999999997"/>
    <n v="0"/>
  </r>
  <r>
    <n v="10768"/>
    <x v="2"/>
    <s v="TURKEY POINT POWER PLANT UNIT #1 - 5081014100"/>
    <s v="31200Z000-PG0926-Turkey Pt U1"/>
    <x v="0"/>
    <d v="1966-07-01T00:00:00"/>
    <s v="02 - Steam Generation Plant"/>
    <s v="Turkey Pt U1"/>
    <s v="352 : CONDENSATE RECOVERY SYSTEM"/>
    <s v="352.3189 : CONTROL/INSTRUMENTATION "/>
    <x v="2"/>
    <s v="1966"/>
    <s v="09/2015"/>
    <n v="1"/>
    <n v="14712.75"/>
    <n v="14712.75"/>
    <n v="0"/>
  </r>
  <r>
    <n v="10769"/>
    <x v="2"/>
    <s v="TURKEY POINT POWER PLANT UNIT #1 - 5081014100"/>
    <s v="31200Z000-PG0926-Turkey Pt U1"/>
    <x v="0"/>
    <d v="1981-07-01T00:00:00"/>
    <s v="02 - Steam Generation Plant"/>
    <s v="Turkey Pt U1"/>
    <s v="352 : CONDENSATE RECOVERY SYSTEM"/>
    <s v="352.3189 : CONTROL/INSTRUMENTATION "/>
    <x v="2"/>
    <s v="1981"/>
    <s v="09/2015"/>
    <n v="0"/>
    <n v="23411.43"/>
    <n v="23411.43"/>
    <n v="0"/>
  </r>
  <r>
    <n v="10772"/>
    <x v="2"/>
    <s v="TURKEY POINT PLANT FOSSIL - 5081026000"/>
    <s v="31200Z000-PG0926-Turkey Pt CommFsil"/>
    <x v="0"/>
    <d v="1980-07-01T00:00:00"/>
    <s v="02 - Steam Generation Plant"/>
    <s v="Turkey Pt Comm Fsil"/>
    <s v="352 : CONDENSATE RECOVERY SYSTEM"/>
    <s v="352.3189 : CONTROL/INSTRUMENTATION "/>
    <x v="2"/>
    <s v="1980"/>
    <s v="09/2015"/>
    <n v="1"/>
    <n v="1457.58"/>
    <n v="1457.58"/>
    <n v="0"/>
  </r>
  <r>
    <n v="10797"/>
    <x v="2"/>
    <s v="TURKEY POINT POWER PLANT UNIT #1 - 5081014100"/>
    <s v="31200Z000-PG0926-Turkey Pt U1"/>
    <x v="0"/>
    <d v="1966-07-01T00:00:00"/>
    <s v="02 - Steam Generation Plant"/>
    <s v="Turkey Pt U1"/>
    <s v="352 : CONDENSATE RECOVERY SYSTEM"/>
    <s v="352.3196 : PIPING"/>
    <x v="2"/>
    <s v="1966"/>
    <s v="09/2015"/>
    <n v="1"/>
    <n v="108179.22"/>
    <n v="108179.22"/>
    <n v="0"/>
  </r>
  <r>
    <n v="10798"/>
    <x v="2"/>
    <s v="TURKEY POINT POWER PLANT UNIT #1 - 5081014100"/>
    <s v="31200Z000-PG0926-Turkey Pt U1"/>
    <x v="0"/>
    <d v="1981-07-01T00:00:00"/>
    <s v="02 - Steam Generation Plant"/>
    <s v="Turkey Pt U1"/>
    <s v="352 : CONDENSATE RECOVERY SYSTEM"/>
    <s v="352.3196 : PIPING"/>
    <x v="2"/>
    <s v="1981"/>
    <s v="09/2015"/>
    <n v="0"/>
    <n v="40023.870000000003"/>
    <n v="40023.870000000003"/>
    <n v="0"/>
  </r>
  <r>
    <n v="10826"/>
    <x v="2"/>
    <s v="TURKEY POINT POWER PLANT UNIT #1 - 5081014100"/>
    <s v="31200Z000-PG0926-Turkey Pt U1"/>
    <x v="0"/>
    <d v="1966-07-01T00:00:00"/>
    <s v="02 - Steam Generation Plant"/>
    <s v="Turkey Pt U1"/>
    <s v="352 : CONDENSATE RECOVERY SYSTEM"/>
    <s v="352.3199 : TANK"/>
    <x v="2"/>
    <s v="1966"/>
    <s v="09/2015"/>
    <n v="2"/>
    <n v="3963.52"/>
    <n v="3963.52"/>
    <n v="0"/>
  </r>
  <r>
    <n v="10841"/>
    <x v="2"/>
    <s v="TURKEY POINT POWER PLANT UNIT #1 - 5081014100"/>
    <s v="31200Z000-PG0926-Turkey Pt U1"/>
    <x v="0"/>
    <d v="1966-07-01T00:00:00"/>
    <s v="02 - Steam Generation Plant"/>
    <s v="Turkey Pt U1"/>
    <s v="352 : CONDENSATE RECOVERY SYSTEM"/>
    <s v="352.3203 : HEAT EXCHANGER, SHELL"/>
    <x v="2"/>
    <s v="1966"/>
    <s v="09/2015"/>
    <n v="1"/>
    <n v="9442.1200000000008"/>
    <n v="9442.1200000000008"/>
    <n v="0"/>
  </r>
  <r>
    <n v="10867"/>
    <x v="0"/>
    <s v="TURKEY POINT POWER PLANT UNIT #1 - 5081014100"/>
    <s v="31200Z000-PG0926-Turkey Pt U1"/>
    <x v="0"/>
    <d v="1966-07-01T00:00:00"/>
    <s v="02 - Steam Generation Plant"/>
    <s v="Turkey Pt U1"/>
    <s v="353 : MAIN FEEDWATER SYSTEM"/>
    <s v="353.3221 : CONTROL/INSTRUMENTATION "/>
    <x v="2"/>
    <s v="1966"/>
    <s v="09/2015"/>
    <n v="0"/>
    <n v="0"/>
    <n v="0"/>
    <n v="0"/>
  </r>
  <r>
    <n v="10868"/>
    <x v="0"/>
    <s v="TURKEY POINT POWER PLANT UNIT #1 - 5081014100"/>
    <s v="31200Z000-PG0926-Turkey Pt U1"/>
    <x v="0"/>
    <d v="1993-07-01T00:00:00"/>
    <s v="02 - Steam Generation Plant"/>
    <s v="Turkey Pt U1"/>
    <s v="353 : MAIN FEEDWATER SYSTEM"/>
    <s v="353.3221 : CONTROL/INSTRUMENTATION "/>
    <x v="2"/>
    <s v="1993"/>
    <s v="09/2015"/>
    <n v="0"/>
    <n v="0"/>
    <n v="0"/>
    <n v="0"/>
  </r>
  <r>
    <n v="10872"/>
    <x v="2"/>
    <s v="TURKEY POINT PLANT FOSSIL - 5081026000"/>
    <s v="31200Z000-PG0926-Turkey Pt CommFsil"/>
    <x v="0"/>
    <d v="1996-07-01T00:00:00"/>
    <s v="02 - Steam Generation Plant"/>
    <s v="Turkey Pt Comm Fsil"/>
    <s v="353 : MAIN FEEDWATER SYSTEM"/>
    <s v="353.3221 : CONTROL/INSTRUMENTATION "/>
    <x v="2"/>
    <s v="1996"/>
    <s v="09/2015"/>
    <n v="1"/>
    <n v="190112"/>
    <n v="190112"/>
    <n v="0"/>
  </r>
  <r>
    <n v="10876"/>
    <x v="2"/>
    <s v="TURKEY POINT POWER PLANT UNIT #1 - 5081014100"/>
    <s v="31200Z000-PG0926-Turkey Pt U1"/>
    <x v="0"/>
    <d v="1966-07-01T00:00:00"/>
    <s v="02 - Steam Generation Plant"/>
    <s v="Turkey Pt U1"/>
    <s v="353 : MAIN FEEDWATER SYSTEM"/>
    <s v="353.3222 : FOUNDATION"/>
    <x v="2"/>
    <s v="1966"/>
    <s v="09/2015"/>
    <n v="1"/>
    <n v="2208.79"/>
    <n v="2208.79"/>
    <n v="0"/>
  </r>
  <r>
    <n v="10953"/>
    <x v="0"/>
    <s v="TURKEY POINT POWER PLANT UNIT #1 - 5081014100"/>
    <s v="31200Z000-PG0926-Turkey Pt U1"/>
    <x v="0"/>
    <d v="1966-07-01T00:00:00"/>
    <s v="02 - Steam Generation Plant"/>
    <s v="Turkey Pt U1"/>
    <s v="353 : MAIN FEEDWATER SYSTEM"/>
    <s v="353.3224 : HEAT EXCHANGER, SHELL"/>
    <x v="2"/>
    <s v="1966"/>
    <s v="09/2015"/>
    <n v="0"/>
    <n v="0"/>
    <n v="0"/>
    <n v="0"/>
  </r>
  <r>
    <n v="10954"/>
    <x v="0"/>
    <s v="TURKEY POINT POWER PLANT UNIT #1 - 5081014100"/>
    <s v="31200Z000-PG0926-Turkey Pt U1"/>
    <x v="0"/>
    <d v="1992-07-01T00:00:00"/>
    <s v="02 - Steam Generation Plant"/>
    <s v="Turkey Pt U1"/>
    <s v="353 : MAIN FEEDWATER SYSTEM"/>
    <s v="353.3224 : HEAT EXCHANGER, SHELL"/>
    <x v="2"/>
    <s v="1992"/>
    <s v="09/2015"/>
    <n v="0"/>
    <n v="0"/>
    <n v="0"/>
    <n v="0"/>
  </r>
  <r>
    <n v="10955"/>
    <x v="2"/>
    <s v="TURKEY POINT POWER PLANT UNIT #1 - 5081014100"/>
    <s v="31200Z000-PG0926-Turkey Pt U1"/>
    <x v="0"/>
    <d v="1995-07-01T00:00:00"/>
    <s v="02 - Steam Generation Plant"/>
    <s v="Turkey Pt U1"/>
    <s v="353 : MAIN FEEDWATER SYSTEM"/>
    <s v="353.3224 : HEAT EXCHANGER, SHELL"/>
    <x v="2"/>
    <s v="1995"/>
    <s v="09/2015"/>
    <n v="2"/>
    <n v="326750.52"/>
    <n v="326750.52"/>
    <n v="0"/>
  </r>
  <r>
    <n v="11038"/>
    <x v="2"/>
    <s v="TURKEY POINT POWER PLANT UNIT #1 - 5081014100"/>
    <s v="31200Z000-PG0926-Turkey Pt U1"/>
    <x v="0"/>
    <d v="1966-07-01T00:00:00"/>
    <s v="02 - Steam Generation Plant"/>
    <s v="Turkey Pt U1"/>
    <s v="353 : MAIN FEEDWATER SYSTEM"/>
    <s v="353.3227 : PIPING"/>
    <x v="2"/>
    <s v="1966"/>
    <s v="09/2015"/>
    <n v="1"/>
    <n v="133122.66"/>
    <n v="133122.66"/>
    <n v="0"/>
  </r>
  <r>
    <n v="11039"/>
    <x v="2"/>
    <s v="TURKEY POINT POWER PLANT UNIT #1 - 5081014100"/>
    <s v="31200Z000-PG0926-Turkey Pt U1"/>
    <x v="0"/>
    <d v="1989-07-01T00:00:00"/>
    <s v="02 - Steam Generation Plant"/>
    <s v="Turkey Pt U1"/>
    <s v="353 : MAIN FEEDWATER SYSTEM"/>
    <s v="353.3227 : PIPING"/>
    <x v="2"/>
    <s v="1989"/>
    <s v="09/2015"/>
    <n v="0"/>
    <n v="139067"/>
    <n v="139067"/>
    <n v="0"/>
  </r>
  <r>
    <n v="11040"/>
    <x v="2"/>
    <s v="TURKEY POINT POWER PLANT UNIT #1 - 5081014100"/>
    <s v="31200Z000-PG0926-Turkey Pt U1"/>
    <x v="0"/>
    <d v="1992-07-01T00:00:00"/>
    <s v="02 - Steam Generation Plant"/>
    <s v="Turkey Pt U1"/>
    <s v="353 : MAIN FEEDWATER SYSTEM"/>
    <s v="353.3227 : PIPING"/>
    <x v="2"/>
    <s v="1992"/>
    <s v="09/2015"/>
    <n v="0"/>
    <n v="208597.07"/>
    <n v="208597.07"/>
    <n v="0"/>
  </r>
  <r>
    <n v="11041"/>
    <x v="2"/>
    <s v="TURKEY POINT POWER PLANT UNIT #1 - 5081014100"/>
    <s v="31200Z000-PG0926-Turkey Pt U1"/>
    <x v="0"/>
    <d v="1995-07-01T00:00:00"/>
    <s v="02 - Steam Generation Plant"/>
    <s v="Turkey Pt U1"/>
    <s v="353 : MAIN FEEDWATER SYSTEM"/>
    <s v="353.3227 : PIPING"/>
    <x v="2"/>
    <s v="1995"/>
    <s v="09/2015"/>
    <n v="0"/>
    <n v="22100.75"/>
    <n v="22100.75"/>
    <n v="0"/>
  </r>
  <r>
    <n v="11047"/>
    <x v="2"/>
    <s v="TURKEY POINT PLANT FOSSIL - 5081026000"/>
    <s v="31200Z000-PG0926-Turkey Pt CommFsil"/>
    <x v="0"/>
    <d v="1987-07-01T00:00:00"/>
    <s v="02 - Steam Generation Plant"/>
    <s v="Turkey Pt Comm Fsil"/>
    <s v="353 : MAIN FEEDWATER SYSTEM"/>
    <s v="353.3227 : PIPING"/>
    <x v="2"/>
    <s v="1987"/>
    <s v="09/2015"/>
    <n v="0"/>
    <n v="47078.13"/>
    <n v="47078.13"/>
    <n v="0"/>
  </r>
  <r>
    <n v="11091"/>
    <x v="2"/>
    <s v="TURKEY POINT POWER PLANT UNIT #1 - 5081014100"/>
    <s v="31200Z000-PG0926-Turkey Pt U1"/>
    <x v="0"/>
    <d v="1966-07-01T00:00:00"/>
    <s v="02 - Steam Generation Plant"/>
    <s v="Turkey Pt U1"/>
    <s v="353 : MAIN FEEDWATER SYSTEM"/>
    <s v="353.3231 : VALVE, POWER OPERATED 8 "/>
    <x v="2"/>
    <s v="1966"/>
    <s v="09/2015"/>
    <n v="2"/>
    <n v="14033.05"/>
    <n v="14033.05"/>
    <n v="0"/>
  </r>
  <r>
    <n v="11092"/>
    <x v="2"/>
    <s v="TURKEY POINT POWER PLANT UNIT #1 - 5081014100"/>
    <s v="31200Z000-PG0926-Turkey Pt U1"/>
    <x v="0"/>
    <d v="1986-07-01T00:00:00"/>
    <s v="02 - Steam Generation Plant"/>
    <s v="Turkey Pt U1"/>
    <s v="353 : MAIN FEEDWATER SYSTEM"/>
    <s v="353.3231 : VALVE, POWER OPERATED 8 "/>
    <x v="2"/>
    <s v="1986"/>
    <s v="09/2015"/>
    <n v="1"/>
    <n v="4239.2700000000004"/>
    <n v="4239.2700000000004"/>
    <n v="0"/>
  </r>
  <r>
    <n v="11105"/>
    <x v="2"/>
    <s v="TURKEY POINT POWER PLANT UNIT #1 - 5081014100"/>
    <s v="31200Z000-PG0926-Turkey Pt U1"/>
    <x v="0"/>
    <d v="1966-07-01T00:00:00"/>
    <s v="02 - Steam Generation Plant"/>
    <s v="Turkey Pt U1"/>
    <s v="353 : MAIN FEEDWATER SYSTEM"/>
    <s v="353.3233 : NOISE SUPPRESSION ENCLOS"/>
    <x v="2"/>
    <s v="1966"/>
    <s v="09/2015"/>
    <n v="1"/>
    <n v="38848.32"/>
    <n v="38848.32"/>
    <n v="0"/>
  </r>
  <r>
    <n v="11137"/>
    <x v="2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53 : CONTROL/INSTRUMENTATION "/>
    <x v="2"/>
    <s v="1966"/>
    <s v="09/2015"/>
    <n v="1"/>
    <n v="6641.08"/>
    <n v="6641.08"/>
    <n v="0"/>
  </r>
  <r>
    <n v="11138"/>
    <x v="2"/>
    <s v="TURKEY POINT POWER PLANT UNIT #1 - 5081014100"/>
    <s v="31200Z000-PG0926-Turkey Pt U1"/>
    <x v="0"/>
    <d v="1983-07-01T00:00:00"/>
    <s v="02 - Steam Generation Plant"/>
    <s v="Turkey Pt U1"/>
    <s v="354 : MAIN FEEDWATER PUMP SYSTEM"/>
    <s v="354.3253 : CONTROL/INSTRUMENTATION "/>
    <x v="2"/>
    <s v="1983"/>
    <s v="09/2015"/>
    <n v="0"/>
    <n v="5794.59"/>
    <n v="5794.59"/>
    <n v="0"/>
  </r>
  <r>
    <n v="11139"/>
    <x v="2"/>
    <s v="TURKEY POINT POWER PLANT UNIT #1 - 5081014100"/>
    <s v="31200Z000-PG0926-Turkey Pt U1"/>
    <x v="0"/>
    <d v="1990-07-01T00:00:00"/>
    <s v="02 - Steam Generation Plant"/>
    <s v="Turkey Pt U1"/>
    <s v="354 : MAIN FEEDWATER PUMP SYSTEM"/>
    <s v="354.3253 : CONTROL/INSTRUMENTATION "/>
    <x v="2"/>
    <s v="1990"/>
    <s v="09/2015"/>
    <n v="0"/>
    <n v="138765.01999999999"/>
    <n v="138765.01999999999"/>
    <n v="0"/>
  </r>
  <r>
    <n v="11243"/>
    <x v="0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54 : DRIVE, ELECTRIC MOTOR, C"/>
    <x v="2"/>
    <s v="1966"/>
    <s v="09/2015"/>
    <n v="0"/>
    <n v="0"/>
    <n v="0"/>
    <n v="0"/>
  </r>
  <r>
    <n v="11244"/>
    <x v="0"/>
    <s v="TURKEY POINT POWER PLANT UNIT #1 - 5081014100"/>
    <s v="31200Z000-PG0926-Turkey Pt U1"/>
    <x v="0"/>
    <d v="1980-07-01T00:00:00"/>
    <s v="02 - Steam Generation Plant"/>
    <s v="Turkey Pt U1"/>
    <s v="354 : MAIN FEEDWATER PUMP SYSTEM"/>
    <s v="354.3254 : DRIVE, ELECTRIC MOTOR, C"/>
    <x v="2"/>
    <s v="1980"/>
    <s v="09/2015"/>
    <n v="0"/>
    <n v="0"/>
    <n v="0"/>
    <n v="0"/>
  </r>
  <r>
    <n v="11245"/>
    <x v="0"/>
    <s v="TURKEY POINT POWER PLANT UNIT #1 - 5081014100"/>
    <s v="31200Z000-PG0926-Turkey Pt U1"/>
    <x v="0"/>
    <d v="1982-07-01T00:00:00"/>
    <s v="02 - Steam Generation Plant"/>
    <s v="Turkey Pt U1"/>
    <s v="354 : MAIN FEEDWATER PUMP SYSTEM"/>
    <s v="354.3254 : DRIVE, ELECTRIC MOTOR, C"/>
    <x v="2"/>
    <s v="1982"/>
    <s v="09/2015"/>
    <n v="0"/>
    <n v="0"/>
    <n v="0"/>
    <n v="0"/>
  </r>
  <r>
    <n v="11246"/>
    <x v="0"/>
    <s v="TURKEY POINT POWER PLANT UNIT #1 - 5081014100"/>
    <s v="31200Z000-PG0926-Turkey Pt U1"/>
    <x v="0"/>
    <d v="1985-07-01T00:00:00"/>
    <s v="02 - Steam Generation Plant"/>
    <s v="Turkey Pt U1"/>
    <s v="354 : MAIN FEEDWATER PUMP SYSTEM"/>
    <s v="354.3254 : DRIVE, ELECTRIC MOTOR, C"/>
    <x v="2"/>
    <s v="1985"/>
    <s v="09/2015"/>
    <n v="0"/>
    <n v="0"/>
    <n v="0"/>
    <n v="0"/>
  </r>
  <r>
    <n v="11247"/>
    <x v="0"/>
    <s v="TURKEY POINT POWER PLANT UNIT #1 - 5081014100"/>
    <s v="31200Z000-PG0926-Turkey Pt U1"/>
    <x v="0"/>
    <d v="1993-07-01T00:00:00"/>
    <s v="02 - Steam Generation Plant"/>
    <s v="Turkey Pt U1"/>
    <s v="354 : MAIN FEEDWATER PUMP SYSTEM"/>
    <s v="354.3254 : DRIVE, ELECTRIC MOTOR, C"/>
    <x v="2"/>
    <s v="1993"/>
    <s v="09/2015"/>
    <n v="0"/>
    <n v="0"/>
    <n v="0"/>
    <n v="0"/>
  </r>
  <r>
    <n v="11251"/>
    <x v="0"/>
    <s v="TURKEY POINT FOSL PROD CAP SPARE STOREROOM - 5081026007"/>
    <s v="31200Z000-PG0926-Turkey Pt CommFsil"/>
    <x v="0"/>
    <d v="1982-07-01T00:00:00"/>
    <s v="02 - Steam Generation Plant"/>
    <s v="Turkey Pt Comm Fsil"/>
    <s v="354 : MAIN FEEDWATER PUMP SYSTEM"/>
    <s v="354.3254 : DRIVE, ELECTRIC MOTOR, C"/>
    <x v="2"/>
    <s v="1982"/>
    <s v="09/2015"/>
    <n v="0"/>
    <n v="0"/>
    <n v="0"/>
    <n v="0"/>
  </r>
  <r>
    <n v="11252"/>
    <x v="0"/>
    <s v="TURKEY POINT FOSL PROD CAP SPARE STOREROOM - 5081026007"/>
    <s v="31200Z000-PG0926-Turkey Pt CommFsil"/>
    <x v="0"/>
    <d v="1994-07-01T00:00:00"/>
    <s v="02 - Steam Generation Plant"/>
    <s v="Turkey Pt Comm Fsil"/>
    <s v="354 : MAIN FEEDWATER PUMP SYSTEM"/>
    <s v="354.3254 : DRIVE, ELECTRIC MOTOR, C"/>
    <x v="2"/>
    <s v="1994"/>
    <s v="09/2015"/>
    <n v="0"/>
    <n v="0"/>
    <n v="0"/>
    <n v="0"/>
  </r>
  <r>
    <n v="11309"/>
    <x v="0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56 : TURBINE BLADES ROT "/>
    <x v="2"/>
    <s v="1966"/>
    <s v="09/2015"/>
    <n v="0"/>
    <n v="0"/>
    <n v="0"/>
    <n v="0"/>
  </r>
  <r>
    <n v="11310"/>
    <x v="0"/>
    <s v="TURKEY POINT POWER PLANT UNIT #1 - 5081014100"/>
    <s v="31200Z000-PG0926-Turkey Pt U1"/>
    <x v="0"/>
    <d v="1980-07-01T00:00:00"/>
    <s v="02 - Steam Generation Plant"/>
    <s v="Turkey Pt U1"/>
    <s v="354 : MAIN FEEDWATER PUMP SYSTEM"/>
    <s v="354.3256 : TURBINE BLADES ROT "/>
    <x v="2"/>
    <s v="1980"/>
    <s v="09/2015"/>
    <n v="0"/>
    <n v="0"/>
    <n v="0"/>
    <n v="0"/>
  </r>
  <r>
    <n v="11311"/>
    <x v="0"/>
    <s v="TURKEY POINT POWER PLANT UNIT #1 - 5081014100"/>
    <s v="31200Z000-PG0926-Turkey Pt U1"/>
    <x v="0"/>
    <d v="1985-07-01T00:00:00"/>
    <s v="02 - Steam Generation Plant"/>
    <s v="Turkey Pt U1"/>
    <s v="354 : MAIN FEEDWATER PUMP SYSTEM"/>
    <s v="354.3256 : TURBINE BLADES ROT "/>
    <x v="2"/>
    <s v="1985"/>
    <s v="09/2015"/>
    <n v="0"/>
    <n v="0"/>
    <n v="0"/>
    <n v="0"/>
  </r>
  <r>
    <n v="11312"/>
    <x v="0"/>
    <s v="TURKEY POINT POWER PLANT UNIT #1 - 5081014100"/>
    <s v="31200Z000-PG0926-Turkey Pt U1"/>
    <x v="0"/>
    <d v="1992-07-01T00:00:00"/>
    <s v="02 - Steam Generation Plant"/>
    <s v="Turkey Pt U1"/>
    <s v="354 : MAIN FEEDWATER PUMP SYSTEM"/>
    <s v="354.3256 : TURBINE BLADES ROT "/>
    <x v="2"/>
    <s v="1992"/>
    <s v="09/2015"/>
    <n v="0"/>
    <n v="0"/>
    <n v="0"/>
    <n v="0"/>
  </r>
  <r>
    <n v="11313"/>
    <x v="2"/>
    <s v="TURKEY POINT POWER PLANT UNIT #1 - 5081014100"/>
    <s v="31200Z000-PG0926-Turkey Pt U1"/>
    <x v="0"/>
    <d v="1993-07-01T00:00:00"/>
    <s v="02 - Steam Generation Plant"/>
    <s v="Turkey Pt U1"/>
    <s v="354 : MAIN FEEDWATER PUMP SYSTEM"/>
    <s v="354.3256 : TURBINE BLADES ROT "/>
    <x v="2"/>
    <s v="1993"/>
    <s v="09/2015"/>
    <n v="0"/>
    <n v="7643.88"/>
    <n v="7643.88"/>
    <n v="0"/>
  </r>
  <r>
    <n v="11347"/>
    <x v="2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58 : FOUNDATION"/>
    <x v="2"/>
    <s v="1966"/>
    <s v="09/2015"/>
    <n v="1"/>
    <n v="42179.71"/>
    <n v="42179.71"/>
    <n v="0"/>
  </r>
  <r>
    <n v="11403"/>
    <x v="0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59 : PUMP COMPLETE"/>
    <x v="2"/>
    <s v="1966"/>
    <s v="09/2015"/>
    <n v="0"/>
    <n v="0"/>
    <n v="0"/>
    <n v="0"/>
  </r>
  <r>
    <n v="11404"/>
    <x v="0"/>
    <s v="TURKEY POINT POWER PLANT UNIT #1 - 5081014100"/>
    <s v="31200Z000-PG0926-Turkey Pt U1"/>
    <x v="0"/>
    <d v="1969-07-01T00:00:00"/>
    <s v="02 - Steam Generation Plant"/>
    <s v="Turkey Pt U1"/>
    <s v="354 : MAIN FEEDWATER PUMP SYSTEM"/>
    <s v="354.3259 : PUMP COMPLETE"/>
    <x v="2"/>
    <s v="1969"/>
    <s v="09/2015"/>
    <n v="0"/>
    <n v="0"/>
    <n v="0"/>
    <n v="0"/>
  </r>
  <r>
    <n v="11405"/>
    <x v="0"/>
    <s v="TURKEY POINT POWER PLANT UNIT #1 - 5081014100"/>
    <s v="31200Z000-PG0926-Turkey Pt U1"/>
    <x v="0"/>
    <d v="1992-07-01T00:00:00"/>
    <s v="02 - Steam Generation Plant"/>
    <s v="Turkey Pt U1"/>
    <s v="354 : MAIN FEEDWATER PUMP SYSTEM"/>
    <s v="354.3259 : PUMP COMPLETE"/>
    <x v="2"/>
    <s v="1992"/>
    <s v="09/2015"/>
    <n v="0"/>
    <n v="0"/>
    <n v="0"/>
    <n v="0"/>
  </r>
  <r>
    <n v="11406"/>
    <x v="0"/>
    <s v="TURKEY POINT POWER PLANT UNIT #1 - 5081014100"/>
    <s v="31200Z000-PG0926-Turkey Pt U1"/>
    <x v="0"/>
    <d v="1969-07-01T00:00:00"/>
    <s v="02 - Steam Generation Plant"/>
    <s v="Turkey Pt U1"/>
    <s v="354 : MAIN FEEDWATER PUMP SYSTEM"/>
    <s v="354.3259 : PUMP COMPLETE"/>
    <x v="2"/>
    <s v="1969"/>
    <s v="09/2015"/>
    <n v="1"/>
    <n v="0"/>
    <n v="0"/>
    <n v="0"/>
  </r>
  <r>
    <n v="11409"/>
    <x v="0"/>
    <s v="TURKEY POINT FOSL PROD CAP SPARE STOREROOM - 5081026007"/>
    <s v="31200Z000-PG0926-Turkey Pt CommFsil"/>
    <x v="0"/>
    <d v="1995-07-01T00:00:00"/>
    <s v="02 - Steam Generation Plant"/>
    <s v="Turkey Pt Comm Fsil"/>
    <s v="354 : MAIN FEEDWATER PUMP SYSTEM"/>
    <s v="354.3259 : PUMP COMPLETE"/>
    <x v="2"/>
    <s v="1995"/>
    <s v="09/2015"/>
    <n v="0"/>
    <n v="0"/>
    <n v="0"/>
    <n v="0"/>
  </r>
  <r>
    <n v="11410"/>
    <x v="0"/>
    <s v="TURKEY POINT FOSL PROD CAP SPARE STOREROOM - 5081026007"/>
    <s v="31200Z000-PG0926-Turkey Pt CommFsil"/>
    <x v="0"/>
    <d v="1995-07-01T00:00:00"/>
    <s v="02 - Steam Generation Plant"/>
    <s v="Turkey Pt Comm Fsil"/>
    <s v="354 : MAIN FEEDWATER PUMP SYSTEM"/>
    <s v="354.3259 : PUMP COMPLETE"/>
    <x v="2"/>
    <s v="1995"/>
    <s v="09/2015"/>
    <n v="0"/>
    <n v="0"/>
    <n v="0"/>
    <n v="0"/>
  </r>
  <r>
    <n v="11445"/>
    <x v="2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63 : DRIVE COUPLING, MECHANIC"/>
    <x v="2"/>
    <s v="1966"/>
    <s v="09/2015"/>
    <n v="6"/>
    <n v="15369.94"/>
    <n v="15369.94"/>
    <n v="0"/>
  </r>
  <r>
    <n v="11462"/>
    <x v="2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65 : COUPLING, HYDRAULIC, COM"/>
    <x v="2"/>
    <s v="1966"/>
    <s v="09/2015"/>
    <n v="2"/>
    <n v="146418.95000000001"/>
    <n v="146418.95000000001"/>
    <n v="0"/>
  </r>
  <r>
    <n v="11480"/>
    <x v="2"/>
    <s v="TURKEY POINT POWER PLANT UNIT #1 - 5081014100"/>
    <s v="31200Z000-PG0926-Turkey Pt U1"/>
    <x v="0"/>
    <d v="1966-07-01T00:00:00"/>
    <s v="02 - Steam Generation Plant"/>
    <s v="Turkey Pt U1"/>
    <s v="355 : HEATER VENTS AND DRAINS SYSTE"/>
    <s v="355.3296 : CONTROL/INSTRUMENTATION "/>
    <x v="2"/>
    <s v="1966"/>
    <s v="09/2015"/>
    <n v="1"/>
    <n v="10702.01"/>
    <n v="10702.01"/>
    <n v="0"/>
  </r>
  <r>
    <n v="11490"/>
    <x v="2"/>
    <s v="TURKEY POINT POWER PLANT UNIT #1 - 5081014100"/>
    <s v="31200Z000-PG0926-Turkey Pt U1"/>
    <x v="0"/>
    <d v="1966-07-01T00:00:00"/>
    <s v="02 - Steam Generation Plant"/>
    <s v="Turkey Pt U1"/>
    <s v="355 : HEATER VENTS AND DRAINS SYSTE"/>
    <s v="355.3297 : DRIVE, ELECTRIC MOTOR, C"/>
    <x v="2"/>
    <s v="1966"/>
    <s v="09/2015"/>
    <n v="1"/>
    <n v="3788.3"/>
    <n v="3788.3"/>
    <n v="0"/>
  </r>
  <r>
    <n v="11551"/>
    <x v="2"/>
    <s v="TURKEY POINT POWER PLANT UNIT #1 - 5081014100"/>
    <s v="31200Z000-PG0926-Turkey Pt U1"/>
    <x v="0"/>
    <d v="1966-07-01T00:00:00"/>
    <s v="02 - Steam Generation Plant"/>
    <s v="Turkey Pt U1"/>
    <s v="355 : HEATER VENTS AND DRAINS SYSTE"/>
    <s v="355.3301 : PIPING"/>
    <x v="2"/>
    <s v="1966"/>
    <s v="09/2015"/>
    <n v="1"/>
    <n v="56932.98"/>
    <n v="56932.98"/>
    <n v="0"/>
  </r>
  <r>
    <n v="11602"/>
    <x v="0"/>
    <s v="TURKEY POINT POWER PLANT UNIT #1 - 5081014100"/>
    <s v="31200Z000-PG0926-Turkey Pt U1"/>
    <x v="0"/>
    <d v="1966-07-01T00:00:00"/>
    <s v="02 - Steam Generation Plant"/>
    <s v="Turkey Pt U1"/>
    <s v="355 : HEATER VENTS AND DRAINS SYSTE"/>
    <s v="355.3303 : PUMP COMPLETE"/>
    <x v="2"/>
    <s v="1966"/>
    <s v="09/2015"/>
    <n v="0"/>
    <n v="0"/>
    <n v="0"/>
    <n v="0"/>
  </r>
  <r>
    <n v="11603"/>
    <x v="0"/>
    <s v="TURKEY POINT POWER PLANT UNIT #1 - 5081014100"/>
    <s v="31200Z000-PG0926-Turkey Pt U1"/>
    <x v="0"/>
    <d v="1999-07-01T00:00:00"/>
    <s v="02 - Steam Generation Plant"/>
    <s v="Turkey Pt U1"/>
    <s v="355 : HEATER VENTS AND DRAINS SYSTE"/>
    <s v="355.3303 : PUMP COMPLETE"/>
    <x v="2"/>
    <s v="1999"/>
    <s v="09/2015"/>
    <n v="0"/>
    <n v="0"/>
    <n v="0"/>
    <n v="0"/>
  </r>
  <r>
    <n v="11626"/>
    <x v="2"/>
    <s v="TURKEY POINT POWER PLANT UNIT #1 - 5081014100"/>
    <s v="31200Z000-PG0926-Turkey Pt U1"/>
    <x v="0"/>
    <d v="1966-07-01T00:00:00"/>
    <s v="02 - Steam Generation Plant"/>
    <s v="Turkey Pt U1"/>
    <s v="355 : HEATER VENTS AND DRAINS SYSTE"/>
    <s v="355.3309 : VALVE, POWER OPERATED 8 "/>
    <x v="2"/>
    <s v="1966"/>
    <s v="09/2015"/>
    <n v="6"/>
    <n v="7916.17"/>
    <n v="7916.17"/>
    <n v="0"/>
  </r>
  <r>
    <n v="11704"/>
    <x v="0"/>
    <s v="TURKEY POINT POWER PLANT UNIT #1 - 5081014100"/>
    <s v="31200Z000-PG0926-Turkey Pt U1"/>
    <x v="0"/>
    <d v="1966-07-01T00:00:00"/>
    <s v="02 - Steam Generation Plant"/>
    <s v="Turkey Pt U1"/>
    <s v="356 : CHEMICAL FEED SYSTEM"/>
    <s v="356.3332 : CHEMICAL FEED EQUIPMENT"/>
    <x v="2"/>
    <s v="1966"/>
    <s v="09/2015"/>
    <n v="0"/>
    <n v="0"/>
    <n v="0"/>
    <n v="0"/>
  </r>
  <r>
    <n v="11705"/>
    <x v="0"/>
    <s v="TURKEY POINT POWER PLANT UNIT #1 - 5081014100"/>
    <s v="31200Z000-PG0926-Turkey Pt U1"/>
    <x v="0"/>
    <d v="1979-07-01T00:00:00"/>
    <s v="02 - Steam Generation Plant"/>
    <s v="Turkey Pt U1"/>
    <s v="356 : CHEMICAL FEED SYSTEM"/>
    <s v="356.3332 : CHEMICAL FEED EQUIPMENT"/>
    <x v="2"/>
    <s v="1979"/>
    <s v="09/2015"/>
    <n v="0"/>
    <n v="0"/>
    <n v="0"/>
    <n v="0"/>
  </r>
  <r>
    <n v="11708"/>
    <x v="0"/>
    <s v="TURKEY POINT PLANT FOSSIL - 5081026000"/>
    <s v="31200Z000-PG0926-Turkey Pt CommFsil"/>
    <x v="0"/>
    <d v="1992-07-01T00:00:00"/>
    <s v="02 - Steam Generation Plant"/>
    <s v="Turkey Pt Comm Fsil"/>
    <s v="356 : CHEMICAL FEED SYSTEM"/>
    <s v="356.3332 : CHEMICAL FEED EQUIPMENT"/>
    <x v="2"/>
    <s v="1992"/>
    <s v="09/2015"/>
    <n v="0"/>
    <n v="0"/>
    <n v="0"/>
    <n v="0"/>
  </r>
  <r>
    <n v="11775"/>
    <x v="0"/>
    <s v="TURKEY POINT POWER PLANT UNIT #1 - 5081014100"/>
    <s v="31200Z000-PG0926-Turkey Pt U1"/>
    <x v="0"/>
    <d v="1966-07-01T00:00:00"/>
    <s v="02 - Steam Generation Plant"/>
    <s v="Turkey Pt U1"/>
    <s v="360 : CONDENSATE TRANSFER SYSTEM"/>
    <s v="360.3448 : CONTROL/INSTRUMENTATION "/>
    <x v="2"/>
    <s v="1966"/>
    <s v="09/2015"/>
    <n v="0"/>
    <n v="0"/>
    <n v="0"/>
    <n v="0"/>
  </r>
  <r>
    <n v="11776"/>
    <x v="2"/>
    <s v="TURKEY POINT POWER PLANT UNIT #1 - 5081014100"/>
    <s v="31200Z000-PG0926-Turkey Pt U1"/>
    <x v="0"/>
    <d v="1994-07-01T00:00:00"/>
    <s v="02 - Steam Generation Plant"/>
    <s v="Turkey Pt U1"/>
    <s v="360 : CONDENSATE TRANSFER SYSTEM"/>
    <s v="360.3448 : CONTROL/INSTRUMENTATION "/>
    <x v="2"/>
    <s v="1994"/>
    <s v="09/2015"/>
    <n v="1"/>
    <n v="4044.42"/>
    <n v="4044.42"/>
    <n v="0"/>
  </r>
  <r>
    <n v="11795"/>
    <x v="0"/>
    <s v="TURKEY POINT POWER PLANT UNIT #1 - 5081014100"/>
    <s v="31200Z000-PG0926-Turkey Pt U1"/>
    <x v="0"/>
    <d v="1966-07-01T00:00:00"/>
    <s v="02 - Steam Generation Plant"/>
    <s v="Turkey Pt U1"/>
    <s v="360 : CONDENSATE TRANSFER SYSTEM"/>
    <s v="360.3449 : DRIVE, ELECTRIC MOTOR, C"/>
    <x v="2"/>
    <s v="1966"/>
    <s v="09/2015"/>
    <n v="0"/>
    <n v="0"/>
    <n v="0"/>
    <n v="0"/>
  </r>
  <r>
    <n v="11796"/>
    <x v="0"/>
    <s v="TURKEY POINT POWER PLANT UNIT #1 - 5081014100"/>
    <s v="31200Z000-PG0926-Turkey Pt U1"/>
    <x v="0"/>
    <d v="1994-07-01T00:00:00"/>
    <s v="02 - Steam Generation Plant"/>
    <s v="Turkey Pt U1"/>
    <s v="360 : CONDENSATE TRANSFER SYSTEM"/>
    <s v="360.3449 : DRIVE, ELECTRIC MOTOR, C"/>
    <x v="2"/>
    <s v="1994"/>
    <s v="09/2015"/>
    <n v="0"/>
    <n v="0"/>
    <n v="0"/>
    <n v="0"/>
  </r>
  <r>
    <n v="11820"/>
    <x v="2"/>
    <s v="TURKEY POINT POWER PLANT UNIT #1 - 5081014100"/>
    <s v="31200Z000-PG0926-Turkey Pt U1"/>
    <x v="0"/>
    <d v="1966-07-01T00:00:00"/>
    <s v="02 - Steam Generation Plant"/>
    <s v="Turkey Pt U1"/>
    <s v="360 : CONDENSATE TRANSFER SYSTEM"/>
    <s v="360.3452 : PIPING"/>
    <x v="2"/>
    <s v="1966"/>
    <s v="09/2015"/>
    <n v="1"/>
    <n v="31855.59"/>
    <n v="31855.59"/>
    <n v="0"/>
  </r>
  <r>
    <n v="11821"/>
    <x v="2"/>
    <s v="TURKEY POINT POWER PLANT UNIT #1 - 5081014100"/>
    <s v="31200Z000-PG0926-Turkey Pt U1"/>
    <x v="0"/>
    <d v="1994-07-01T00:00:00"/>
    <s v="02 - Steam Generation Plant"/>
    <s v="Turkey Pt U1"/>
    <s v="360 : CONDENSATE TRANSFER SYSTEM"/>
    <s v="360.3452 : PIPING"/>
    <x v="2"/>
    <s v="1994"/>
    <s v="09/2015"/>
    <n v="0"/>
    <n v="30591.38"/>
    <n v="30591.38"/>
    <n v="0"/>
  </r>
  <r>
    <n v="11855"/>
    <x v="0"/>
    <s v="TURKEY POINT POWER PLANT UNIT #1 - 5081014100"/>
    <s v="31200Z000-PG0926-Turkey Pt U1"/>
    <x v="0"/>
    <d v="1966-07-01T00:00:00"/>
    <s v="02 - Steam Generation Plant"/>
    <s v="Turkey Pt U1"/>
    <s v="360 : CONDENSATE TRANSFER SYSTEM"/>
    <s v="360.3453 : PUMP COMPLETE"/>
    <x v="2"/>
    <s v="1966"/>
    <s v="09/2015"/>
    <n v="0"/>
    <n v="0"/>
    <n v="0"/>
    <n v="0"/>
  </r>
  <r>
    <n v="11856"/>
    <x v="0"/>
    <s v="TURKEY POINT POWER PLANT UNIT #1 - 5081014100"/>
    <s v="31200Z000-PG0926-Turkey Pt U1"/>
    <x v="0"/>
    <d v="1994-07-01T00:00:00"/>
    <s v="02 - Steam Generation Plant"/>
    <s v="Turkey Pt U1"/>
    <s v="360 : CONDENSATE TRANSFER SYSTEM"/>
    <s v="360.3453 : PUMP COMPLETE"/>
    <x v="2"/>
    <s v="1994"/>
    <s v="09/2015"/>
    <n v="0"/>
    <n v="0"/>
    <n v="0"/>
    <n v="0"/>
  </r>
  <r>
    <n v="11882"/>
    <x v="0"/>
    <s v="TURKEY POINT POWER PLANT UNIT #1 - 5081014100"/>
    <s v="31200Z000-PG0926-Turkey Pt U1"/>
    <x v="0"/>
    <d v="1966-07-01T00:00:00"/>
    <s v="02 - Steam Generation Plant"/>
    <s v="Turkey Pt U1"/>
    <s v="360 : CONDENSATE TRANSFER SYSTEM"/>
    <s v="360.3455 : TANK"/>
    <x v="2"/>
    <s v="1966"/>
    <s v="09/2015"/>
    <n v="0"/>
    <n v="0"/>
    <n v="0"/>
    <n v="0"/>
  </r>
  <r>
    <n v="11883"/>
    <x v="2"/>
    <s v="TURKEY POINT POWER PLANT UNIT #1 - 5081014100"/>
    <s v="31200Z000-PG0926-Turkey Pt U1"/>
    <x v="0"/>
    <d v="1993-07-01T00:00:00"/>
    <s v="02 - Steam Generation Plant"/>
    <s v="Turkey Pt U1"/>
    <s v="360 : CONDENSATE TRANSFER SYSTEM"/>
    <s v="360.3455 : TANK"/>
    <x v="2"/>
    <s v="1993"/>
    <s v="09/2015"/>
    <n v="0"/>
    <n v="24374.61"/>
    <n v="24374.61"/>
    <n v="0"/>
  </r>
  <r>
    <n v="11884"/>
    <x v="2"/>
    <s v="TURKEY POINT POWER PLANT UNIT #1 - 5081014100"/>
    <s v="31200Z000-PG0926-Turkey Pt U1"/>
    <x v="0"/>
    <d v="1994-07-01T00:00:00"/>
    <s v="02 - Steam Generation Plant"/>
    <s v="Turkey Pt U1"/>
    <s v="360 : CONDENSATE TRANSFER SYSTEM"/>
    <s v="360.3455 : TANK"/>
    <x v="2"/>
    <s v="1994"/>
    <s v="09/2015"/>
    <n v="1"/>
    <n v="20866.71"/>
    <n v="20866.71"/>
    <n v="0"/>
  </r>
  <r>
    <n v="11903"/>
    <x v="2"/>
    <s v="TURKEY POINT POWER PLANT UNIT #1 - 5081014100"/>
    <s v="31200Z000-PG0926-Turkey Pt U1"/>
    <x v="0"/>
    <d v="1966-07-01T00:00:00"/>
    <s v="02 - Steam Generation Plant"/>
    <s v="Turkey Pt U1"/>
    <s v="360 : CONDENSATE TRANSFER SYSTEM"/>
    <s v="360.3458 : FOUNDATION"/>
    <x v="2"/>
    <s v="1966"/>
    <s v="09/2015"/>
    <n v="2"/>
    <n v="9381.42"/>
    <n v="9381.42"/>
    <n v="0"/>
  </r>
  <r>
    <n v="11958"/>
    <x v="2"/>
    <s v="TURKEY POINT POWER PLANT UNIT #1 - 5081014100"/>
    <s v="31200Z000-PG0926-Turkey Pt U1"/>
    <x v="0"/>
    <d v="1966-07-01T00:00:00"/>
    <s v="02 - Steam Generation Plant"/>
    <s v="Turkey Pt U1"/>
    <s v="362 : WATER SAMPLING AND ANALYZING "/>
    <s v="362.3508 : PIPING"/>
    <x v="2"/>
    <s v="1966"/>
    <s v="09/2015"/>
    <n v="1"/>
    <n v="3178.47"/>
    <n v="3178.47"/>
    <n v="0"/>
  </r>
  <r>
    <n v="11997"/>
    <x v="2"/>
    <s v="TURKEY POINT POWER PLANT UNIT #1 - 5081014100"/>
    <s v="31200Z000-PG0926-Turkey Pt U1"/>
    <x v="0"/>
    <d v="1966-07-01T00:00:00"/>
    <s v="02 - Steam Generation Plant"/>
    <s v="Turkey Pt U1"/>
    <s v="362 : WATER SAMPLING AND ANALYZING "/>
    <s v="362.3511 : CONTROL/INSTRUMENTATION "/>
    <x v="2"/>
    <s v="1966"/>
    <s v="09/2015"/>
    <n v="1"/>
    <n v="1099.53"/>
    <n v="1099.53"/>
    <n v="0"/>
  </r>
  <r>
    <n v="11998"/>
    <x v="2"/>
    <s v="TURKEY POINT POWER PLANT UNIT #1 - 5081014100"/>
    <s v="31200Z000-PG0926-Turkey Pt U1"/>
    <x v="0"/>
    <d v="1991-07-01T00:00:00"/>
    <s v="02 - Steam Generation Plant"/>
    <s v="Turkey Pt U1"/>
    <s v="362 : WATER SAMPLING AND ANALYZING "/>
    <s v="362.3511 : CONTROL/INSTRUMENTATION "/>
    <x v="2"/>
    <s v="1991"/>
    <s v="09/2015"/>
    <n v="0"/>
    <n v="12573"/>
    <n v="12573"/>
    <n v="0"/>
  </r>
  <r>
    <n v="11999"/>
    <x v="2"/>
    <s v="TURKEY POINT POWER PLANT UNIT #1 - 5081014100"/>
    <s v="31200Z000-PG0926-Turkey Pt U1"/>
    <x v="0"/>
    <d v="1992-07-01T00:00:00"/>
    <s v="02 - Steam Generation Plant"/>
    <s v="Turkey Pt U1"/>
    <s v="362 : WATER SAMPLING AND ANALYZING "/>
    <s v="362.3511 : CONTROL/INSTRUMENTATION "/>
    <x v="2"/>
    <s v="1992"/>
    <s v="09/2015"/>
    <n v="0"/>
    <n v="4445.97"/>
    <n v="4445.97"/>
    <n v="0"/>
  </r>
  <r>
    <n v="12090"/>
    <x v="0"/>
    <s v="TURKEY POINT POWER PLANT UNIT #1 - 5081014100"/>
    <s v="31200Z000-PG0926-Turkey Pt U1"/>
    <x v="0"/>
    <d v="1966-07-01T00:00:00"/>
    <s v="02 - Steam Generation Plant"/>
    <s v="Turkey Pt U1"/>
    <s v="362 : WATER SAMPLING AND ANALYZING "/>
    <s v="362.3513 : SAMPLE COLLECTING EQUIPM"/>
    <x v="2"/>
    <s v="1966"/>
    <s v="09/2015"/>
    <n v="0"/>
    <n v="0"/>
    <n v="0"/>
    <n v="0"/>
  </r>
  <r>
    <n v="12091"/>
    <x v="0"/>
    <s v="TURKEY POINT POWER PLANT UNIT #1 - 5081014100"/>
    <s v="31200Z000-PG0926-Turkey Pt U1"/>
    <x v="0"/>
    <d v="1992-07-01T00:00:00"/>
    <s v="02 - Steam Generation Plant"/>
    <s v="Turkey Pt U1"/>
    <s v="362 : WATER SAMPLING AND ANALYZING "/>
    <s v="362.3513 : SAMPLE COLLECTING EQUIPM"/>
    <x v="2"/>
    <s v="1992"/>
    <s v="09/2015"/>
    <n v="0"/>
    <n v="0"/>
    <n v="0"/>
    <n v="0"/>
  </r>
  <r>
    <n v="12094"/>
    <x v="0"/>
    <s v="TURKEY POINT PLANT FOSSIL - 5081026000"/>
    <s v="31200Z000-PG0926-Turkey Pt CommFsil"/>
    <x v="0"/>
    <d v="1984-07-01T00:00:00"/>
    <s v="02 - Steam Generation Plant"/>
    <s v="Turkey Pt Comm Fsil"/>
    <s v="362 : WATER SAMPLING AND ANALYZING "/>
    <s v="362.3513 : SAMPLE COLLECTING EQUIPM"/>
    <x v="2"/>
    <s v="1984"/>
    <s v="09/2015"/>
    <n v="0"/>
    <n v="0"/>
    <n v="0"/>
    <n v="0"/>
  </r>
  <r>
    <n v="12095"/>
    <x v="0"/>
    <s v="TURKEY POINT PLANT FOSSIL - 5081026000"/>
    <s v="31200Z000-PG0926-Turkey Pt CommFsil"/>
    <x v="0"/>
    <d v="1987-07-01T00:00:00"/>
    <s v="02 - Steam Generation Plant"/>
    <s v="Turkey Pt Comm Fsil"/>
    <s v="362 : WATER SAMPLING AND ANALYZING "/>
    <s v="362.3513 : SAMPLE COLLECTING EQUIPM"/>
    <x v="2"/>
    <s v="1987"/>
    <s v="09/2015"/>
    <n v="0"/>
    <n v="0"/>
    <n v="0"/>
    <n v="0"/>
  </r>
  <r>
    <n v="12096"/>
    <x v="2"/>
    <s v="TURKEY POINT PLANT FOSSIL - 5081026000"/>
    <s v="31200Z000-PG0926-Turkey Pt CommFsil"/>
    <x v="0"/>
    <d v="1997-07-01T00:00:00"/>
    <s v="02 - Steam Generation Plant"/>
    <s v="Turkey Pt Comm Fsil"/>
    <s v="362 : WATER SAMPLING AND ANALYZING "/>
    <s v="362.3513 : SAMPLE COLLECTING EQUIPM"/>
    <x v="2"/>
    <s v="1997"/>
    <s v="09/2015"/>
    <n v="1"/>
    <n v="100912.57"/>
    <n v="100912.57"/>
    <n v="0"/>
  </r>
  <r>
    <n v="12105"/>
    <x v="2"/>
    <s v="TURKEY POINT POWER PLANT UNIT #1 - 5081014100"/>
    <s v="31200Z000-PG0926-Turkey Pt U1"/>
    <x v="0"/>
    <d v="1989-07-01T00:00:00"/>
    <s v="02 - Steam Generation Plant"/>
    <s v="Turkey Pt U1"/>
    <s v="421 : ASPIRATING/SEAL AIR SYSTEM"/>
    <s v="421.4322 : DUCTWORK, WITH INSULATIO"/>
    <x v="2"/>
    <s v="1989"/>
    <s v="09/2015"/>
    <n v="1"/>
    <n v="73479.97"/>
    <n v="73479.97"/>
    <n v="0"/>
  </r>
  <r>
    <n v="12117"/>
    <x v="0"/>
    <s v="TURKEY POINT POWER PLANT UNIT #1 - 5081014100"/>
    <s v="31200Z000-PG0926-Turkey Pt U1"/>
    <x v="0"/>
    <d v="1989-07-01T00:00:00"/>
    <s v="02 - Steam Generation Plant"/>
    <s v="Turkey Pt U1"/>
    <s v="421 : ASPIRATING/SEAL AIR SYSTEM"/>
    <s v="421.4323 : DRIVE, ELECTRIC MOTOR, C"/>
    <x v="2"/>
    <s v="1989"/>
    <s v="09/2015"/>
    <n v="0"/>
    <n v="0"/>
    <n v="0"/>
    <n v="0"/>
  </r>
  <r>
    <n v="12129"/>
    <x v="2"/>
    <s v="TURKEY POINT POWER PLANT UNIT #1 - 5081014100"/>
    <s v="31200Z000-PG0926-Turkey Pt U1"/>
    <x v="0"/>
    <d v="1989-07-01T00:00:00"/>
    <s v="02 - Steam Generation Plant"/>
    <s v="Turkey Pt U1"/>
    <s v="421 : ASPIRATING/SEAL AIR SYSTEM"/>
    <s v="421.4324 : FAN/BLOWER, COMPLETE"/>
    <x v="2"/>
    <s v="1989"/>
    <s v="09/2015"/>
    <n v="2"/>
    <n v="12600.86"/>
    <n v="12600.86"/>
    <n v="0"/>
  </r>
  <r>
    <n v="12152"/>
    <x v="2"/>
    <s v="TURKEY POINT POWER PLANT UNIT #1 - 5081014100"/>
    <s v="31200Z000-PG0926-Turkey Pt U1"/>
    <x v="0"/>
    <d v="1966-07-01T00:00:00"/>
    <s v="02 - Steam Generation Plant"/>
    <s v="Turkey Pt U1"/>
    <s v="421 : ASPIRATING/SEAL AIR SYSTEM"/>
    <s v="421.4326 : PIPING"/>
    <x v="2"/>
    <s v="1966"/>
    <s v="09/2015"/>
    <n v="1"/>
    <n v="18035.84"/>
    <n v="18035.84"/>
    <n v="0"/>
  </r>
  <r>
    <n v="12153"/>
    <x v="2"/>
    <s v="TURKEY POINT POWER PLANT UNIT #1 - 5081014100"/>
    <s v="31200Z000-PG0926-Turkey Pt U1"/>
    <x v="0"/>
    <d v="1989-07-01T00:00:00"/>
    <s v="02 - Steam Generation Plant"/>
    <s v="Turkey Pt U1"/>
    <s v="421 : ASPIRATING/SEAL AIR SYSTEM"/>
    <s v="421.4326 : PIPING"/>
    <x v="2"/>
    <s v="1989"/>
    <s v="09/2015"/>
    <n v="0"/>
    <n v="35551"/>
    <n v="35551"/>
    <n v="0"/>
  </r>
  <r>
    <n v="12154"/>
    <x v="2"/>
    <s v="TURKEY POINT POWER PLANT UNIT #1 - 5081014100"/>
    <s v="31200Z000-PG0926-Turkey Pt U1"/>
    <x v="0"/>
    <d v="1993-07-01T00:00:00"/>
    <s v="02 - Steam Generation Plant"/>
    <s v="Turkey Pt U1"/>
    <s v="421 : ASPIRATING/SEAL AIR SYSTEM"/>
    <s v="421.4326 : PIPING"/>
    <x v="2"/>
    <s v="1993"/>
    <s v="09/2015"/>
    <n v="0"/>
    <n v="266347.82"/>
    <n v="266347.82"/>
    <n v="0"/>
  </r>
  <r>
    <n v="12205"/>
    <x v="0"/>
    <s v="TURKEY POINT POWER PLANT UNIT #1 - 5081014100"/>
    <s v="31200Z000-PG0926-Turkey Pt U1"/>
    <x v="0"/>
    <d v="1966-07-01T00:00:00"/>
    <s v="02 - Steam Generation Plant"/>
    <s v="Turkey Pt U1"/>
    <s v="422 : BOILER DUCTS"/>
    <s v="422.4343 : DUCTWORK INSULATION AND "/>
    <x v="2"/>
    <s v="1966"/>
    <s v="09/2015"/>
    <n v="0"/>
    <n v="0"/>
    <n v="0"/>
    <n v="0"/>
  </r>
  <r>
    <n v="12206"/>
    <x v="2"/>
    <s v="TURKEY POINT POWER PLANT UNIT #1 - 5081014100"/>
    <s v="31200Z000-PG0926-Turkey Pt U1"/>
    <x v="0"/>
    <d v="1992-07-01T00:00:00"/>
    <s v="02 - Steam Generation Plant"/>
    <s v="Turkey Pt U1"/>
    <s v="422 : BOILER DUCTS"/>
    <s v="422.4343 : DUCTWORK INSULATION AND "/>
    <x v="2"/>
    <s v="1992"/>
    <s v="09/2015"/>
    <n v="2"/>
    <n v="138414.79999999999"/>
    <n v="138414.79999999999"/>
    <n v="0"/>
  </r>
  <r>
    <n v="12207"/>
    <x v="2"/>
    <s v="TURKEY POINT POWER PLANT UNIT #1 - 5081014100"/>
    <s v="31200Z000-PG0926-Turkey Pt U1"/>
    <x v="0"/>
    <d v="1993-07-01T00:00:00"/>
    <s v="02 - Steam Generation Plant"/>
    <s v="Turkey Pt U1"/>
    <s v="422 : BOILER DUCTS"/>
    <s v="422.4343 : DUCTWORK INSULATION AND "/>
    <x v="2"/>
    <s v="1993"/>
    <s v="09/2015"/>
    <n v="5"/>
    <n v="1006984.38"/>
    <n v="1006984.38"/>
    <n v="0"/>
  </r>
  <r>
    <n v="12226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44 : FOUNDATION"/>
    <x v="2"/>
    <s v="1966"/>
    <s v="09/2015"/>
    <n v="1"/>
    <n v="42160.01"/>
    <n v="42160.01"/>
    <n v="0"/>
  </r>
  <r>
    <n v="12242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45 : PIPING"/>
    <x v="2"/>
    <s v="1966"/>
    <s v="09/2015"/>
    <n v="1"/>
    <n v="13659.18"/>
    <n v="13659.18"/>
    <n v="0"/>
  </r>
  <r>
    <n v="12271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49 : DAMPER, COMPLETE"/>
    <x v="2"/>
    <s v="1966"/>
    <s v="09/2015"/>
    <n v="1"/>
    <n v="10821.18"/>
    <n v="10821.18"/>
    <n v="0"/>
  </r>
  <r>
    <n v="12293"/>
    <x v="0"/>
    <s v="TURKEY POINT POWER PLANT UNIT #1 - 5081014100"/>
    <s v="31200Z000-PG0926-Turkey Pt U1"/>
    <x v="0"/>
    <d v="1966-07-01T00:00:00"/>
    <s v="02 - Steam Generation Plant"/>
    <s v="Turkey Pt U1"/>
    <s v="422 : BOILER DUCTS"/>
    <s v="422.4350 : WINDBOX"/>
    <x v="2"/>
    <s v="1966"/>
    <s v="09/2015"/>
    <n v="0"/>
    <n v="0"/>
    <n v="0"/>
    <n v="0"/>
  </r>
  <r>
    <n v="12294"/>
    <x v="2"/>
    <s v="TURKEY POINT POWER PLANT UNIT #1 - 5081014100"/>
    <s v="31200Z000-PG0926-Turkey Pt U1"/>
    <x v="0"/>
    <d v="1982-07-01T00:00:00"/>
    <s v="02 - Steam Generation Plant"/>
    <s v="Turkey Pt U1"/>
    <s v="422 : BOILER DUCTS"/>
    <s v="422.4350 : WINDBOX"/>
    <x v="2"/>
    <s v="1982"/>
    <s v="09/2015"/>
    <n v="1"/>
    <n v="89253.74"/>
    <n v="89253.74"/>
    <n v="0"/>
  </r>
  <r>
    <n v="12307"/>
    <x v="0"/>
    <s v="TURKEY POINT POWER PLANT UNIT #1 - 5081014100"/>
    <s v="31200Z000-PG0926-Turkey Pt U1"/>
    <x v="0"/>
    <d v="1966-07-01T00:00:00"/>
    <s v="02 - Steam Generation Plant"/>
    <s v="Turkey Pt U1"/>
    <s v="422 : BOILER DUCTS"/>
    <s v="422.4351 : AIR REGISTERS"/>
    <x v="2"/>
    <s v="1966"/>
    <s v="09/2015"/>
    <n v="0"/>
    <n v="0"/>
    <n v="0"/>
    <n v="0"/>
  </r>
  <r>
    <n v="12308"/>
    <x v="2"/>
    <s v="TURKEY POINT POWER PLANT UNIT #1 - 5081014100"/>
    <s v="31200Z000-PG0926-Turkey Pt U1"/>
    <x v="0"/>
    <d v="1989-07-01T00:00:00"/>
    <s v="02 - Steam Generation Plant"/>
    <s v="Turkey Pt U1"/>
    <s v="422 : BOILER DUCTS"/>
    <s v="422.4351 : AIR REGISTERS"/>
    <x v="2"/>
    <s v="1989"/>
    <s v="09/2015"/>
    <n v="1"/>
    <n v="93019.15"/>
    <n v="93019.15"/>
    <n v="0"/>
  </r>
  <r>
    <n v="12341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52 : FORCED DRAFT FAN OUTLET "/>
    <x v="2"/>
    <s v="1966"/>
    <s v="09/2015"/>
    <n v="2"/>
    <n v="22726.69"/>
    <n v="22726.69"/>
    <n v="0"/>
  </r>
  <r>
    <n v="12398"/>
    <x v="0"/>
    <s v="TURKEY POINT POWER PLANT UNIT #1 - 5081014100"/>
    <s v="31200Z000-PG0926-Turkey Pt U1"/>
    <x v="0"/>
    <d v="1966-07-01T00:00:00"/>
    <s v="02 - Steam Generation Plant"/>
    <s v="Turkey Pt U1"/>
    <s v="422 : BOILER DUCTS"/>
    <s v="422.4354 : AIR HEATER OUTLET DUCT T"/>
    <x v="2"/>
    <s v="1966"/>
    <s v="09/2015"/>
    <n v="0"/>
    <n v="0"/>
    <n v="0"/>
    <n v="0"/>
  </r>
  <r>
    <n v="12399"/>
    <x v="2"/>
    <s v="TURKEY POINT POWER PLANT UNIT #1 - 5081014100"/>
    <s v="31200Z000-PG0926-Turkey Pt U1"/>
    <x v="0"/>
    <d v="1993-07-01T00:00:00"/>
    <s v="02 - Steam Generation Plant"/>
    <s v="Turkey Pt U1"/>
    <s v="422 : BOILER DUCTS"/>
    <s v="422.4354 : AIR HEATER OUTLET DUCT T"/>
    <x v="2"/>
    <s v="1993"/>
    <s v="09/2015"/>
    <n v="3"/>
    <n v="121067.19"/>
    <n v="121067.19"/>
    <n v="0"/>
  </r>
  <r>
    <n v="12428"/>
    <x v="0"/>
    <s v="TURKEY POINT POWER PLANT UNIT #1 - 5081014100"/>
    <s v="31200Z000-PG0926-Turkey Pt U1"/>
    <x v="0"/>
    <d v="1966-07-01T00:00:00"/>
    <s v="02 - Steam Generation Plant"/>
    <s v="Turkey Pt U1"/>
    <s v="422 : BOILER DUCTS"/>
    <s v="422.4355 : AIR HTR. OUTLET DUCT TO "/>
    <x v="2"/>
    <s v="1966"/>
    <s v="09/2015"/>
    <n v="0"/>
    <n v="0"/>
    <n v="0"/>
    <n v="0"/>
  </r>
  <r>
    <n v="12429"/>
    <x v="0"/>
    <s v="TURKEY POINT POWER PLANT UNIT #1 - 5081014100"/>
    <s v="31200Z000-PG0926-Turkey Pt U1"/>
    <x v="0"/>
    <d v="1993-07-01T00:00:00"/>
    <s v="02 - Steam Generation Plant"/>
    <s v="Turkey Pt U1"/>
    <s v="422 : BOILER DUCTS"/>
    <s v="422.4355 : AIR HTR. OUTLET DUCT TO "/>
    <x v="2"/>
    <s v="1993"/>
    <s v="09/2015"/>
    <n v="0"/>
    <n v="0"/>
    <n v="0"/>
    <n v="0"/>
  </r>
  <r>
    <n v="12452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58 : ECONOMIZER HOPPER"/>
    <x v="2"/>
    <s v="1966"/>
    <s v="09/2015"/>
    <n v="6"/>
    <n v="11901.73"/>
    <n v="11901.73"/>
    <n v="0"/>
  </r>
  <r>
    <n v="12466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59 : RCONOMIZER OUTLET DUCT"/>
    <x v="2"/>
    <s v="1966"/>
    <s v="09/2015"/>
    <n v="3"/>
    <n v="341145.49"/>
    <n v="341145.49"/>
    <n v="0"/>
  </r>
  <r>
    <n v="12537"/>
    <x v="0"/>
    <s v="TURKEY POINT POWER PLANT UNIT #1 - 5081014100"/>
    <s v="31200Z000-PG0926-Turkey Pt U1"/>
    <x v="0"/>
    <d v="1990-07-01T00:00:00"/>
    <s v="02 - Steam Generation Plant"/>
    <s v="Turkey Pt U1"/>
    <s v="422 : BOILER DUCTS"/>
    <s v="422.4360 : ANALYZER, COMBUSTIBLE/FL"/>
    <x v="2"/>
    <s v="1990"/>
    <s v="09/2015"/>
    <n v="0"/>
    <n v="0"/>
    <n v="0"/>
    <n v="0"/>
  </r>
  <r>
    <n v="12558"/>
    <x v="2"/>
    <s v="TURKEY POINT POWER PLANT UNIT #1 - 5081014100"/>
    <s v="31200Z000-PG0926-Turkey Pt U1"/>
    <x v="0"/>
    <d v="1966-07-01T00:00:00"/>
    <s v="02 - Steam Generation Plant"/>
    <s v="Turkey Pt U1"/>
    <s v="422 : BOILER DUCTS"/>
    <s v="422.4361 : DUST COLLECTOR OUTLET DU"/>
    <x v="2"/>
    <s v="1966"/>
    <s v="09/2015"/>
    <n v="2"/>
    <n v="139300.63"/>
    <n v="139300.63"/>
    <n v="0"/>
  </r>
  <r>
    <n v="12587"/>
    <x v="0"/>
    <s v="TURKEY POINT POWER PLANT UNIT #1 - 5081014100"/>
    <s v="31200Z000-PG0926-Turkey Pt U1"/>
    <x v="0"/>
    <d v="1968-07-01T00:00:00"/>
    <s v="02 - Steam Generation Plant"/>
    <s v="Turkey Pt U1"/>
    <s v="422 : BOILER DUCTS"/>
    <s v="422.4364 : CONTROL/INSTRUMENTATION "/>
    <x v="2"/>
    <s v="1968"/>
    <s v="09/2015"/>
    <n v="0"/>
    <n v="0"/>
    <n v="0"/>
    <n v="0"/>
  </r>
  <r>
    <n v="12588"/>
    <x v="0"/>
    <s v="TURKEY POINT POWER PLANT UNIT #1 - 5081014100"/>
    <s v="31200Z000-PG0926-Turkey Pt U1"/>
    <x v="0"/>
    <d v="1983-07-01T00:00:00"/>
    <s v="02 - Steam Generation Plant"/>
    <s v="Turkey Pt U1"/>
    <s v="422 : BOILER DUCTS"/>
    <s v="422.4364 : CONTROL/INSTRUMENTATION "/>
    <x v="2"/>
    <s v="1983"/>
    <s v="09/2015"/>
    <n v="0"/>
    <n v="0"/>
    <n v="0"/>
    <n v="0"/>
  </r>
  <r>
    <n v="12589"/>
    <x v="2"/>
    <s v="TURKEY POINT POWER PLANT UNIT #1 - 5081014100"/>
    <s v="31200Z000-PG0926-Turkey Pt U1"/>
    <x v="0"/>
    <d v="1990-07-01T00:00:00"/>
    <s v="02 - Steam Generation Plant"/>
    <s v="Turkey Pt U1"/>
    <s v="422 : BOILER DUCTS"/>
    <s v="422.4364 : CONTROL/INSTRUMENTATION "/>
    <x v="2"/>
    <s v="1990"/>
    <s v="09/2015"/>
    <n v="1"/>
    <n v="44316.91"/>
    <n v="44316.91"/>
    <n v="0"/>
  </r>
  <r>
    <n v="12628"/>
    <x v="2"/>
    <s v="TURKEY POINT POWER PLANT UNIT #1 - 5081014100"/>
    <s v="31200Z000-PG0926-Turkey Pt U1"/>
    <x v="0"/>
    <d v="1966-07-01T00:00:00"/>
    <s v="02 - Steam Generation Plant"/>
    <s v="Turkey Pt U1"/>
    <s v="423 : AIR HEATER"/>
    <s v="423.4385 : FOUNDATION"/>
    <x v="2"/>
    <s v="1966"/>
    <s v="09/2015"/>
    <n v="1"/>
    <n v="42160.01"/>
    <n v="42160.01"/>
    <n v="0"/>
  </r>
  <r>
    <n v="12642"/>
    <x v="0"/>
    <s v="TURKEY POINT POWER PLANT UNIT #1 - 5081014100"/>
    <s v="31200Z000-PG0926-Turkey Pt U1"/>
    <x v="0"/>
    <d v="1966-07-01T00:00:00"/>
    <s v="02 - Steam Generation Plant"/>
    <s v="Turkey Pt U1"/>
    <s v="423 : AIR HEATER"/>
    <s v="423.4386 : HEATER BUNDLES/BASKETS"/>
    <x v="2"/>
    <s v="1966"/>
    <s v="09/2015"/>
    <n v="0"/>
    <n v="0"/>
    <n v="0"/>
    <n v="0"/>
  </r>
  <r>
    <n v="12643"/>
    <x v="0"/>
    <s v="TURKEY POINT POWER PLANT UNIT #1 - 5081014100"/>
    <s v="31200Z000-PG0926-Turkey Pt U1"/>
    <x v="0"/>
    <d v="2000-07-01T00:00:00"/>
    <s v="02 - Steam Generation Plant"/>
    <s v="Turkey Pt U1"/>
    <s v="423 : AIR HEATER"/>
    <s v="423.4386 : HEATER BUNDLES/BASKETS"/>
    <x v="2"/>
    <s v="2000"/>
    <s v="09/2015"/>
    <n v="0"/>
    <n v="0"/>
    <n v="0"/>
    <n v="0"/>
  </r>
  <r>
    <n v="12655"/>
    <x v="2"/>
    <s v="TURKEY POINT POWER PLANT UNIT #1 - 5081014100"/>
    <s v="31200Z000-PG0926-Turkey Pt U1"/>
    <x v="0"/>
    <d v="1966-07-01T00:00:00"/>
    <s v="02 - Steam Generation Plant"/>
    <s v="Turkey Pt U1"/>
    <s v="423 : AIR HEATER"/>
    <s v="423.4387 : PIPING"/>
    <x v="2"/>
    <s v="1966"/>
    <s v="09/2015"/>
    <n v="1"/>
    <n v="2864.53"/>
    <n v="2864.53"/>
    <n v="0"/>
  </r>
  <r>
    <n v="12656"/>
    <x v="2"/>
    <s v="TURKEY POINT POWER PLANT UNIT #1 - 5081014100"/>
    <s v="31200Z000-PG0926-Turkey Pt U1"/>
    <x v="0"/>
    <d v="1989-07-01T00:00:00"/>
    <s v="02 - Steam Generation Plant"/>
    <s v="Turkey Pt U1"/>
    <s v="423 : AIR HEATER"/>
    <s v="423.4387 : PIPING"/>
    <x v="2"/>
    <s v="1989"/>
    <s v="09/2015"/>
    <n v="0"/>
    <n v="75061.98"/>
    <n v="75061.98"/>
    <n v="0"/>
  </r>
  <r>
    <n v="12695"/>
    <x v="0"/>
    <s v="TURKEY POINT POWER PLANT UNIT #1 - 5081014100"/>
    <s v="31200Z000-PG0926-Turkey Pt U1"/>
    <x v="0"/>
    <d v="1966-07-01T00:00:00"/>
    <s v="02 - Steam Generation Plant"/>
    <s v="Turkey Pt U1"/>
    <s v="423 : AIR HEATER"/>
    <s v="423.4392 : STRUCTURAL SUPPORT"/>
    <x v="2"/>
    <s v="1966"/>
    <s v="09/2015"/>
    <n v="0"/>
    <n v="0"/>
    <n v="0"/>
    <n v="0"/>
  </r>
  <r>
    <n v="12696"/>
    <x v="2"/>
    <s v="TURKEY POINT POWER PLANT UNIT #1 - 5081014100"/>
    <s v="31200Z000-PG0926-Turkey Pt U1"/>
    <x v="0"/>
    <d v="1993-07-01T00:00:00"/>
    <s v="02 - Steam Generation Plant"/>
    <s v="Turkey Pt U1"/>
    <s v="423 : AIR HEATER"/>
    <s v="423.4392 : STRUCTURAL SUPPORT"/>
    <x v="2"/>
    <s v="1993"/>
    <s v="09/2015"/>
    <n v="2"/>
    <n v="153741.43"/>
    <n v="153741.43"/>
    <n v="0"/>
  </r>
  <r>
    <n v="12798"/>
    <x v="0"/>
    <s v="TURKEY POINT POWER PLANT UNIT #1 - 5081014100"/>
    <s v="31200Z000-PG0926-Turkey Pt U1"/>
    <x v="0"/>
    <d v="1966-07-01T00:00:00"/>
    <s v="02 - Steam Generation Plant"/>
    <s v="Turkey Pt U1"/>
    <s v="423 : AIR HEATER"/>
    <s v="423.4393 : CASING, AIR HEATER"/>
    <x v="2"/>
    <s v="1966"/>
    <s v="09/2015"/>
    <n v="0"/>
    <n v="0"/>
    <n v="0"/>
    <n v="0"/>
  </r>
  <r>
    <n v="12799"/>
    <x v="2"/>
    <s v="TURKEY POINT POWER PLANT UNIT #1 - 5081014100"/>
    <s v="31200Z000-PG0926-Turkey Pt U1"/>
    <x v="0"/>
    <d v="1983-07-01T00:00:00"/>
    <s v="02 - Steam Generation Plant"/>
    <s v="Turkey Pt U1"/>
    <s v="423 : AIR HEATER"/>
    <s v="423.4393 : CASING, AIR HEATER"/>
    <x v="2"/>
    <s v="1983"/>
    <s v="09/2015"/>
    <n v="2"/>
    <n v="100029.63"/>
    <n v="100029.63"/>
    <n v="0"/>
  </r>
  <r>
    <n v="12800"/>
    <x v="0"/>
    <s v="TURKEY POINT POWER PLANT UNIT #1 - 5081014100"/>
    <s v="31200Z000-PG0926-Turkey Pt U1"/>
    <x v="0"/>
    <d v="1989-07-01T00:00:00"/>
    <s v="02 - Steam Generation Plant"/>
    <s v="Turkey Pt U1"/>
    <s v="423 : AIR HEATER"/>
    <s v="423.4393 : CASING, AIR HEATER"/>
    <x v="2"/>
    <s v="1989"/>
    <s v="09/2015"/>
    <n v="0"/>
    <n v="0"/>
    <n v="0"/>
    <n v="0"/>
  </r>
  <r>
    <n v="12801"/>
    <x v="2"/>
    <s v="TURKEY POINT POWER PLANT UNIT #1 - 5081014100"/>
    <s v="31200Z000-PG0926-Turkey Pt U1"/>
    <x v="0"/>
    <d v="1993-07-01T00:00:00"/>
    <s v="02 - Steam Generation Plant"/>
    <s v="Turkey Pt U1"/>
    <s v="423 : AIR HEATER"/>
    <s v="423.4393 : CASING, AIR HEATER"/>
    <x v="2"/>
    <s v="1993"/>
    <s v="09/2015"/>
    <n v="0"/>
    <n v="234284.85"/>
    <n v="234284.85"/>
    <n v="0"/>
  </r>
  <r>
    <n v="12839"/>
    <x v="2"/>
    <s v="TURKEY POINT POWER PLANT UNIT #1 - 5081014100"/>
    <s v="31200Z000-PG0926-Turkey Pt U1"/>
    <x v="0"/>
    <d v="1966-07-01T00:00:00"/>
    <s v="02 - Steam Generation Plant"/>
    <s v="Turkey Pt U1"/>
    <s v="423 : AIR HEATER"/>
    <s v="423.4395 : STEAM COILS"/>
    <x v="2"/>
    <s v="1966"/>
    <s v="09/2015"/>
    <n v="1"/>
    <n v="28609.87"/>
    <n v="28609.87"/>
    <n v="0"/>
  </r>
  <r>
    <n v="12878"/>
    <x v="0"/>
    <s v="TURKEY POINT POWER PLANT UNIT #1 - 5081014100"/>
    <s v="31200Z000-PG0926-Turkey Pt U1"/>
    <x v="0"/>
    <d v="1966-07-01T00:00:00"/>
    <s v="02 - Steam Generation Plant"/>
    <s v="Turkey Pt U1"/>
    <s v="423 : AIR HEATER"/>
    <s v="423.4398 : ROTOR, AIR HEATER"/>
    <x v="2"/>
    <s v="1966"/>
    <s v="09/2015"/>
    <n v="0"/>
    <n v="0"/>
    <n v="0"/>
    <n v="0"/>
  </r>
  <r>
    <n v="12879"/>
    <x v="2"/>
    <s v="TURKEY POINT POWER PLANT UNIT #1 - 5081014100"/>
    <s v="31200Z000-PG0926-Turkey Pt U1"/>
    <x v="0"/>
    <d v="1993-07-01T00:00:00"/>
    <s v="02 - Steam Generation Plant"/>
    <s v="Turkey Pt U1"/>
    <s v="423 : AIR HEATER"/>
    <s v="423.4398 : ROTOR, AIR HEATER"/>
    <x v="2"/>
    <s v="1993"/>
    <s v="09/2015"/>
    <n v="2"/>
    <n v="1308998.3899999999"/>
    <n v="1308998.3899999999"/>
    <n v="0"/>
  </r>
  <r>
    <n v="12891"/>
    <x v="2"/>
    <s v="TURKEY POINT POWER PLANT UNIT #1 - 5081014100"/>
    <s v="31200Z000-PG0926-Turkey Pt U1"/>
    <x v="0"/>
    <d v="1966-07-01T00:00:00"/>
    <s v="02 - Steam Generation Plant"/>
    <s v="Turkey Pt U1"/>
    <s v="423 : AIR HEATER"/>
    <s v="423.4401 : LUBE OIL SYSTEM"/>
    <x v="2"/>
    <s v="1966"/>
    <s v="09/2015"/>
    <n v="4"/>
    <n v="1656.97"/>
    <n v="1656.97"/>
    <n v="0"/>
  </r>
  <r>
    <n v="12925"/>
    <x v="2"/>
    <s v="TURKEY POINT POWER PLANT UNIT #1 - 5081014100"/>
    <s v="31200Z000-PG0926-Turkey Pt U1"/>
    <x v="0"/>
    <d v="1966-07-01T00:00:00"/>
    <s v="02 - Steam Generation Plant"/>
    <s v="Turkey Pt U1"/>
    <s v="423 : AIR HEATER"/>
    <s v="423.4404 : CONTROL/INSTRUMENTATION "/>
    <x v="2"/>
    <s v="1966"/>
    <s v="09/2015"/>
    <n v="1"/>
    <n v="11787.19"/>
    <n v="11787.19"/>
    <n v="0"/>
  </r>
  <r>
    <n v="12926"/>
    <x v="2"/>
    <s v="TURKEY POINT POWER PLANT UNIT #1 - 5081014100"/>
    <s v="31200Z000-PG0926-Turkey Pt U1"/>
    <x v="0"/>
    <d v="1993-07-01T00:00:00"/>
    <s v="02 - Steam Generation Plant"/>
    <s v="Turkey Pt U1"/>
    <s v="423 : AIR HEATER"/>
    <s v="423.4404 : CONTROL/INSTRUMENTATION "/>
    <x v="2"/>
    <s v="1993"/>
    <s v="09/2015"/>
    <n v="0"/>
    <n v="21742.5"/>
    <n v="21742.5"/>
    <n v="0"/>
  </r>
  <r>
    <n v="12960"/>
    <x v="0"/>
    <s v="TURKEY POINT POWER PLANT UNIT #1 - 5081014100"/>
    <s v="31200Z000-PG0926-Turkey Pt U1"/>
    <x v="0"/>
    <d v="1966-07-01T00:00:00"/>
    <s v="02 - Steam Generation Plant"/>
    <s v="Turkey Pt U1"/>
    <s v="423 : AIR HEATER"/>
    <s v="423.4406 : TANK"/>
    <x v="2"/>
    <s v="1966"/>
    <s v="09/2015"/>
    <n v="0"/>
    <n v="0"/>
    <n v="0"/>
    <n v="0"/>
  </r>
  <r>
    <n v="12961"/>
    <x v="0"/>
    <s v="TURKEY POINT POWER PLANT UNIT #1 - 5081014100"/>
    <s v="31200Z000-PG0926-Turkey Pt U1"/>
    <x v="0"/>
    <d v="1993-07-01T00:00:00"/>
    <s v="02 - Steam Generation Plant"/>
    <s v="Turkey Pt U1"/>
    <s v="423 : AIR HEATER"/>
    <s v="423.4406 : TANK"/>
    <x v="2"/>
    <s v="1993"/>
    <s v="09/2015"/>
    <n v="0"/>
    <n v="0"/>
    <n v="0"/>
    <n v="0"/>
  </r>
  <r>
    <n v="13020"/>
    <x v="0"/>
    <s v="TURKEY POINT POWER PLANT UNIT #1 - 5081014100"/>
    <s v="31200Z000-PG0926-Turkey Pt U1"/>
    <x v="0"/>
    <d v="1966-07-01T00:00:00"/>
    <s v="02 - Steam Generation Plant"/>
    <s v="Turkey Pt U1"/>
    <s v="424 : FORCED DRAFT FAN"/>
    <s v="424.4426 : DRIVE, ELECTRIC MOTOR, C"/>
    <x v="2"/>
    <s v="1966"/>
    <s v="09/2015"/>
    <n v="0"/>
    <n v="0"/>
    <n v="0"/>
    <n v="0"/>
  </r>
  <r>
    <n v="13076"/>
    <x v="2"/>
    <s v="TURKEY POINT POWER PLANT UNIT #1 - 5081014100"/>
    <s v="31200Z000-PG0926-Turkey Pt U1"/>
    <x v="0"/>
    <d v="1966-07-01T00:00:00"/>
    <s v="02 - Steam Generation Plant"/>
    <s v="Turkey Pt U1"/>
    <s v="424 : FORCED DRAFT FAN"/>
    <s v="424.4429 : FAN/BLOWER"/>
    <x v="2"/>
    <s v="1966"/>
    <s v="09/2015"/>
    <n v="0"/>
    <n v="38820.589999999997"/>
    <n v="38820.589999999997"/>
    <n v="0"/>
  </r>
  <r>
    <n v="13077"/>
    <x v="0"/>
    <s v="TURKEY POINT POWER PLANT UNIT #1 - 5081014100"/>
    <s v="31200Z000-PG0926-Turkey Pt U1"/>
    <x v="0"/>
    <d v="1987-07-01T00:00:00"/>
    <s v="02 - Steam Generation Plant"/>
    <s v="Turkey Pt U1"/>
    <s v="424 : FORCED DRAFT FAN"/>
    <s v="424.4429 : FAN/BLOWER"/>
    <x v="2"/>
    <s v="1987"/>
    <s v="09/2015"/>
    <n v="0"/>
    <n v="0"/>
    <n v="0"/>
    <n v="0"/>
  </r>
  <r>
    <n v="13078"/>
    <x v="2"/>
    <s v="TURKEY POINT POWER PLANT UNIT #1 - 5081014100"/>
    <s v="31200Z000-PG0926-Turkey Pt U1"/>
    <x v="0"/>
    <d v="1989-07-01T00:00:00"/>
    <s v="02 - Steam Generation Plant"/>
    <s v="Turkey Pt U1"/>
    <s v="424 : FORCED DRAFT FAN"/>
    <s v="424.4429 : FAN/BLOWER"/>
    <x v="2"/>
    <s v="1989"/>
    <s v="09/2015"/>
    <n v="0"/>
    <n v="338262.23"/>
    <n v="338262.23"/>
    <n v="0"/>
  </r>
  <r>
    <n v="13079"/>
    <x v="2"/>
    <s v="TURKEY POINT POWER PLANT UNIT #1 - 5081014100"/>
    <s v="31200Z000-PG0926-Turkey Pt U1"/>
    <x v="0"/>
    <d v="1993-07-01T00:00:00"/>
    <s v="02 - Steam Generation Plant"/>
    <s v="Turkey Pt U1"/>
    <s v="424 : FORCED DRAFT FAN"/>
    <s v="424.4429 : FAN/BLOWER"/>
    <x v="2"/>
    <s v="1993"/>
    <s v="09/2015"/>
    <n v="0"/>
    <n v="15359.52"/>
    <n v="15359.52"/>
    <n v="0"/>
  </r>
  <r>
    <n v="13117"/>
    <x v="2"/>
    <s v="TURKEY POINT POWER PLANT UNIT #1 - 5081014100"/>
    <s v="31200Z000-PG0926-Turkey Pt U1"/>
    <x v="0"/>
    <d v="1966-07-01T00:00:00"/>
    <s v="02 - Steam Generation Plant"/>
    <s v="Turkey Pt U1"/>
    <s v="424 : FORCED DRAFT FAN"/>
    <s v="424.4432 : FOUNDATION"/>
    <x v="2"/>
    <s v="1966"/>
    <s v="09/2015"/>
    <n v="1"/>
    <n v="42160.01"/>
    <n v="42160.01"/>
    <n v="0"/>
  </r>
  <r>
    <n v="13139"/>
    <x v="2"/>
    <s v="TURKEY POINT POWER PLANT UNIT #1 - 5081014100"/>
    <s v="31200Z000-PG0926-Turkey Pt U1"/>
    <x v="0"/>
    <d v="1966-07-01T00:00:00"/>
    <s v="02 - Steam Generation Plant"/>
    <s v="Turkey Pt U1"/>
    <s v="424 : FORCED DRAFT FAN"/>
    <s v="424.4435 : PIPING"/>
    <x v="2"/>
    <s v="1966"/>
    <s v="09/2015"/>
    <n v="0"/>
    <n v="2338.09"/>
    <n v="2338.09"/>
    <n v="0"/>
  </r>
  <r>
    <n v="13161"/>
    <x v="2"/>
    <s v="TURKEY POINT POWER PLANT UNIT #1 - 5081014100"/>
    <s v="31200Z000-PG0926-Turkey Pt U1"/>
    <x v="0"/>
    <d v="1966-07-01T00:00:00"/>
    <s v="02 - Steam Generation Plant"/>
    <s v="Turkey Pt U1"/>
    <s v="424 : FORCED DRAFT FAN"/>
    <s v="424.4445 : HYDRAULIC COUPLING COMPL"/>
    <x v="2"/>
    <s v="1966"/>
    <s v="09/2015"/>
    <n v="1"/>
    <n v="17769.400000000001"/>
    <n v="17769.400000000001"/>
    <n v="0"/>
  </r>
  <r>
    <n v="13165"/>
    <x v="0"/>
    <s v="TURKEY POINT POWER PLANT UNIT #1 - 5081014100"/>
    <s v="31200Z000-PG0926-Turkey Pt U1"/>
    <x v="0"/>
    <d v="1966-07-01T00:00:00"/>
    <s v="02 - Steam Generation Plant"/>
    <s v="Turkey Pt U1"/>
    <s v="424 : FORCED DRAFT FAN"/>
    <s v="424.4449 : BEARING ASSEMBLY, THRUST"/>
    <x v="2"/>
    <s v="1966"/>
    <s v="09/2015"/>
    <n v="0"/>
    <n v="0"/>
    <n v="0"/>
    <n v="0"/>
  </r>
  <r>
    <n v="13166"/>
    <x v="0"/>
    <s v="TURKEY POINT POWER PLANT UNIT #1 - 5081014100"/>
    <s v="31200Z000-PG0926-Turkey Pt U1"/>
    <x v="0"/>
    <d v="1993-07-01T00:00:00"/>
    <s v="02 - Steam Generation Plant"/>
    <s v="Turkey Pt U1"/>
    <s v="424 : FORCED DRAFT FAN"/>
    <s v="424.4449 : BEARING ASSEMBLY, THRUST"/>
    <x v="2"/>
    <s v="1993"/>
    <s v="09/2015"/>
    <n v="0"/>
    <n v="0"/>
    <n v="0"/>
    <n v="0"/>
  </r>
  <r>
    <n v="13176"/>
    <x v="2"/>
    <s v="TURKEY POINT POWER PLANT UNIT #1 - 5081014100"/>
    <s v="31200Z000-PG0926-Turkey Pt U1"/>
    <x v="0"/>
    <d v="1966-07-01T00:00:00"/>
    <s v="02 - Steam Generation Plant"/>
    <s v="Turkey Pt U1"/>
    <s v="424 : FORCED DRAFT FAN"/>
    <s v="424.4450 : NOISE SUPPRESSION ENCLOS"/>
    <x v="2"/>
    <s v="1966"/>
    <s v="09/2015"/>
    <n v="1"/>
    <n v="75130.8"/>
    <n v="75130.8"/>
    <n v="0"/>
  </r>
  <r>
    <n v="13219"/>
    <x v="0"/>
    <s v="TURKEY POINT POWER PLANT UNIT #1 - 5081014100"/>
    <s v="31200Z000-PG0926-Turkey Pt U1"/>
    <x v="0"/>
    <d v="1966-07-01T00:00:00"/>
    <s v="02 - Steam Generation Plant"/>
    <s v="Turkey Pt U1"/>
    <s v="424 : FORCED DRAFT FAN"/>
    <s v="424.4452 : CONTROL/INSTRUMENTATION "/>
    <x v="2"/>
    <s v="1966"/>
    <s v="09/2015"/>
    <n v="0"/>
    <n v="0"/>
    <n v="0"/>
    <n v="0"/>
  </r>
  <r>
    <n v="13220"/>
    <x v="0"/>
    <s v="TURKEY POINT POWER PLANT UNIT #1 - 5081014100"/>
    <s v="31200Z000-PG0926-Turkey Pt U1"/>
    <x v="0"/>
    <d v="1983-07-01T00:00:00"/>
    <s v="02 - Steam Generation Plant"/>
    <s v="Turkey Pt U1"/>
    <s v="424 : FORCED DRAFT FAN"/>
    <s v="424.4452 : CONTROL/INSTRUMENTATION "/>
    <x v="2"/>
    <s v="1983"/>
    <s v="09/2015"/>
    <n v="0"/>
    <n v="0"/>
    <n v="0"/>
    <n v="0"/>
  </r>
  <r>
    <n v="13437"/>
    <x v="0"/>
    <s v="TURKEY POINT POWER PLANT UNIT #1 - 5081014100"/>
    <s v="31200Z000-PG0926-Turkey Pt U1"/>
    <x v="0"/>
    <d v="1966-07-01T00:00:00"/>
    <s v="02 - Steam Generation Plant"/>
    <s v="Turkey Pt U1"/>
    <s v="427 : SOOT BLOWER SYSTEM"/>
    <s v="427.4601 : CONTROL/INSTRUMENTATION "/>
    <x v="2"/>
    <s v="1966"/>
    <s v="09/2015"/>
    <n v="0"/>
    <n v="0"/>
    <n v="0"/>
    <n v="0"/>
  </r>
  <r>
    <n v="13438"/>
    <x v="0"/>
    <s v="TURKEY POINT POWER PLANT UNIT #1 - 5081014100"/>
    <s v="31200Z000-PG0926-Turkey Pt U1"/>
    <x v="0"/>
    <d v="1993-07-01T00:00:00"/>
    <s v="02 - Steam Generation Plant"/>
    <s v="Turkey Pt U1"/>
    <s v="427 : SOOT BLOWER SYSTEM"/>
    <s v="427.4601 : CONTROL/INSTRUMENTATION "/>
    <x v="2"/>
    <s v="1993"/>
    <s v="09/2015"/>
    <n v="0"/>
    <n v="0"/>
    <n v="0"/>
    <n v="0"/>
  </r>
  <r>
    <n v="13485"/>
    <x v="0"/>
    <s v="TURKEY POINT POWER PLANT UNIT #1 - 5081014100"/>
    <s v="31200Z000-PG0926-Turkey Pt U1"/>
    <x v="0"/>
    <d v="1966-07-01T00:00:00"/>
    <s v="02 - Steam Generation Plant"/>
    <s v="Turkey Pt U1"/>
    <s v="427 : SOOT BLOWER SYSTEM"/>
    <s v="427.4603 : PIPING"/>
    <x v="2"/>
    <s v="1966"/>
    <s v="09/2015"/>
    <n v="0"/>
    <n v="0"/>
    <n v="0"/>
    <n v="0"/>
  </r>
  <r>
    <n v="13525"/>
    <x v="0"/>
    <s v="TURKEY POINT POWER PLANT UNIT #1 - 5081014100"/>
    <s v="31200Z000-PG0926-Turkey Pt U1"/>
    <x v="0"/>
    <d v="1966-07-01T00:00:00"/>
    <s v="02 - Steam Generation Plant"/>
    <s v="Turkey Pt U1"/>
    <s v="427 : SOOT BLOWER SYSTEM"/>
    <s v="427.4607 : SOOT BLOWER EQUIPMENT - "/>
    <x v="2"/>
    <s v="1966"/>
    <s v="09/2015"/>
    <n v="0"/>
    <n v="0"/>
    <n v="0"/>
    <n v="0"/>
  </r>
  <r>
    <n v="13526"/>
    <x v="0"/>
    <s v="TURKEY POINT POWER PLANT UNIT #1 - 5081014100"/>
    <s v="31200Z000-PG0926-Turkey Pt U1"/>
    <x v="0"/>
    <d v="1993-07-01T00:00:00"/>
    <s v="02 - Steam Generation Plant"/>
    <s v="Turkey Pt U1"/>
    <s v="427 : SOOT BLOWER SYSTEM"/>
    <s v="427.4607 : SOOT BLOWER EQUIPMENT - "/>
    <x v="2"/>
    <s v="1993"/>
    <s v="09/2015"/>
    <n v="0"/>
    <n v="0"/>
    <n v="0"/>
    <n v="0"/>
  </r>
  <r>
    <n v="13573"/>
    <x v="2"/>
    <s v="TURKEY POINT POWER PLANT UNIT #1 - 5081014100"/>
    <s v="31200Z000-PG0926-Turkey Pt U1"/>
    <x v="0"/>
    <d v="1966-07-01T00:00:00"/>
    <s v="02 - Steam Generation Plant"/>
    <s v="Turkey Pt U1"/>
    <s v="428 : CHEMICAL WASH SYSTEM"/>
    <s v="428.4632 : CHEMICAL WASH EQUIPMENT"/>
    <x v="2"/>
    <s v="1966"/>
    <s v="09/2015"/>
    <n v="0"/>
    <n v="16893.12"/>
    <n v="16893.12"/>
    <n v="0"/>
  </r>
  <r>
    <n v="13574"/>
    <x v="2"/>
    <s v="TURKEY POINT POWER PLANT UNIT #1 - 5081014100"/>
    <s v="31200Z000-PG0926-Turkey Pt U1"/>
    <x v="0"/>
    <d v="1990-07-01T00:00:00"/>
    <s v="02 - Steam Generation Plant"/>
    <s v="Turkey Pt U1"/>
    <s v="428 : CHEMICAL WASH SYSTEM"/>
    <s v="428.4632 : CHEMICAL WASH EQUIPMENT"/>
    <x v="2"/>
    <s v="1990"/>
    <s v="09/2015"/>
    <n v="0"/>
    <n v="217429.95"/>
    <n v="217429.95"/>
    <n v="0"/>
  </r>
  <r>
    <n v="13577"/>
    <x v="2"/>
    <s v="TURKEY POINT PLANT FOSSIL - 5081026000"/>
    <s v="31200Z000-PG0926-Turkey Pt CommFsil"/>
    <x v="0"/>
    <d v="1966-07-01T00:00:00"/>
    <s v="02 - Steam Generation Plant"/>
    <s v="Turkey Pt Comm Fsil"/>
    <s v="428 : CHEMICAL WASH SYSTEM"/>
    <s v="428.4632 : CHEMICAL WASH EQUIPMENT"/>
    <x v="2"/>
    <s v="1966"/>
    <s v="09/2015"/>
    <n v="1"/>
    <n v="18705.8"/>
    <n v="18705.8"/>
    <n v="0"/>
  </r>
  <r>
    <n v="13578"/>
    <x v="2"/>
    <s v="TURKEY POINT PLANT FOSSIL - 5081026000"/>
    <s v="31200Z000-PG0926-Turkey Pt CommFsil"/>
    <x v="0"/>
    <d v="1968-07-01T00:00:00"/>
    <s v="02 - Steam Generation Plant"/>
    <s v="Turkey Pt Comm Fsil"/>
    <s v="428 : CHEMICAL WASH SYSTEM"/>
    <s v="428.4632 : CHEMICAL WASH EQUIPMENT"/>
    <x v="2"/>
    <s v="1968"/>
    <s v="09/2015"/>
    <n v="0"/>
    <n v="3096.43"/>
    <n v="3096.43"/>
    <n v="0"/>
  </r>
  <r>
    <n v="13776"/>
    <x v="0"/>
    <s v="TURKEY POINT POWER PLANT UNIT #1 - 5081014100"/>
    <s v="31200Z000-PG0926-Turkey Pt U1"/>
    <x v="0"/>
    <d v="1966-07-01T00:00:00"/>
    <s v="02 - Steam Generation Plant"/>
    <s v="Turkey Pt U1"/>
    <s v="429 : BOILER CONTROL SYSTEM"/>
    <s v="429.4671 : CONTROL/INSTRUMENTATION "/>
    <x v="2"/>
    <s v="1966"/>
    <s v="09/2015"/>
    <n v="0"/>
    <n v="0"/>
    <n v="0"/>
    <n v="0"/>
  </r>
  <r>
    <n v="13777"/>
    <x v="0"/>
    <s v="TURKEY POINT POWER PLANT UNIT #1 - 5081014100"/>
    <s v="31200Z000-PG0926-Turkey Pt U1"/>
    <x v="0"/>
    <d v="1980-07-01T00:00:00"/>
    <s v="02 - Steam Generation Plant"/>
    <s v="Turkey Pt U1"/>
    <s v="429 : BOILER CONTROL SYSTEM"/>
    <s v="429.4671 : CONTROL/INSTRUMENTATION "/>
    <x v="2"/>
    <s v="1980"/>
    <s v="09/2015"/>
    <n v="0"/>
    <n v="0"/>
    <n v="0"/>
    <n v="0"/>
  </r>
  <r>
    <n v="13778"/>
    <x v="0"/>
    <s v="TURKEY POINT POWER PLANT UNIT #1 - 5081014100"/>
    <s v="31200Z000-PG0926-Turkey Pt U1"/>
    <x v="0"/>
    <d v="1986-07-01T00:00:00"/>
    <s v="02 - Steam Generation Plant"/>
    <s v="Turkey Pt U1"/>
    <s v="429 : BOILER CONTROL SYSTEM"/>
    <s v="429.4671 : CONTROL/INSTRUMENTATION "/>
    <x v="2"/>
    <s v="1986"/>
    <s v="09/2015"/>
    <n v="0"/>
    <n v="0"/>
    <n v="0"/>
    <n v="0"/>
  </r>
  <r>
    <n v="13779"/>
    <x v="2"/>
    <s v="TURKEY POINT POWER PLANT UNIT #1 - 5081014100"/>
    <s v="31200Z000-PG0926-Turkey Pt U1"/>
    <x v="0"/>
    <d v="1988-07-01T00:00:00"/>
    <s v="02 - Steam Generation Plant"/>
    <s v="Turkey Pt U1"/>
    <s v="429 : BOILER CONTROL SYSTEM"/>
    <s v="429.4671 : CONTROL/INSTRUMENTATION "/>
    <x v="2"/>
    <s v="1988"/>
    <s v="09/2015"/>
    <n v="0"/>
    <n v="744757.94"/>
    <n v="744757.94"/>
    <n v="0"/>
  </r>
  <r>
    <n v="13780"/>
    <x v="2"/>
    <s v="TURKEY POINT POWER PLANT UNIT #1 - 5081014100"/>
    <s v="31200Z000-PG0926-Turkey Pt U1"/>
    <x v="0"/>
    <d v="1991-07-01T00:00:00"/>
    <s v="02 - Steam Generation Plant"/>
    <s v="Turkey Pt U1"/>
    <s v="429 : BOILER CONTROL SYSTEM"/>
    <s v="429.4671 : CONTROL/INSTRUMENTATION "/>
    <x v="2"/>
    <s v="1991"/>
    <s v="09/2015"/>
    <n v="0"/>
    <n v="6542.58"/>
    <n v="6542.58"/>
    <n v="0"/>
  </r>
  <r>
    <n v="13781"/>
    <x v="2"/>
    <s v="TURKEY POINT POWER PLANT UNIT #1 - 5081014100"/>
    <s v="31200Z000-PG0926-Turkey Pt U1"/>
    <x v="0"/>
    <d v="1993-07-01T00:00:00"/>
    <s v="02 - Steam Generation Plant"/>
    <s v="Turkey Pt U1"/>
    <s v="429 : BOILER CONTROL SYSTEM"/>
    <s v="429.4671 : CONTROL/INSTRUMENTATION "/>
    <x v="2"/>
    <s v="1993"/>
    <s v="09/2015"/>
    <n v="1"/>
    <n v="18474.849999999999"/>
    <n v="18474.849999999999"/>
    <n v="0"/>
  </r>
  <r>
    <n v="13782"/>
    <x v="2"/>
    <s v="TURKEY POINT POWER PLANT UNIT #1 - 5081014100"/>
    <s v="31200Z000-PG0926-Turkey Pt U1"/>
    <x v="0"/>
    <d v="1995-07-01T00:00:00"/>
    <s v="02 - Steam Generation Plant"/>
    <s v="Turkey Pt U1"/>
    <s v="429 : BOILER CONTROL SYSTEM"/>
    <s v="429.4671 : CONTROL/INSTRUMENTATION "/>
    <x v="2"/>
    <s v="1995"/>
    <s v="09/2015"/>
    <n v="0"/>
    <n v="28489.75"/>
    <n v="28489.75"/>
    <n v="0"/>
  </r>
  <r>
    <n v="13791"/>
    <x v="2"/>
    <s v="TURKEY POINT PLANT FOSSIL - 5081026000"/>
    <s v="31200Z000-PG0926-Turkey Pt CommFsil"/>
    <x v="0"/>
    <d v="1987-07-01T00:00:00"/>
    <s v="02 - Steam Generation Plant"/>
    <s v="Turkey Pt Comm Fsil"/>
    <s v="429 : BOILER CONTROL SYSTEM"/>
    <s v="429.4671 : CONTROL/INSTRUMENTATION "/>
    <x v="2"/>
    <s v="1987"/>
    <s v="09/2015"/>
    <n v="1"/>
    <n v="244226.46"/>
    <n v="244226.46"/>
    <n v="0"/>
  </r>
  <r>
    <n v="13792"/>
    <x v="2"/>
    <s v="TURKEY POINT PLANT FOSSIL - 5081026000"/>
    <s v="31200Z000-PG0926-Turkey Pt CommFsil"/>
    <x v="0"/>
    <d v="1993-07-01T00:00:00"/>
    <s v="02 - Steam Generation Plant"/>
    <s v="Turkey Pt Comm Fsil"/>
    <s v="429 : BOILER CONTROL SYSTEM"/>
    <s v="429.4671 : CONTROL/INSTRUMENTATION "/>
    <x v="2"/>
    <s v="1993"/>
    <s v="09/2015"/>
    <n v="0"/>
    <n v="48722.54"/>
    <n v="48722.54"/>
    <n v="0"/>
  </r>
  <r>
    <n v="13861"/>
    <x v="0"/>
    <s v="TURKEY POINT POWER PLANT UNIT #1 - 5081014100"/>
    <s v="31200Z000-PG0926-Turkey Pt U1"/>
    <x v="0"/>
    <d v="1966-07-01T00:00:00"/>
    <s v="02 - Steam Generation Plant"/>
    <s v="Turkey Pt U1"/>
    <s v="431 : LIME SLURRY SYSTEM"/>
    <s v="431.4692 : PIPING"/>
    <x v="2"/>
    <s v="1966"/>
    <s v="09/2015"/>
    <n v="0"/>
    <n v="0"/>
    <n v="0"/>
    <n v="0"/>
  </r>
  <r>
    <n v="13885"/>
    <x v="0"/>
    <s v="TURKEY POINT POWER PLANT UNIT #1 - 5081014100"/>
    <s v="31200Z000-PG0926-Turkey Pt U1"/>
    <x v="0"/>
    <d v="1966-07-01T00:00:00"/>
    <s v="02 - Steam Generation Plant"/>
    <s v="Turkey Pt U1"/>
    <s v="431 : LIME SLURRY SYSTEM"/>
    <s v="431.4697 : TANK"/>
    <x v="2"/>
    <s v="1966"/>
    <s v="09/2015"/>
    <n v="0"/>
    <n v="0"/>
    <n v="0"/>
    <n v="0"/>
  </r>
  <r>
    <n v="13924"/>
    <x v="2"/>
    <s v="TURKEY POINT POWER PLANT UNIT #1 - 5081014100"/>
    <s v="31200Z000-PG0926-Turkey Pt U1"/>
    <x v="0"/>
    <d v="1966-07-01T00:00:00"/>
    <s v="02 - Steam Generation Plant"/>
    <s v="Turkey Pt U1"/>
    <s v="432 : SOOT/DUST COLLECTOR SYSTEM"/>
    <s v="432.4721 : FOUNDATION"/>
    <x v="2"/>
    <s v="1966"/>
    <s v="09/2015"/>
    <n v="1"/>
    <n v="42160.01"/>
    <n v="42160.01"/>
    <n v="0"/>
  </r>
  <r>
    <n v="13961"/>
    <x v="0"/>
    <s v="TURKEY POINT POWER PLANT UNIT #1 - 5081014100"/>
    <s v="31200Z000-PG0926-Turkey Pt U1"/>
    <x v="0"/>
    <d v="1966-07-01T00:00:00"/>
    <s v="02 - Steam Generation Plant"/>
    <s v="Turkey Pt U1"/>
    <s v="432 : SOOT/DUST COLLECTOR SYSTEM"/>
    <s v="432.4723 : PIPING"/>
    <x v="2"/>
    <s v="1966"/>
    <s v="09/2015"/>
    <n v="0"/>
    <n v="0"/>
    <n v="0"/>
    <n v="0"/>
  </r>
  <r>
    <n v="13962"/>
    <x v="0"/>
    <s v="TURKEY POINT POWER PLANT UNIT #1 - 5081014100"/>
    <s v="31200Z000-PG0926-Turkey Pt U1"/>
    <x v="0"/>
    <d v="1989-07-01T00:00:00"/>
    <s v="02 - Steam Generation Plant"/>
    <s v="Turkey Pt U1"/>
    <s v="432 : SOOT/DUST COLLECTOR SYSTEM"/>
    <s v="432.4723 : PIPING"/>
    <x v="2"/>
    <s v="1989"/>
    <s v="09/2015"/>
    <n v="0"/>
    <n v="0"/>
    <n v="0"/>
    <n v="0"/>
  </r>
  <r>
    <n v="13963"/>
    <x v="0"/>
    <s v="TURKEY POINT POWER PLANT UNIT #1 - 5081014100"/>
    <s v="31200Z000-PG0926-Turkey Pt U1"/>
    <x v="0"/>
    <d v="1990-07-01T00:00:00"/>
    <s v="02 - Steam Generation Plant"/>
    <s v="Turkey Pt U1"/>
    <s v="432 : SOOT/DUST COLLECTOR SYSTEM"/>
    <s v="432.4723 : PIPING"/>
    <x v="2"/>
    <s v="1990"/>
    <s v="09/2015"/>
    <n v="0"/>
    <n v="0"/>
    <n v="0"/>
    <n v="0"/>
  </r>
  <r>
    <n v="13964"/>
    <x v="0"/>
    <s v="TURKEY POINT POWER PLANT UNIT #1 - 5081014100"/>
    <s v="31200Z000-PG0926-Turkey Pt U1"/>
    <x v="0"/>
    <d v="1992-07-01T00:00:00"/>
    <s v="02 - Steam Generation Plant"/>
    <s v="Turkey Pt U1"/>
    <s v="432 : SOOT/DUST COLLECTOR SYSTEM"/>
    <s v="432.4723 : PIPING"/>
    <x v="2"/>
    <s v="1992"/>
    <s v="09/2015"/>
    <n v="0"/>
    <n v="0"/>
    <n v="0"/>
    <n v="0"/>
  </r>
  <r>
    <n v="13985"/>
    <x v="2"/>
    <s v="TURKEY POINT POWER PLANT UNIT #1 - 5081014100"/>
    <s v="31200Z000-PG0926-Turkey Pt U1"/>
    <x v="0"/>
    <d v="1966-07-01T00:00:00"/>
    <s v="02 - Steam Generation Plant"/>
    <s v="Turkey Pt U1"/>
    <s v="432 : SOOT/DUST COLLECTOR SYSTEM"/>
    <s v="432.4727 : CASING"/>
    <x v="2"/>
    <s v="1966"/>
    <s v="09/2015"/>
    <n v="2"/>
    <n v="32114.02"/>
    <n v="32114.02"/>
    <n v="0"/>
  </r>
  <r>
    <n v="14015"/>
    <x v="2"/>
    <s v="TURKEY POINT POWER PLANT UNIT #1 - 5081014100"/>
    <s v="31200Z000-PG0926-Turkey Pt U1"/>
    <x v="0"/>
    <d v="1966-07-01T00:00:00"/>
    <s v="02 - Steam Generation Plant"/>
    <s v="Turkey Pt U1"/>
    <s v="432 : SOOT/DUST COLLECTOR SYSTEM"/>
    <s v="432.4728 : CYCLONE SEPARATORS"/>
    <x v="2"/>
    <s v="1966"/>
    <s v="09/2015"/>
    <n v="2"/>
    <n v="83496.42"/>
    <n v="83496.42"/>
    <n v="0"/>
  </r>
  <r>
    <n v="14042"/>
    <x v="0"/>
    <s v="TURKEY POINT POWER PLANT UNIT #1 - 5081014100"/>
    <s v="31200Z000-PG0926-Turkey Pt U1"/>
    <x v="0"/>
    <d v="1966-07-01T00:00:00"/>
    <s v="02 - Steam Generation Plant"/>
    <s v="Turkey Pt U1"/>
    <s v="432 : SOOT/DUST COLLECTOR SYSTEM"/>
    <s v="432.4729 : HOPPER"/>
    <x v="2"/>
    <s v="1966"/>
    <s v="09/2015"/>
    <n v="0"/>
    <n v="0"/>
    <n v="0"/>
    <n v="0"/>
  </r>
  <r>
    <n v="14043"/>
    <x v="2"/>
    <s v="TURKEY POINT POWER PLANT UNIT #1 - 5081014100"/>
    <s v="31200Z000-PG0926-Turkey Pt U1"/>
    <x v="0"/>
    <d v="1978-07-01T00:00:00"/>
    <s v="02 - Steam Generation Plant"/>
    <s v="Turkey Pt U1"/>
    <s v="432 : SOOT/DUST COLLECTOR SYSTEM"/>
    <s v="432.4729 : HOPPER"/>
    <x v="2"/>
    <s v="1978"/>
    <s v="09/2015"/>
    <n v="0"/>
    <n v="5229.9799999999996"/>
    <n v="5229.9799999999996"/>
    <n v="0"/>
  </r>
  <r>
    <n v="14044"/>
    <x v="2"/>
    <s v="TURKEY POINT POWER PLANT UNIT #1 - 5081014100"/>
    <s v="31200Z000-PG0926-Turkey Pt U1"/>
    <x v="0"/>
    <d v="1992-07-01T00:00:00"/>
    <s v="02 - Steam Generation Plant"/>
    <s v="Turkey Pt U1"/>
    <s v="432 : SOOT/DUST COLLECTOR SYSTEM"/>
    <s v="432.4729 : HOPPER"/>
    <x v="2"/>
    <s v="1992"/>
    <s v="09/2015"/>
    <n v="8"/>
    <n v="657123.61"/>
    <n v="657123.61"/>
    <n v="0"/>
  </r>
  <r>
    <n v="14073"/>
    <x v="0"/>
    <s v="TURKEY POINT POWER PLANT UNIT #1 - 5081014100"/>
    <s v="31200Z000-PG0926-Turkey Pt U1"/>
    <x v="0"/>
    <d v="1966-07-01T00:00:00"/>
    <s v="02 - Steam Generation Plant"/>
    <s v="Turkey Pt U1"/>
    <s v="432 : SOOT/DUST COLLECTOR SYSTEM"/>
    <s v="432.4730 : FAN/BLOWER, COMPLETE"/>
    <x v="2"/>
    <s v="1966"/>
    <s v="09/2015"/>
    <n v="0"/>
    <n v="0"/>
    <n v="0"/>
    <n v="0"/>
  </r>
  <r>
    <n v="14074"/>
    <x v="0"/>
    <s v="TURKEY POINT POWER PLANT UNIT #1 - 5081014100"/>
    <s v="31200Z000-PG0926-Turkey Pt U1"/>
    <x v="0"/>
    <d v="1992-07-01T00:00:00"/>
    <s v="02 - Steam Generation Plant"/>
    <s v="Turkey Pt U1"/>
    <s v="432 : SOOT/DUST COLLECTOR SYSTEM"/>
    <s v="432.4730 : FAN/BLOWER, COMPLETE"/>
    <x v="2"/>
    <s v="1992"/>
    <s v="09/2015"/>
    <n v="0"/>
    <n v="0"/>
    <n v="0"/>
    <n v="0"/>
  </r>
  <r>
    <n v="14075"/>
    <x v="0"/>
    <s v="TURKEY POINT POWER PLANT UNIT #1 - 5081014100"/>
    <s v="31200Z000-PG0926-Turkey Pt U1"/>
    <x v="0"/>
    <d v="1993-07-01T00:00:00"/>
    <s v="02 - Steam Generation Plant"/>
    <s v="Turkey Pt U1"/>
    <s v="432 : SOOT/DUST COLLECTOR SYSTEM"/>
    <s v="432.4730 : FAN/BLOWER, COMPLETE"/>
    <x v="2"/>
    <s v="1993"/>
    <s v="09/2015"/>
    <n v="0"/>
    <n v="0"/>
    <n v="0"/>
    <n v="0"/>
  </r>
  <r>
    <n v="14132"/>
    <x v="2"/>
    <s v="TURKEY POINT POWER PLANT UNIT #1 - 5081014100"/>
    <s v="31200Z000-PG0926-Turkey Pt U1"/>
    <x v="0"/>
    <d v="1966-07-01T00:00:00"/>
    <s v="02 - Steam Generation Plant"/>
    <s v="Turkey Pt U1"/>
    <s v="434 : STACK"/>
    <s v="434.4801 : SUBSTRUCTURE/FOUNDATION"/>
    <x v="2"/>
    <s v="1966"/>
    <s v="09/2015"/>
    <n v="1"/>
    <n v="44097.74"/>
    <n v="44097.74"/>
    <n v="0"/>
  </r>
  <r>
    <n v="14133"/>
    <x v="2"/>
    <s v="TURKEY POINT POWER PLANT UNIT #1 - 5081014100"/>
    <s v="31200Z000-PG0926-Turkey Pt U1"/>
    <x v="0"/>
    <d v="1993-07-01T00:00:00"/>
    <s v="02 - Steam Generation Plant"/>
    <s v="Turkey Pt U1"/>
    <s v="434 : STACK"/>
    <s v="434.4801 : SUBSTRUCTURE/FOUNDATION"/>
    <x v="2"/>
    <s v="1993"/>
    <s v="09/2015"/>
    <n v="0"/>
    <n v="33179.160000000003"/>
    <n v="33179.160000000003"/>
    <n v="0"/>
  </r>
  <r>
    <n v="14186"/>
    <x v="0"/>
    <s v="TURKEY POINT POWER PLANT UNIT #1 - 5081014100"/>
    <s v="31200Z000-PG0926-Turkey Pt U1"/>
    <x v="0"/>
    <d v="1966-07-01T00:00:00"/>
    <s v="02 - Steam Generation Plant"/>
    <s v="Turkey Pt U1"/>
    <s v="434 : STACK"/>
    <s v="434.4802 : STACK"/>
    <x v="2"/>
    <s v="1966"/>
    <s v="09/2015"/>
    <n v="0"/>
    <n v="0"/>
    <n v="0"/>
    <n v="0"/>
  </r>
  <r>
    <n v="14187"/>
    <x v="2"/>
    <s v="TURKEY POINT POWER PLANT UNIT #1 - 5081014100"/>
    <s v="31200Z000-PG0926-Turkey Pt U1"/>
    <x v="0"/>
    <d v="1993-07-01T00:00:00"/>
    <s v="02 - Steam Generation Plant"/>
    <s v="Turkey Pt U1"/>
    <s v="434 : STACK"/>
    <s v="434.4802 : STACK"/>
    <x v="2"/>
    <s v="1993"/>
    <s v="09/2015"/>
    <n v="1"/>
    <n v="2916447.39"/>
    <n v="2916447.39"/>
    <n v="0"/>
  </r>
  <r>
    <n v="14260"/>
    <x v="2"/>
    <s v="TURKEY POINT POWER PLANT UNIT #1 - 5081014100"/>
    <s v="31200Z000-PG0926-Turkey Pt U1"/>
    <x v="0"/>
    <d v="1994-07-01T00:00:00"/>
    <s v="02 - Steam Generation Plant"/>
    <s v="Turkey Pt U1"/>
    <s v="434 : STACK"/>
    <s v="434.4804 : EMISSION MONITORING ANAL"/>
    <x v="2"/>
    <s v="1994"/>
    <s v="09/2015"/>
    <n v="1"/>
    <n v="3898.74"/>
    <n v="3898.74"/>
    <n v="0"/>
  </r>
  <r>
    <n v="14283"/>
    <x v="0"/>
    <s v="TURKEY POINT POWER PLANT UNIT #1 - 5081014100"/>
    <s v="31200Z000-PG0926-Turkey Pt U1"/>
    <x v="0"/>
    <d v="1966-07-01T00:00:00"/>
    <s v="02 - Steam Generation Plant"/>
    <s v="Turkey Pt U1"/>
    <s v="434 : STACK"/>
    <s v="434.4809 : ANALYZER, OPACITY"/>
    <x v="2"/>
    <s v="1966"/>
    <s v="09/2015"/>
    <n v="0"/>
    <n v="0"/>
    <n v="0"/>
    <n v="0"/>
  </r>
  <r>
    <n v="14284"/>
    <x v="0"/>
    <s v="TURKEY POINT POWER PLANT UNIT #1 - 5081014100"/>
    <s v="31200Z000-PG0926-Turkey Pt U1"/>
    <x v="0"/>
    <d v="1980-07-01T00:00:00"/>
    <s v="02 - Steam Generation Plant"/>
    <s v="Turkey Pt U1"/>
    <s v="434 : STACK"/>
    <s v="434.4809 : ANALYZER, OPACITY"/>
    <x v="2"/>
    <s v="1980"/>
    <s v="09/2015"/>
    <n v="0"/>
    <n v="0"/>
    <n v="0"/>
    <n v="0"/>
  </r>
  <r>
    <n v="14285"/>
    <x v="0"/>
    <s v="TURKEY POINT POWER PLANT UNIT #1 - 5081014100"/>
    <s v="31200Z000-PG0926-Turkey Pt U1"/>
    <x v="0"/>
    <d v="1993-07-01T00:00:00"/>
    <s v="02 - Steam Generation Plant"/>
    <s v="Turkey Pt U1"/>
    <s v="434 : STACK"/>
    <s v="434.4809 : ANALYZER, OPACITY"/>
    <x v="2"/>
    <s v="1993"/>
    <s v="09/2015"/>
    <n v="0"/>
    <n v="0"/>
    <n v="0"/>
    <n v="0"/>
  </r>
  <r>
    <n v="14286"/>
    <x v="0"/>
    <s v="TURKEY POINT POWER PLANT UNIT #1 - 5081014100"/>
    <s v="31200Z000-PG0926-Turkey Pt U1"/>
    <x v="0"/>
    <d v="2000-07-01T00:00:00"/>
    <s v="02 - Steam Generation Plant"/>
    <s v="Turkey Pt U1"/>
    <s v="434 : STACK"/>
    <s v="434.4809 : ANALYZER, OPACITY"/>
    <x v="2"/>
    <s v="2000"/>
    <s v="09/2015"/>
    <n v="0"/>
    <n v="0"/>
    <n v="0"/>
    <n v="0"/>
  </r>
  <r>
    <n v="14290"/>
    <x v="0"/>
    <s v="TURKEY POINT FOSL PROD CAP SPARE STOREROOM - 5081026007"/>
    <s v="31200Z000-PG0926-Turkey Pt CommFsil"/>
    <x v="0"/>
    <d v="1992-07-01T00:00:00"/>
    <s v="02 - Steam Generation Plant"/>
    <s v="Turkey Pt Comm Fsil"/>
    <s v="434 : STACK"/>
    <s v="434.4809 : ANALYZER, OPACITY"/>
    <x v="2"/>
    <s v="1992"/>
    <s v="09/2015"/>
    <n v="0"/>
    <n v="0"/>
    <n v="0"/>
    <n v="0"/>
  </r>
  <r>
    <n v="14319"/>
    <x v="0"/>
    <s v="TURKEY POINT POWER PLANT UNIT #1 - 5081014100"/>
    <s v="31200Z000-PG0926-Turkey Pt U1"/>
    <x v="0"/>
    <d v="1994-07-01T00:00:00"/>
    <s v="02 - Steam Generation Plant"/>
    <s v="Turkey Pt U1"/>
    <s v="434 : STACK"/>
    <s v="434.4811 : CONTROL/INSTRUMENTATION "/>
    <x v="2"/>
    <s v="1994"/>
    <s v="09/2015"/>
    <n v="0"/>
    <n v="0"/>
    <n v="0"/>
    <n v="0"/>
  </r>
  <r>
    <n v="14365"/>
    <x v="0"/>
    <s v="TURKEY POINT POWER PLANT UNIT #1 - 5081014100"/>
    <s v="31200Z000-PG0926-Turkey Pt U1"/>
    <x v="0"/>
    <d v="1994-07-01T00:00:00"/>
    <s v="02 - Steam Generation Plant"/>
    <s v="Turkey Pt U1"/>
    <s v="434 : STACK"/>
    <s v="434.4812 : CEM-COMPUTER/MICROPROCES"/>
    <x v="2"/>
    <s v="1994"/>
    <s v="09/2015"/>
    <n v="0"/>
    <n v="0"/>
    <n v="0"/>
    <n v="0"/>
  </r>
  <r>
    <n v="14367"/>
    <x v="0"/>
    <s v="TURKEY POINT PLANT FOSSIL - 5081026000"/>
    <s v="31200Z000-PG0926-Turkey Pt CommFsil"/>
    <x v="0"/>
    <d v="1997-07-01T00:00:00"/>
    <s v="02 - Steam Generation Plant"/>
    <s v="Turkey Pt Comm Fsil"/>
    <s v="434 : STACK"/>
    <s v="434.4812 : CEM-COMPUTER/MICROPROCES"/>
    <x v="2"/>
    <s v="1997"/>
    <s v="09/2015"/>
    <n v="0"/>
    <n v="0"/>
    <n v="0"/>
    <n v="0"/>
  </r>
  <r>
    <n v="14368"/>
    <x v="0"/>
    <s v="TURKEY POINT PLANT FOSSIL - 5081026000"/>
    <s v="31200Z000-PG0926-Turkey Pt CommFsil"/>
    <x v="0"/>
    <d v="2001-07-01T00:00:00"/>
    <s v="02 - Steam Generation Plant"/>
    <s v="Turkey Pt Comm Fsil"/>
    <s v="434 : STACK"/>
    <s v="434.4812 : CEM-COMPUTER/MICROPROCES"/>
    <x v="2"/>
    <s v="2001"/>
    <s v="09/2015"/>
    <n v="0"/>
    <n v="0"/>
    <n v="0"/>
    <n v="0"/>
  </r>
  <r>
    <n v="14493"/>
    <x v="0"/>
    <s v="TURKEY POINT POWER PLANT UNIT #1 - 5081014100"/>
    <s v="31200Z000-PG0926-Turkey Pt U1"/>
    <x v="0"/>
    <d v="1978-07-01T00:00:00"/>
    <s v="02 - Steam Generation Plant"/>
    <s v="Turkey Pt U1"/>
    <s v="438 : DEMINERALIZED WATER SYSTEM"/>
    <s v="438.4874 : PUMP COMPLETE"/>
    <x v="2"/>
    <s v="1978"/>
    <s v="09/2015"/>
    <n v="0"/>
    <n v="0"/>
    <n v="0"/>
    <n v="0"/>
  </r>
  <r>
    <n v="14557"/>
    <x v="3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0 : CONTROL/INSTRUMENTATION "/>
    <x v="2"/>
    <s v="1966"/>
    <s v="09/2015"/>
    <n v="1"/>
    <n v="3495.06"/>
    <n v="3495.06"/>
    <n v="0"/>
  </r>
  <r>
    <n v="14558"/>
    <x v="3"/>
    <s v="TURKEY POINT POWER PLANT UNIT #1 - 5081014100"/>
    <s v="31200Z000-PG0926-Turkey Pt U1"/>
    <x v="0"/>
    <d v="1989-07-01T00:00:00"/>
    <s v="02 - Steam Generation Plant"/>
    <s v="Turkey Pt U1"/>
    <s v="447 : COMPONENT/CLOSED COOLING WATE"/>
    <s v="447.5070 : CONTROL/INSTRUMENTATION "/>
    <x v="2"/>
    <s v="1989"/>
    <s v="09/2015"/>
    <n v="0"/>
    <n v="6573"/>
    <n v="6573"/>
    <n v="0"/>
  </r>
  <r>
    <n v="14559"/>
    <x v="3"/>
    <s v="TURKEY POINT POWER PLANT UNIT #1 - 5081014100"/>
    <s v="31200Z000-PG0926-Turkey Pt U1"/>
    <x v="0"/>
    <d v="1993-07-01T00:00:00"/>
    <s v="02 - Steam Generation Plant"/>
    <s v="Turkey Pt U1"/>
    <s v="447 : COMPONENT/CLOSED COOLING WATE"/>
    <s v="447.5070 : CONTROL/INSTRUMENTATION "/>
    <x v="2"/>
    <s v="1993"/>
    <s v="09/2015"/>
    <n v="0"/>
    <n v="56566.39"/>
    <n v="56566.39"/>
    <n v="0"/>
  </r>
  <r>
    <n v="14598"/>
    <x v="0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1 : DRIVE, ELECTRIC MOTOR, C"/>
    <x v="2"/>
    <s v="1966"/>
    <s v="09/2015"/>
    <n v="0"/>
    <n v="0"/>
    <n v="0"/>
    <n v="0"/>
  </r>
  <r>
    <n v="14623"/>
    <x v="3"/>
    <s v="TURKEY POINT POWER PLANT UNIT #1 - 5081014100"/>
    <s v="31200Z000-PG0926-Turkey Pt U1"/>
    <x v="0"/>
    <d v="1989-07-01T00:00:00"/>
    <s v="02 - Steam Generation Plant"/>
    <s v="Turkey Pt U1"/>
    <s v="447 : COMPONENT/CLOSED COOLING WATE"/>
    <s v="447.5072 : FOUNDATION"/>
    <x v="2"/>
    <s v="1989"/>
    <s v="09/2015"/>
    <n v="1"/>
    <n v="11154"/>
    <n v="11154"/>
    <n v="0"/>
  </r>
  <r>
    <n v="14680"/>
    <x v="0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4 : HEAT EXCHANGER, SHELL"/>
    <x v="2"/>
    <s v="1966"/>
    <s v="09/2015"/>
    <n v="0"/>
    <n v="0"/>
    <n v="0"/>
    <n v="0"/>
  </r>
  <r>
    <n v="14681"/>
    <x v="3"/>
    <s v="TURKEY POINT POWER PLANT UNIT #1 - 5081014100"/>
    <s v="31200Z000-PG0926-Turkey Pt U1"/>
    <x v="0"/>
    <d v="1989-07-01T00:00:00"/>
    <s v="02 - Steam Generation Plant"/>
    <s v="Turkey Pt U1"/>
    <s v="447 : COMPONENT/CLOSED COOLING WATE"/>
    <s v="447.5074 : HEAT EXCHANGER, SHELL"/>
    <x v="2"/>
    <s v="1989"/>
    <s v="09/2015"/>
    <n v="3"/>
    <n v="393138.51"/>
    <n v="393138.51"/>
    <n v="0"/>
  </r>
  <r>
    <n v="14715"/>
    <x v="3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6 : PIPING"/>
    <x v="2"/>
    <s v="1966"/>
    <s v="09/2015"/>
    <n v="1"/>
    <n v="125132.8"/>
    <n v="125132.8"/>
    <n v="0"/>
  </r>
  <r>
    <n v="14716"/>
    <x v="3"/>
    <s v="TURKEY POINT POWER PLANT UNIT #1 - 5081014100"/>
    <s v="31200Z000-PG0926-Turkey Pt U1"/>
    <x v="0"/>
    <d v="1990-07-01T00:00:00"/>
    <s v="02 - Steam Generation Plant"/>
    <s v="Turkey Pt U1"/>
    <s v="447 : COMPONENT/CLOSED COOLING WATE"/>
    <s v="447.5076 : PIPING"/>
    <x v="2"/>
    <s v="1990"/>
    <s v="09/2015"/>
    <n v="0"/>
    <n v="13243.9"/>
    <n v="13243.9"/>
    <n v="0"/>
  </r>
  <r>
    <n v="14760"/>
    <x v="0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8 : PUMP COMPLETE"/>
    <x v="2"/>
    <s v="1966"/>
    <s v="09/2015"/>
    <n v="0"/>
    <n v="0"/>
    <n v="0"/>
    <n v="0"/>
  </r>
  <r>
    <n v="14802"/>
    <x v="3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81 : TANK"/>
    <x v="2"/>
    <s v="1966"/>
    <s v="09/2015"/>
    <n v="1"/>
    <n v="557.36"/>
    <n v="557.36"/>
    <n v="0"/>
  </r>
  <r>
    <n v="14840"/>
    <x v="0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37 : DRIVE, ELECTRIC MOTOR, C"/>
    <x v="2"/>
    <s v="1966"/>
    <s v="09/2015"/>
    <n v="0"/>
    <n v="0"/>
    <n v="0"/>
    <n v="0"/>
  </r>
  <r>
    <n v="14873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42 : FOUNDATION"/>
    <x v="2"/>
    <s v="1966"/>
    <s v="09/2015"/>
    <n v="1"/>
    <n v="7513.91"/>
    <n v="7513.91"/>
    <n v="0"/>
  </r>
  <r>
    <n v="14904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44 : HEAT EXCHANGER, SHELL"/>
    <x v="2"/>
    <s v="1966"/>
    <s v="09/2015"/>
    <n v="5"/>
    <n v="34706.199999999997"/>
    <n v="34706.199999999997"/>
    <n v="0"/>
  </r>
  <r>
    <n v="14905"/>
    <x v="2"/>
    <s v="TURKEY POINT POWER PLANT UNIT #1 - 5081014100"/>
    <s v="31200Z000-PG0926-Turkey Pt U1"/>
    <x v="0"/>
    <d v="1991-07-01T00:00:00"/>
    <s v="02 - Steam Generation Plant"/>
    <s v="Turkey Pt U1"/>
    <s v="521 : HEAVY OIL SUPPLY SYSTEM"/>
    <s v="521.6144 : HEAT EXCHANGER, SHELL"/>
    <x v="2"/>
    <s v="1991"/>
    <s v="09/2015"/>
    <n v="0"/>
    <n v="85803"/>
    <n v="85803"/>
    <n v="0"/>
  </r>
  <r>
    <n v="14968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48 : PIPING"/>
    <x v="2"/>
    <s v="1966"/>
    <s v="09/2015"/>
    <n v="1"/>
    <n v="91409.79"/>
    <n v="91409.79"/>
    <n v="0"/>
  </r>
  <r>
    <n v="14969"/>
    <x v="2"/>
    <s v="TURKEY POINT POWER PLANT UNIT #1 - 5081014100"/>
    <s v="31200Z000-PG0926-Turkey Pt U1"/>
    <x v="0"/>
    <d v="1991-07-01T00:00:00"/>
    <s v="02 - Steam Generation Plant"/>
    <s v="Turkey Pt U1"/>
    <s v="521 : HEAVY OIL SUPPLY SYSTEM"/>
    <s v="521.6148 : PIPING"/>
    <x v="2"/>
    <s v="1991"/>
    <s v="09/2015"/>
    <n v="0"/>
    <n v="62256.33"/>
    <n v="62256.33"/>
    <n v="0"/>
  </r>
  <r>
    <n v="14970"/>
    <x v="2"/>
    <s v="TURKEY POINT POWER PLANT UNIT #1 - 5081014100"/>
    <s v="31200Z000-PG0926-Turkey Pt U1"/>
    <x v="0"/>
    <d v="1992-07-01T00:00:00"/>
    <s v="02 - Steam Generation Plant"/>
    <s v="Turkey Pt U1"/>
    <s v="521 : HEAVY OIL SUPPLY SYSTEM"/>
    <s v="521.6148 : PIPING"/>
    <x v="2"/>
    <s v="1992"/>
    <s v="09/2015"/>
    <n v="0"/>
    <n v="26583.040000000001"/>
    <n v="26583.040000000001"/>
    <n v="0"/>
  </r>
  <r>
    <n v="14971"/>
    <x v="2"/>
    <s v="TURKEY POINT POWER PLANT UNIT #1 - 5081014100"/>
    <s v="31200Z000-PG0926-Turkey Pt U1"/>
    <x v="0"/>
    <d v="1993-07-01T00:00:00"/>
    <s v="02 - Steam Generation Plant"/>
    <s v="Turkey Pt U1"/>
    <s v="521 : HEAVY OIL SUPPLY SYSTEM"/>
    <s v="521.6148 : PIPING"/>
    <x v="2"/>
    <s v="1993"/>
    <s v="09/2015"/>
    <n v="0"/>
    <n v="456568.8"/>
    <n v="456568.8"/>
    <n v="0"/>
  </r>
  <r>
    <n v="15016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49 : PUMP COMPLETE"/>
    <x v="2"/>
    <s v="1966"/>
    <s v="09/2015"/>
    <n v="2"/>
    <n v="10810.99"/>
    <n v="10810.99"/>
    <n v="0"/>
  </r>
  <r>
    <n v="15019"/>
    <x v="0"/>
    <s v="TURKEY POINT FOSL PROD CAP SPARE STOREROOM - 5081026007"/>
    <s v="31200Z000-PG0926-Turkey Pt CommFsil"/>
    <x v="0"/>
    <d v="1969-07-01T00:00:00"/>
    <s v="02 - Steam Generation Plant"/>
    <s v="Turkey Pt Comm Fsil"/>
    <s v="521 : HEAVY OIL SUPPLY SYSTEM"/>
    <s v="521.6149 : PUMP COMPLETE"/>
    <x v="2"/>
    <s v="1969"/>
    <s v="09/2015"/>
    <n v="0"/>
    <n v="0"/>
    <n v="0"/>
    <n v="0"/>
  </r>
  <r>
    <n v="15047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53 : TANK"/>
    <x v="2"/>
    <s v="1966"/>
    <s v="09/2015"/>
    <n v="1"/>
    <n v="22736.61"/>
    <n v="22736.61"/>
    <n v="0"/>
  </r>
  <r>
    <n v="15062"/>
    <x v="2"/>
    <s v="TURKEY POINT PLANT FOSSIL - 5081026000"/>
    <s v="31200Z000-PG0926-Turkey Pt CommFsil"/>
    <x v="0"/>
    <d v="1966-07-01T00:00:00"/>
    <s v="02 - Steam Generation Plant"/>
    <s v="Turkey Pt Comm Fsil"/>
    <s v="521 : HEAVY OIL SUPPLY SYSTEM"/>
    <s v="521.6159 : RETAINING ENCLOSURE"/>
    <x v="2"/>
    <s v="1966"/>
    <s v="09/2015"/>
    <n v="1"/>
    <n v="32560.28"/>
    <n v="32560.28"/>
    <n v="0"/>
  </r>
  <r>
    <n v="15063"/>
    <x v="2"/>
    <s v="TURKEY POINT PLANT FOSSIL - 5081026000"/>
    <s v="31200Z000-PG0926-Turkey Pt CommFsil"/>
    <x v="0"/>
    <d v="1968-07-01T00:00:00"/>
    <s v="02 - Steam Generation Plant"/>
    <s v="Turkey Pt Comm Fsil"/>
    <s v="521 : HEAVY OIL SUPPLY SYSTEM"/>
    <s v="521.6159 : RETAINING ENCLOSURE"/>
    <x v="2"/>
    <s v="1968"/>
    <s v="09/2015"/>
    <n v="0"/>
    <n v="29256.62"/>
    <n v="29256.62"/>
    <n v="0"/>
  </r>
  <r>
    <n v="15150"/>
    <x v="0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61 : CONTROL/INSTRUMENTATION "/>
    <x v="2"/>
    <s v="1966"/>
    <s v="09/2015"/>
    <n v="0"/>
    <n v="0"/>
    <n v="0"/>
    <n v="0"/>
  </r>
  <r>
    <n v="15151"/>
    <x v="0"/>
    <s v="TURKEY POINT POWER PLANT UNIT #1 - 5081014100"/>
    <s v="31200Z000-PG0926-Turkey Pt U1"/>
    <x v="0"/>
    <d v="1992-07-01T00:00:00"/>
    <s v="02 - Steam Generation Plant"/>
    <s v="Turkey Pt U1"/>
    <s v="521 : HEAVY OIL SUPPLY SYSTEM"/>
    <s v="521.6161 : CONTROL/INSTRUMENTATION "/>
    <x v="2"/>
    <s v="1992"/>
    <s v="09/2015"/>
    <n v="0"/>
    <n v="0"/>
    <n v="0"/>
    <n v="0"/>
  </r>
  <r>
    <n v="15156"/>
    <x v="2"/>
    <s v="TURKEY POINT PLANT FOSSIL - 5081026000"/>
    <s v="31200Z000-PG0926-Turkey Pt CommFsil"/>
    <x v="0"/>
    <d v="1971-07-01T00:00:00"/>
    <s v="02 - Steam Generation Plant"/>
    <s v="Turkey Pt Comm Fsil"/>
    <s v="521 : HEAVY OIL SUPPLY SYSTEM"/>
    <s v="521.6161 : CONTROL/INSTRUMENTATION "/>
    <x v="2"/>
    <s v="1971"/>
    <s v="09/2015"/>
    <n v="1"/>
    <n v="8245.25"/>
    <n v="8245.25"/>
    <n v="0"/>
  </r>
  <r>
    <n v="15157"/>
    <x v="2"/>
    <s v="TURKEY POINT PLANT FOSSIL - 5081026000"/>
    <s v="31200Z000-PG0926-Turkey Pt CommFsil"/>
    <x v="0"/>
    <d v="1981-07-01T00:00:00"/>
    <s v="02 - Steam Generation Plant"/>
    <s v="Turkey Pt Comm Fsil"/>
    <s v="521 : HEAVY OIL SUPPLY SYSTEM"/>
    <s v="521.6161 : CONTROL/INSTRUMENTATION "/>
    <x v="2"/>
    <s v="1981"/>
    <s v="09/2015"/>
    <n v="0"/>
    <n v="2641.21"/>
    <n v="2641.21"/>
    <n v="0"/>
  </r>
  <r>
    <n v="15179"/>
    <x v="0"/>
    <s v="TURKEY POINT POWER PLANT UNIT #1 - 5081014100"/>
    <s v="31200Z000-PG0926-Turkey Pt U1"/>
    <x v="0"/>
    <d v="1984-07-01T00:00:00"/>
    <s v="02 - Steam Generation Plant"/>
    <s v="Turkey Pt U1"/>
    <s v="522 : GAS FUEL SUPPLY SYSTEM"/>
    <s v="522.6188 : CONTROL/INSTRUMENTATION "/>
    <x v="2"/>
    <s v="1984"/>
    <s v="09/2015"/>
    <n v="0"/>
    <n v="0"/>
    <n v="0"/>
    <n v="0"/>
  </r>
  <r>
    <n v="15200"/>
    <x v="2"/>
    <s v="TURKEY POINT POWER PLANT UNIT #1 - 5081014100"/>
    <s v="31200Z000-PG0926-Turkey Pt U1"/>
    <x v="0"/>
    <d v="1966-07-01T00:00:00"/>
    <s v="02 - Steam Generation Plant"/>
    <s v="Turkey Pt U1"/>
    <s v="522 : GAS FUEL SUPPLY SYSTEM"/>
    <s v="522.6194 : PIPING"/>
    <x v="2"/>
    <s v="1966"/>
    <s v="09/2015"/>
    <n v="1"/>
    <n v="72505.69"/>
    <n v="72505.69"/>
    <n v="0"/>
  </r>
  <r>
    <n v="15202"/>
    <x v="2"/>
    <s v="TURKEY POINT PLANT FOSSIL - 5081026000"/>
    <s v="31200Z000-PG0926-Turkey Pt CommFsil"/>
    <x v="0"/>
    <d v="1966-07-01T00:00:00"/>
    <s v="02 - Steam Generation Plant"/>
    <s v="Turkey Pt Comm Fsil"/>
    <s v="522 : GAS FUEL SUPPLY SYSTEM"/>
    <s v="522.6194 : PIPING"/>
    <x v="2"/>
    <s v="1966"/>
    <s v="09/2015"/>
    <n v="1"/>
    <n v="47052.25"/>
    <n v="47052.25"/>
    <n v="0"/>
  </r>
  <r>
    <n v="15210"/>
    <x v="0"/>
    <s v="TURKEY POINT POWER PLANT UNIT #1 - 5081014100"/>
    <s v="31200Z000-PG0926-Turkey Pt U1"/>
    <x v="0"/>
    <d v="1966-07-01T00:00:00"/>
    <s v="02 - Steam Generation Plant"/>
    <s v="Turkey Pt U1"/>
    <s v="522 : GAS FUEL SUPPLY SYSTEM"/>
    <s v="522.6199 : VALVE, POWER OPERATED 8 "/>
    <x v="2"/>
    <s v="1966"/>
    <s v="09/2015"/>
    <n v="0"/>
    <n v="0"/>
    <n v="0"/>
    <n v="0"/>
  </r>
  <r>
    <n v="15217"/>
    <x v="2"/>
    <s v="TURKEY POINT PLANT FOSSIL - 5081026000"/>
    <s v="31200Z000-PG0926-Turkey Pt CommFsil"/>
    <x v="0"/>
    <d v="1973-07-01T00:00:00"/>
    <s v="02 - Steam Generation Plant"/>
    <s v="Turkey Pt Comm Fsil"/>
    <s v="522 : GAS FUEL SUPPLY SYSTEM"/>
    <s v="522.6203 : CATHODIC PROTECTION EQUI"/>
    <x v="2"/>
    <s v="1973"/>
    <s v="09/2015"/>
    <n v="1"/>
    <n v="965.2"/>
    <n v="965.2"/>
    <n v="0"/>
  </r>
  <r>
    <n v="15246"/>
    <x v="0"/>
    <s v="TURKEY POINT POWER PLANT UNIT #1 - 5081014100"/>
    <s v="31200Z000-PG0926-Turkey Pt U1"/>
    <x v="0"/>
    <d v="1999-07-01T00:00:00"/>
    <s v="02 - Steam Generation Plant"/>
    <s v="Turkey Pt U1"/>
    <s v="523 : DIESEL (LIGHT) OIL SUPPLY SYS"/>
    <s v="523.6224 : CONTROL/INSTRUMENTATION "/>
    <x v="2"/>
    <s v="1999"/>
    <s v="09/2015"/>
    <n v="0"/>
    <n v="0"/>
    <n v="0"/>
    <n v="0"/>
  </r>
  <r>
    <n v="15248"/>
    <x v="2"/>
    <s v="TURKEY POINT PLANT FOSSIL - 5081026000"/>
    <s v="31200Z000-PG0926-Turkey Pt CommFsil"/>
    <x v="0"/>
    <d v="1966-07-01T00:00:00"/>
    <s v="02 - Steam Generation Plant"/>
    <s v="Turkey Pt Comm Fsil"/>
    <s v="523 : DIESEL (LIGHT) OIL SUPPLY SYS"/>
    <s v="523.6224 : CONTROL/INSTRUMENTATION "/>
    <x v="2"/>
    <s v="1966"/>
    <s v="09/2015"/>
    <n v="1"/>
    <n v="11141.94"/>
    <n v="11141.94"/>
    <n v="0"/>
  </r>
  <r>
    <n v="15307"/>
    <x v="2"/>
    <s v="TURKEY POINT POWER PLANT UNIT #1 - 5081014100"/>
    <s v="31200Z000-PG0926-Turkey Pt U1"/>
    <x v="0"/>
    <d v="1966-07-01T00:00:00"/>
    <s v="02 - Steam Generation Plant"/>
    <s v="Turkey Pt U1"/>
    <s v="523 : DIESEL (LIGHT) OIL SUPPLY SYS"/>
    <s v="523.6231 : PIPING"/>
    <x v="2"/>
    <s v="1966"/>
    <s v="09/2015"/>
    <n v="0"/>
    <n v="1212.3699999999999"/>
    <n v="1212.3699999999999"/>
    <n v="0"/>
  </r>
  <r>
    <n v="15309"/>
    <x v="2"/>
    <s v="TURKEY POINT PLANT FOSSIL - 5081026000"/>
    <s v="31200Z000-PG0926-Turkey Pt CommFsil"/>
    <x v="0"/>
    <d v="1966-07-01T00:00:00"/>
    <s v="02 - Steam Generation Plant"/>
    <s v="Turkey Pt Comm Fsil"/>
    <s v="523 : DIESEL (LIGHT) OIL SUPPLY SYS"/>
    <s v="523.6231 : PIPING"/>
    <x v="2"/>
    <s v="1966"/>
    <s v="09/2015"/>
    <n v="0"/>
    <n v="1984.67"/>
    <n v="1984.67"/>
    <n v="0"/>
  </r>
  <r>
    <n v="15310"/>
    <x v="2"/>
    <s v="TURKEY POINT PLANT FOSSIL - 5081026000"/>
    <s v="31200Z000-PG0926-Turkey Pt CommFsil"/>
    <x v="0"/>
    <d v="1968-07-01T00:00:00"/>
    <s v="02 - Steam Generation Plant"/>
    <s v="Turkey Pt Comm Fsil"/>
    <s v="523 : DIESEL (LIGHT) OIL SUPPLY SYS"/>
    <s v="523.6231 : PIPING"/>
    <x v="2"/>
    <s v="1968"/>
    <s v="09/2015"/>
    <n v="0"/>
    <n v="1870.51"/>
    <n v="1870.51"/>
    <n v="0"/>
  </r>
  <r>
    <n v="15931"/>
    <x v="0"/>
    <s v="TURKEY POINT POWER PLANT UNIT #1 - 5081014100"/>
    <s v="31200Z000-PG0926-Turkey Pt U1"/>
    <x v="0"/>
    <d v="1966-07-01T00:00:00"/>
    <s v="02 - Steam Generation Plant"/>
    <s v="Turkey Pt U1"/>
    <s v="620 : BURNER MANAGEMENT SYSTEM"/>
    <s v="620.7256 : BURNER MANAGEMENT SYSTEM"/>
    <x v="2"/>
    <s v="1966"/>
    <s v="09/2015"/>
    <n v="0"/>
    <n v="0"/>
    <n v="0"/>
    <n v="0"/>
  </r>
  <r>
    <n v="15932"/>
    <x v="2"/>
    <s v="TURKEY POINT POWER PLANT UNIT #1 - 5081014100"/>
    <s v="31200Z000-PG0926-Turkey Pt U1"/>
    <x v="0"/>
    <d v="1982-07-01T00:00:00"/>
    <s v="02 - Steam Generation Plant"/>
    <s v="Turkey Pt U1"/>
    <s v="620 : BURNER MANAGEMENT SYSTEM"/>
    <s v="620.7256 : BURNER MANAGEMENT SYSTEM"/>
    <x v="2"/>
    <s v="1982"/>
    <s v="09/2015"/>
    <n v="0"/>
    <n v="5355.23"/>
    <n v="5355.23"/>
    <n v="0"/>
  </r>
  <r>
    <n v="15933"/>
    <x v="0"/>
    <s v="TURKEY POINT POWER PLANT UNIT #1 - 5081014100"/>
    <s v="31200Z000-PG0926-Turkey Pt U1"/>
    <x v="0"/>
    <d v="1995-07-01T00:00:00"/>
    <s v="02 - Steam Generation Plant"/>
    <s v="Turkey Pt U1"/>
    <s v="620 : BURNER MANAGEMENT SYSTEM"/>
    <s v="620.7256 : BURNER MANAGEMENT SYSTEM"/>
    <x v="2"/>
    <s v="1995"/>
    <s v="09/2015"/>
    <n v="0"/>
    <n v="0"/>
    <n v="0"/>
    <n v="0"/>
  </r>
  <r>
    <n v="15974"/>
    <x v="0"/>
    <s v="TURKEY POINT POWER PLANT UNIT #1 - 5081014100"/>
    <s v="31200Z000-PG0926-Turkey Pt U1"/>
    <x v="0"/>
    <d v="1966-07-01T00:00:00"/>
    <s v="02 - Steam Generation Plant"/>
    <s v="Turkey Pt U1"/>
    <s v="621 : HEAVY OIL FIRING SYSTEM"/>
    <s v="621.7273 : CONTROL/INSTRUMENTATION "/>
    <x v="2"/>
    <s v="1966"/>
    <s v="09/2015"/>
    <n v="0"/>
    <n v="0"/>
    <n v="0"/>
    <n v="0"/>
  </r>
  <r>
    <n v="15975"/>
    <x v="0"/>
    <s v="TURKEY POINT POWER PLANT UNIT #1 - 5081014100"/>
    <s v="31200Z000-PG0926-Turkey Pt U1"/>
    <x v="0"/>
    <d v="1982-07-01T00:00:00"/>
    <s v="02 - Steam Generation Plant"/>
    <s v="Turkey Pt U1"/>
    <s v="621 : HEAVY OIL FIRING SYSTEM"/>
    <s v="621.7273 : CONTROL/INSTRUMENTATION "/>
    <x v="2"/>
    <s v="1982"/>
    <s v="09/2015"/>
    <n v="0"/>
    <n v="0"/>
    <n v="0"/>
    <n v="0"/>
  </r>
  <r>
    <n v="15976"/>
    <x v="0"/>
    <s v="TURKEY POINT POWER PLANT UNIT #1 - 5081014100"/>
    <s v="31200Z000-PG0926-Turkey Pt U1"/>
    <x v="0"/>
    <d v="1995-07-01T00:00:00"/>
    <s v="02 - Steam Generation Plant"/>
    <s v="Turkey Pt U1"/>
    <s v="621 : HEAVY OIL FIRING SYSTEM"/>
    <s v="621.7273 : CONTROL/INSTRUMENTATION "/>
    <x v="2"/>
    <s v="1995"/>
    <s v="09/2015"/>
    <n v="0"/>
    <n v="0"/>
    <n v="0"/>
    <n v="0"/>
  </r>
  <r>
    <n v="16024"/>
    <x v="2"/>
    <s v="TURKEY POINT POWER PLANT UNIT #1 - 5081014100"/>
    <s v="31200Z000-PG0926-Turkey Pt U1"/>
    <x v="0"/>
    <d v="1966-07-01T00:00:00"/>
    <s v="02 - Steam Generation Plant"/>
    <s v="Turkey Pt U1"/>
    <s v="621 : HEAVY OIL FIRING SYSTEM"/>
    <s v="621.7277 : PIPING"/>
    <x v="2"/>
    <s v="1966"/>
    <s v="09/2015"/>
    <n v="1"/>
    <n v="52440"/>
    <n v="52440"/>
    <n v="0"/>
  </r>
  <r>
    <n v="16025"/>
    <x v="2"/>
    <s v="TURKEY POINT POWER PLANT UNIT #1 - 5081014100"/>
    <s v="31200Z000-PG0926-Turkey Pt U1"/>
    <x v="0"/>
    <d v="1982-07-01T00:00:00"/>
    <s v="02 - Steam Generation Plant"/>
    <s v="Turkey Pt U1"/>
    <s v="621 : HEAVY OIL FIRING SYSTEM"/>
    <s v="621.7277 : PIPING"/>
    <x v="2"/>
    <s v="1982"/>
    <s v="09/2015"/>
    <n v="0"/>
    <n v="81320.070000000007"/>
    <n v="81320.070000000007"/>
    <n v="0"/>
  </r>
  <r>
    <n v="16026"/>
    <x v="2"/>
    <s v="TURKEY POINT POWER PLANT UNIT #1 - 5081014100"/>
    <s v="31200Z000-PG0926-Turkey Pt U1"/>
    <x v="0"/>
    <d v="1992-07-01T00:00:00"/>
    <s v="02 - Steam Generation Plant"/>
    <s v="Turkey Pt U1"/>
    <s v="621 : HEAVY OIL FIRING SYSTEM"/>
    <s v="621.7277 : PIPING"/>
    <x v="2"/>
    <s v="1992"/>
    <s v="09/2015"/>
    <n v="0"/>
    <n v="43732.39"/>
    <n v="43732.39"/>
    <n v="0"/>
  </r>
  <r>
    <n v="16027"/>
    <x v="0"/>
    <s v="TURKEY POINT POWER PLANT UNIT #1 - 5081014100"/>
    <s v="31200Z000-PG0926-Turkey Pt U1"/>
    <x v="0"/>
    <d v="1995-07-01T00:00:00"/>
    <s v="02 - Steam Generation Plant"/>
    <s v="Turkey Pt U1"/>
    <s v="621 : HEAVY OIL FIRING SYSTEM"/>
    <s v="621.7277 : PIPING"/>
    <x v="2"/>
    <s v="1995"/>
    <s v="09/2015"/>
    <n v="0"/>
    <n v="0"/>
    <n v="0"/>
    <n v="0"/>
  </r>
  <r>
    <n v="16067"/>
    <x v="0"/>
    <s v="TURKEY POINT POWER PLANT UNIT #1 - 5081014100"/>
    <s v="31200Z000-PG0926-Turkey Pt U1"/>
    <x v="0"/>
    <d v="1966-07-01T00:00:00"/>
    <s v="02 - Steam Generation Plant"/>
    <s v="Turkey Pt U1"/>
    <s v="621 : HEAVY OIL FIRING SYSTEM"/>
    <s v="621.7281 : OIL BURNER GUNS, SET OF"/>
    <x v="2"/>
    <s v="1966"/>
    <s v="09/2015"/>
    <n v="0"/>
    <n v="0"/>
    <n v="0"/>
    <n v="0"/>
  </r>
  <r>
    <n v="16068"/>
    <x v="0"/>
    <s v="TURKEY POINT POWER PLANT UNIT #1 - 5081014100"/>
    <s v="31200Z000-PG0926-Turkey Pt U1"/>
    <x v="0"/>
    <d v="1982-07-01T00:00:00"/>
    <s v="02 - Steam Generation Plant"/>
    <s v="Turkey Pt U1"/>
    <s v="621 : HEAVY OIL FIRING SYSTEM"/>
    <s v="621.7281 : OIL BURNER GUNS, SET OF"/>
    <x v="2"/>
    <s v="1982"/>
    <s v="09/2015"/>
    <n v="0"/>
    <n v="0"/>
    <n v="0"/>
    <n v="0"/>
  </r>
  <r>
    <n v="16069"/>
    <x v="0"/>
    <s v="TURKEY POINT POWER PLANT UNIT #1 - 5081014100"/>
    <s v="31200Z000-PG0926-Turkey Pt U1"/>
    <x v="0"/>
    <d v="1989-07-01T00:00:00"/>
    <s v="02 - Steam Generation Plant"/>
    <s v="Turkey Pt U1"/>
    <s v="621 : HEAVY OIL FIRING SYSTEM"/>
    <s v="621.7281 : OIL BURNER GUNS, SET OF"/>
    <x v="2"/>
    <s v="1989"/>
    <s v="09/2015"/>
    <n v="0"/>
    <n v="0"/>
    <n v="0"/>
    <n v="0"/>
  </r>
  <r>
    <n v="16070"/>
    <x v="0"/>
    <s v="TURKEY POINT POWER PLANT UNIT #1 - 5081014100"/>
    <s v="31200Z000-PG0926-Turkey Pt U1"/>
    <x v="0"/>
    <d v="1995-07-01T00:00:00"/>
    <s v="02 - Steam Generation Plant"/>
    <s v="Turkey Pt U1"/>
    <s v="621 : HEAVY OIL FIRING SYSTEM"/>
    <s v="621.7281 : OIL BURNER GUNS, SET OF"/>
    <x v="2"/>
    <s v="1995"/>
    <s v="09/2015"/>
    <n v="0"/>
    <n v="0"/>
    <n v="0"/>
    <n v="0"/>
  </r>
  <r>
    <n v="16111"/>
    <x v="0"/>
    <s v="TURKEY POINT POWER PLANT UNIT #1 - 5081014100"/>
    <s v="31200Z000-PG0926-Turkey Pt U1"/>
    <x v="0"/>
    <d v="1966-07-01T00:00:00"/>
    <s v="02 - Steam Generation Plant"/>
    <s v="Turkey Pt U1"/>
    <s v="621 : HEAVY OIL FIRING SYSTEM"/>
    <s v="621.7282 : BURNER, COMPLETE"/>
    <x v="2"/>
    <s v="1966"/>
    <s v="09/2015"/>
    <n v="0"/>
    <n v="0"/>
    <n v="0"/>
    <n v="0"/>
  </r>
  <r>
    <n v="16112"/>
    <x v="0"/>
    <s v="TURKEY POINT POWER PLANT UNIT #1 - 5081014100"/>
    <s v="31200Z000-PG0926-Turkey Pt U1"/>
    <x v="0"/>
    <d v="1982-07-01T00:00:00"/>
    <s v="02 - Steam Generation Plant"/>
    <s v="Turkey Pt U1"/>
    <s v="621 : HEAVY OIL FIRING SYSTEM"/>
    <s v="621.7282 : BURNER, COMPLETE"/>
    <x v="2"/>
    <s v="1982"/>
    <s v="09/2015"/>
    <n v="0"/>
    <n v="0"/>
    <n v="0"/>
    <n v="0"/>
  </r>
  <r>
    <n v="16113"/>
    <x v="2"/>
    <s v="TURKEY POINT POWER PLANT UNIT #1 - 5081014100"/>
    <s v="31200Z000-PG0926-Turkey Pt U1"/>
    <x v="0"/>
    <d v="1995-07-01T00:00:00"/>
    <s v="02 - Steam Generation Plant"/>
    <s v="Turkey Pt U1"/>
    <s v="621 : HEAVY OIL FIRING SYSTEM"/>
    <s v="621.7282 : BURNER, COMPLETE"/>
    <x v="2"/>
    <s v="1995"/>
    <s v="09/2015"/>
    <n v="0.52"/>
    <n v="44848.29"/>
    <n v="44848.29"/>
    <n v="0"/>
  </r>
  <r>
    <n v="16138"/>
    <x v="2"/>
    <s v="TURKEY POINT POWER PLANT UNIT #1 - 5081014100"/>
    <s v="31200Z000-PG0926-Turkey Pt U1"/>
    <x v="0"/>
    <d v="1966-07-01T00:00:00"/>
    <s v="02 - Steam Generation Plant"/>
    <s v="Turkey Pt U1"/>
    <s v="622 : GAS FIRING SYSTEM"/>
    <s v="622.7297 : CONTROL/INSTRUMENTATION "/>
    <x v="2"/>
    <s v="1966"/>
    <s v="09/2015"/>
    <n v="1"/>
    <n v="9674.44"/>
    <n v="9674.44"/>
    <n v="0"/>
  </r>
  <r>
    <n v="16176"/>
    <x v="2"/>
    <s v="TURKEY POINT POWER PLANT UNIT #1 - 5081014100"/>
    <s v="31200Z000-PG0926-Turkey Pt U1"/>
    <x v="0"/>
    <d v="1982-07-01T00:00:00"/>
    <s v="02 - Steam Generation Plant"/>
    <s v="Turkey Pt U1"/>
    <s v="622 : GAS FIRING SYSTEM"/>
    <s v="622.7300 : PIPING"/>
    <x v="2"/>
    <s v="1982"/>
    <s v="09/2015"/>
    <n v="1"/>
    <n v="25784.42"/>
    <n v="25784.42"/>
    <n v="0"/>
  </r>
  <r>
    <n v="16177"/>
    <x v="2"/>
    <s v="TURKEY POINT POWER PLANT UNIT #1 - 5081014100"/>
    <s v="31200Z000-PG0926-Turkey Pt U1"/>
    <x v="0"/>
    <d v="1992-07-01T00:00:00"/>
    <s v="02 - Steam Generation Plant"/>
    <s v="Turkey Pt U1"/>
    <s v="622 : GAS FIRING SYSTEM"/>
    <s v="622.7300 : PIPING"/>
    <x v="2"/>
    <s v="1992"/>
    <s v="09/2015"/>
    <n v="0"/>
    <n v="16385.18"/>
    <n v="16385.18"/>
    <n v="0"/>
  </r>
  <r>
    <n v="16178"/>
    <x v="0"/>
    <s v="TURKEY POINT POWER PLANT UNIT #1 - 5081014100"/>
    <s v="31200Z000-PG0926-Turkey Pt U1"/>
    <x v="0"/>
    <d v="1995-07-01T00:00:00"/>
    <s v="02 - Steam Generation Plant"/>
    <s v="Turkey Pt U1"/>
    <s v="622 : GAS FIRING SYSTEM"/>
    <s v="622.7300 : PIPING"/>
    <x v="2"/>
    <s v="1995"/>
    <s v="09/2015"/>
    <n v="0"/>
    <n v="0"/>
    <n v="0"/>
    <n v="0"/>
  </r>
  <r>
    <n v="16211"/>
    <x v="0"/>
    <s v="TURKEY POINT POWER PLANT UNIT #1 - 5081014100"/>
    <s v="31200Z000-PG0926-Turkey Pt U1"/>
    <x v="0"/>
    <d v="1982-07-01T00:00:00"/>
    <s v="02 - Steam Generation Plant"/>
    <s v="Turkey Pt U1"/>
    <s v="622 : GAS FIRING SYSTEM"/>
    <s v="622.7304 : GAS BURNER GUNS, SET OF"/>
    <x v="2"/>
    <s v="1982"/>
    <s v="09/2015"/>
    <n v="0"/>
    <n v="0"/>
    <n v="0"/>
    <n v="0"/>
  </r>
  <r>
    <n v="16212"/>
    <x v="0"/>
    <s v="TURKEY POINT POWER PLANT UNIT #1 - 5081014100"/>
    <s v="31200Z000-PG0926-Turkey Pt U1"/>
    <x v="0"/>
    <d v="1995-07-01T00:00:00"/>
    <s v="02 - Steam Generation Plant"/>
    <s v="Turkey Pt U1"/>
    <s v="622 : GAS FIRING SYSTEM"/>
    <s v="622.7304 : GAS BURNER GUNS, SET OF"/>
    <x v="2"/>
    <s v="1995"/>
    <s v="09/2015"/>
    <n v="0"/>
    <n v="0"/>
    <n v="0"/>
    <n v="0"/>
  </r>
  <r>
    <n v="16225"/>
    <x v="0"/>
    <s v="TURKEY POINT POWER PLANT UNIT #1 - 5081014100"/>
    <s v="31200Z000-PG0926-Turkey Pt U1"/>
    <x v="0"/>
    <d v="1966-07-01T00:00:00"/>
    <s v="02 - Steam Generation Plant"/>
    <s v="Turkey Pt U1"/>
    <s v="623 : LIGHT OIL FIRING SYSTEM"/>
    <s v="623.7319 : CONTROL/INSTRUMENTATION "/>
    <x v="2"/>
    <s v="1966"/>
    <s v="09/2015"/>
    <n v="0"/>
    <n v="0"/>
    <n v="0"/>
    <n v="0"/>
  </r>
  <r>
    <n v="16234"/>
    <x v="0"/>
    <s v="TURKEY POINT POWER PLANT UNIT #1 - 5081014100"/>
    <s v="31200Z000-PG0926-Turkey Pt U1"/>
    <x v="0"/>
    <d v="1966-07-01T00:00:00"/>
    <s v="02 - Steam Generation Plant"/>
    <s v="Turkey Pt U1"/>
    <s v="623 : LIGHT OIL FIRING SYSTEM"/>
    <s v="623.7320 : PIPING"/>
    <x v="2"/>
    <s v="1966"/>
    <s v="09/2015"/>
    <n v="0"/>
    <n v="0"/>
    <n v="0"/>
    <n v="0"/>
  </r>
  <r>
    <n v="17146"/>
    <x v="2"/>
    <s v="TURKEY POINT POWER PLANT UNIT #1 - 5081014100"/>
    <s v="31200Z000-PG0926-Turkey Pt U1"/>
    <x v="0"/>
    <d v="1990-07-01T00:00:00"/>
    <s v="02 - Steam Generation Plant"/>
    <s v="Turkey Pt U1"/>
    <s v="743 : AIR QUALITY CONTROL SYSTEM"/>
    <s v="743.8876 : AIR QUALITY CONTROL EQUI"/>
    <x v="2"/>
    <s v="1990"/>
    <s v="09/2015"/>
    <n v="0"/>
    <n v="2928.36"/>
    <n v="2928.36"/>
    <n v="0"/>
  </r>
  <r>
    <n v="17791"/>
    <x v="0"/>
    <s v="TURKEY POINT POWER PLANT UNIT #1 - 5081014100"/>
    <s v="31400Z000-PG0926-Turkey Pt U1"/>
    <x v="0"/>
    <d v="1966-07-01T00:00:00"/>
    <s v="02 - Steam Generation Plant"/>
    <s v="Turkey Pt U1"/>
    <s v="000 : FPL Conversion 000"/>
    <s v="000.000 : FPL Conversion 000"/>
    <x v="3"/>
    <s v="1966"/>
    <s v="09/2015"/>
    <n v="0"/>
    <n v="0"/>
    <n v="0"/>
    <n v="0"/>
  </r>
  <r>
    <n v="17792"/>
    <x v="0"/>
    <s v="TURKEY POINT POWER PLANT UNIT #1 - 5081014100"/>
    <s v="31400Z000-PG0926-Turkey Pt U1"/>
    <x v="0"/>
    <d v="1971-07-01T00:00:00"/>
    <s v="02 - Steam Generation Plant"/>
    <s v="Turkey Pt U1"/>
    <s v="000 : FPL Conversion 000"/>
    <s v="000.000 : FPL Conversion 000"/>
    <x v="3"/>
    <s v="1971"/>
    <s v="09/2015"/>
    <n v="0"/>
    <n v="0"/>
    <n v="0"/>
    <n v="0"/>
  </r>
  <r>
    <n v="17793"/>
    <x v="0"/>
    <s v="TURKEY POINT POWER PLANT UNIT #1 - 5081014100"/>
    <s v="31400Z000-PG0926-Turkey Pt U1"/>
    <x v="0"/>
    <d v="1978-07-01T00:00:00"/>
    <s v="02 - Steam Generation Plant"/>
    <s v="Turkey Pt U1"/>
    <s v="000 : FPL Conversion 000"/>
    <s v="000.000 : FPL Conversion 000"/>
    <x v="3"/>
    <s v="1978"/>
    <s v="09/2015"/>
    <n v="0"/>
    <n v="0"/>
    <n v="0"/>
    <n v="0"/>
  </r>
  <r>
    <n v="17794"/>
    <x v="0"/>
    <s v="TURKEY POINT POWER PLANT UNIT #1 - 5081014100"/>
    <s v="31400Z000-PG0926-Turkey Pt U1"/>
    <x v="0"/>
    <d v="1980-07-01T00:00:00"/>
    <s v="02 - Steam Generation Plant"/>
    <s v="Turkey Pt U1"/>
    <s v="000 : FPL Conversion 000"/>
    <s v="000.000 : FPL Conversion 000"/>
    <x v="3"/>
    <s v="1980"/>
    <s v="09/2015"/>
    <n v="0"/>
    <n v="0"/>
    <n v="0"/>
    <n v="0"/>
  </r>
  <r>
    <n v="17795"/>
    <x v="0"/>
    <s v="TURKEY POINT POWER PLANT UNIT #1 - 5081014100"/>
    <s v="31400Z000-PG0926-Turkey Pt U1"/>
    <x v="0"/>
    <d v="1981-07-01T00:00:00"/>
    <s v="02 - Steam Generation Plant"/>
    <s v="Turkey Pt U1"/>
    <s v="000 : FPL Conversion 000"/>
    <s v="000.000 : FPL Conversion 000"/>
    <x v="3"/>
    <s v="1981"/>
    <s v="09/2015"/>
    <n v="0"/>
    <n v="0"/>
    <n v="0"/>
    <n v="0"/>
  </r>
  <r>
    <n v="17796"/>
    <x v="0"/>
    <s v="TURKEY POINT POWER PLANT UNIT #1 - 5081014100"/>
    <s v="31400Z000-PG0926-Turkey Pt U1"/>
    <x v="0"/>
    <d v="1982-07-01T00:00:00"/>
    <s v="02 - Steam Generation Plant"/>
    <s v="Turkey Pt U1"/>
    <s v="000 : FPL Conversion 000"/>
    <s v="000.000 : FPL Conversion 000"/>
    <x v="3"/>
    <s v="1982"/>
    <s v="09/2015"/>
    <n v="0"/>
    <n v="0"/>
    <n v="0"/>
    <n v="0"/>
  </r>
  <r>
    <n v="17797"/>
    <x v="0"/>
    <s v="TURKEY POINT POWER PLANT UNIT #1 - 5081014100"/>
    <s v="31400Z000-PG0926-Turkey Pt U1"/>
    <x v="0"/>
    <d v="1983-07-01T00:00:00"/>
    <s v="02 - Steam Generation Plant"/>
    <s v="Turkey Pt U1"/>
    <s v="000 : FPL Conversion 000"/>
    <s v="000.000 : FPL Conversion 000"/>
    <x v="3"/>
    <s v="1983"/>
    <s v="09/2015"/>
    <n v="0"/>
    <n v="0"/>
    <n v="0"/>
    <n v="0"/>
  </r>
  <r>
    <n v="17798"/>
    <x v="0"/>
    <s v="TURKEY POINT POWER PLANT UNIT #1 - 5081014100"/>
    <s v="31400Z000-PG0926-Turkey Pt U1"/>
    <x v="0"/>
    <d v="1984-07-01T00:00:00"/>
    <s v="02 - Steam Generation Plant"/>
    <s v="Turkey Pt U1"/>
    <s v="000 : FPL Conversion 000"/>
    <s v="000.000 : FPL Conversion 000"/>
    <x v="3"/>
    <s v="1984"/>
    <s v="09/2015"/>
    <n v="0"/>
    <n v="0"/>
    <n v="0"/>
    <n v="0"/>
  </r>
  <r>
    <n v="17799"/>
    <x v="0"/>
    <s v="TURKEY POINT POWER PLANT UNIT #1 - 5081014100"/>
    <s v="31400Z000-PG0926-Turkey Pt U1"/>
    <x v="0"/>
    <d v="1987-07-01T00:00:00"/>
    <s v="02 - Steam Generation Plant"/>
    <s v="Turkey Pt U1"/>
    <s v="000 : FPL Conversion 000"/>
    <s v="000.000 : FPL Conversion 000"/>
    <x v="3"/>
    <s v="1987"/>
    <s v="09/2015"/>
    <n v="0"/>
    <n v="0"/>
    <n v="0"/>
    <n v="0"/>
  </r>
  <r>
    <n v="17800"/>
    <x v="0"/>
    <s v="TURKEY POINT POWER PLANT UNIT #1 - 5081014100"/>
    <s v="31400Z000-PG0926-Turkey Pt U1"/>
    <x v="0"/>
    <d v="1988-07-01T00:00:00"/>
    <s v="02 - Steam Generation Plant"/>
    <s v="Turkey Pt U1"/>
    <s v="000 : FPL Conversion 000"/>
    <s v="000.000 : FPL Conversion 000"/>
    <x v="3"/>
    <s v="1988"/>
    <s v="09/2015"/>
    <n v="0"/>
    <n v="0"/>
    <n v="0"/>
    <n v="0"/>
  </r>
  <r>
    <n v="17801"/>
    <x v="0"/>
    <s v="TURKEY POINT POWER PLANT UNIT #1 - 5081014100"/>
    <s v="31400Z000-PG0926-Turkey Pt U1"/>
    <x v="0"/>
    <d v="1989-07-01T00:00:00"/>
    <s v="02 - Steam Generation Plant"/>
    <s v="Turkey Pt U1"/>
    <s v="000 : FPL Conversion 000"/>
    <s v="000.000 : FPL Conversion 000"/>
    <x v="3"/>
    <s v="1989"/>
    <s v="09/2015"/>
    <n v="0"/>
    <n v="0"/>
    <n v="0"/>
    <n v="0"/>
  </r>
  <r>
    <n v="17802"/>
    <x v="0"/>
    <s v="TURKEY POINT POWER PLANT UNIT #1 - 5081014100"/>
    <s v="31400Z000-PG0926-Turkey Pt U1"/>
    <x v="0"/>
    <d v="1990-07-01T00:00:00"/>
    <s v="02 - Steam Generation Plant"/>
    <s v="Turkey Pt U1"/>
    <s v="000 : FPL Conversion 000"/>
    <s v="000.000 : FPL Conversion 000"/>
    <x v="3"/>
    <s v="1990"/>
    <s v="09/2015"/>
    <n v="0"/>
    <n v="0"/>
    <n v="0"/>
    <n v="0"/>
  </r>
  <r>
    <n v="17803"/>
    <x v="0"/>
    <s v="TURKEY POINT POWER PLANT UNIT #1 - 5081014100"/>
    <s v="31400Z000-PG0926-Turkey Pt U1"/>
    <x v="0"/>
    <d v="1991-07-01T00:00:00"/>
    <s v="02 - Steam Generation Plant"/>
    <s v="Turkey Pt U1"/>
    <s v="000 : FPL Conversion 000"/>
    <s v="000.000 : FPL Conversion 000"/>
    <x v="3"/>
    <s v="1991"/>
    <s v="09/2015"/>
    <n v="0"/>
    <n v="0"/>
    <n v="0"/>
    <n v="0"/>
  </r>
  <r>
    <n v="17804"/>
    <x v="0"/>
    <s v="TURKEY POINT POWER PLANT UNIT #1 - 5081014100"/>
    <s v="31400Z000-PG0926-Turkey Pt U1"/>
    <x v="0"/>
    <d v="1992-07-01T00:00:00"/>
    <s v="02 - Steam Generation Plant"/>
    <s v="Turkey Pt U1"/>
    <s v="000 : FPL Conversion 000"/>
    <s v="000.000 : FPL Conversion 000"/>
    <x v="3"/>
    <s v="1992"/>
    <s v="09/2015"/>
    <n v="0"/>
    <n v="0"/>
    <n v="0"/>
    <n v="0"/>
  </r>
  <r>
    <n v="17805"/>
    <x v="0"/>
    <s v="TURKEY POINT POWER PLANT UNIT #1 - 5081014100"/>
    <s v="31400Z000-PG0926-Turkey Pt U1"/>
    <x v="0"/>
    <d v="1993-07-01T00:00:00"/>
    <s v="02 - Steam Generation Plant"/>
    <s v="Turkey Pt U1"/>
    <s v="000 : FPL Conversion 000"/>
    <s v="000.000 : FPL Conversion 000"/>
    <x v="3"/>
    <s v="1993"/>
    <s v="09/2015"/>
    <n v="0"/>
    <n v="0"/>
    <n v="0"/>
    <n v="0"/>
  </r>
  <r>
    <n v="17806"/>
    <x v="0"/>
    <s v="TURKEY POINT POWER PLANT UNIT #1 - 5081014100"/>
    <s v="31400Z000-PG0926-Turkey Pt U1"/>
    <x v="0"/>
    <d v="1996-07-01T00:00:00"/>
    <s v="02 - Steam Generation Plant"/>
    <s v="Turkey Pt U1"/>
    <s v="000 : FPL Conversion 000"/>
    <s v="000.000 : FPL Conversion 000"/>
    <x v="3"/>
    <s v="1996"/>
    <s v="09/2015"/>
    <n v="0"/>
    <n v="0"/>
    <n v="0"/>
    <n v="0"/>
  </r>
  <r>
    <n v="17807"/>
    <x v="0"/>
    <s v="TURKEY POINT POWER PLANT UNIT #1 - 5081014100"/>
    <s v="31400Z000-PG0926-Turkey Pt U1"/>
    <x v="0"/>
    <d v="2001-07-01T00:00:00"/>
    <s v="02 - Steam Generation Plant"/>
    <s v="Turkey Pt U1"/>
    <s v="000 : FPL Conversion 000"/>
    <s v="000.000 : FPL Conversion 000"/>
    <x v="3"/>
    <s v="2001"/>
    <s v="09/2015"/>
    <n v="0"/>
    <n v="0"/>
    <n v="0"/>
    <n v="0"/>
  </r>
  <r>
    <n v="17904"/>
    <x v="0"/>
    <s v="TURKEY POINT PLANT FOSSIL - 5081026000"/>
    <s v="31400Z000-PG0926-Turkey Pt CommFsil"/>
    <x v="0"/>
    <d v="1994-07-01T00:00:00"/>
    <s v="02 - Steam Generation Plant"/>
    <s v="Turkey Pt Comm Fsil"/>
    <s v="003 : CUSTOMER CONTRIBUTION- PRODUC"/>
    <s v="003.004  : VENDOR/CONTRACTOR CONTRI"/>
    <x v="3"/>
    <s v="1994"/>
    <s v="09/2015"/>
    <n v="0"/>
    <n v="0"/>
    <n v="0"/>
    <n v="0"/>
  </r>
  <r>
    <n v="17938"/>
    <x v="3"/>
    <s v="TURKEY POINT POWER PLANT UNIT #1 - 5081014100"/>
    <s v="31400Z000-PG0926-Turkey Pt U1"/>
    <x v="0"/>
    <d v="1966-07-01T00:00:00"/>
    <s v="02 - Steam Generation Plant"/>
    <s v="Turkey Pt U1"/>
    <s v="171 : TURBINE GENERATOR CONCRETE PE"/>
    <s v="171.0506 : CONCRETE PEDESTAL"/>
    <x v="3"/>
    <s v="1966"/>
    <s v="09/2015"/>
    <n v="1"/>
    <n v="125788.44"/>
    <n v="125788.44"/>
    <n v="0"/>
  </r>
  <r>
    <n v="18000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36 : CASING"/>
    <x v="3"/>
    <s v="1966"/>
    <s v="09/2015"/>
    <n v="3"/>
    <n v="1364551.49"/>
    <n v="1364551.49"/>
    <n v="0"/>
  </r>
  <r>
    <n v="18001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36 : CASING"/>
    <x v="3"/>
    <s v="1993"/>
    <s v="09/2015"/>
    <n v="0"/>
    <n v="106198.83"/>
    <n v="92749.62"/>
    <n v="13449.21"/>
  </r>
  <r>
    <n v="18046"/>
    <x v="0"/>
    <s v="TURKEY POINT POWER PLANT UNIT #1 - 5081014100"/>
    <s v="31400Z000-PG0926-Turkey Pt U1"/>
    <x v="0"/>
    <d v="1966-07-01T00:00:00"/>
    <s v="02 - Steam Generation Plant"/>
    <s v="Turkey Pt U1"/>
    <s v="271 : STEAM TURBINE"/>
    <s v="271.1537 : HP BLADING-STATIONARY (R"/>
    <x v="3"/>
    <s v="1966"/>
    <s v="09/2015"/>
    <n v="0"/>
    <n v="0"/>
    <n v="0"/>
    <n v="0"/>
  </r>
  <r>
    <n v="18047"/>
    <x v="0"/>
    <s v="TURKEY POINT POWER PLANT UNIT #1 - 5081014100"/>
    <s v="31400Z000-PG0926-Turkey Pt U1"/>
    <x v="0"/>
    <d v="1993-07-01T00:00:00"/>
    <s v="02 - Steam Generation Plant"/>
    <s v="Turkey Pt U1"/>
    <s v="271 : STEAM TURBINE"/>
    <s v="271.1537 : HP BLADING-STATIONARY (R"/>
    <x v="3"/>
    <s v="1993"/>
    <s v="09/2015"/>
    <n v="0"/>
    <n v="0"/>
    <n v="0"/>
    <n v="0"/>
  </r>
  <r>
    <n v="18070"/>
    <x v="0"/>
    <s v="TURKEY POINT POWER PLANT UNIT #1 - 5081014100"/>
    <s v="31400Z000-PG0926-Turkey Pt U1"/>
    <x v="0"/>
    <d v="1966-07-01T00:00:00"/>
    <s v="02 - Steam Generation Plant"/>
    <s v="Turkey Pt U1"/>
    <s v="271 : STEAM TURBINE"/>
    <s v="271.1538 : IP BLADING-STATIONARY (R"/>
    <x v="3"/>
    <s v="1966"/>
    <s v="09/2015"/>
    <n v="0"/>
    <n v="0"/>
    <n v="0"/>
    <n v="0"/>
  </r>
  <r>
    <n v="18071"/>
    <x v="0"/>
    <s v="TURKEY POINT POWER PLANT UNIT #1 - 5081014100"/>
    <s v="31400Z000-PG0926-Turkey Pt U1"/>
    <x v="0"/>
    <d v="1993-07-01T00:00:00"/>
    <s v="02 - Steam Generation Plant"/>
    <s v="Turkey Pt U1"/>
    <s v="271 : STEAM TURBINE"/>
    <s v="271.1538 : IP BLADING-STATIONARY (R"/>
    <x v="3"/>
    <s v="1993"/>
    <s v="09/2015"/>
    <n v="0"/>
    <n v="0"/>
    <n v="0"/>
    <n v="0"/>
  </r>
  <r>
    <n v="18096"/>
    <x v="0"/>
    <s v="TURKEY POINT POWER PLANT UNIT #1 - 5081014100"/>
    <s v="31400Z000-PG0926-Turkey Pt U1"/>
    <x v="0"/>
    <d v="1966-07-01T00:00:00"/>
    <s v="02 - Steam Generation Plant"/>
    <s v="Turkey Pt U1"/>
    <s v="271 : STEAM TURBINE"/>
    <s v="271.1540 : HP/IP FLOW GUIDE"/>
    <x v="3"/>
    <s v="1966"/>
    <s v="09/2015"/>
    <n v="0"/>
    <n v="0"/>
    <n v="0"/>
    <n v="0"/>
  </r>
  <r>
    <n v="18129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41 : HIGH PRESSURE SHAFT/WHEE"/>
    <x v="3"/>
    <s v="1966"/>
    <s v="09/2015"/>
    <n v="1"/>
    <n v="209071.67"/>
    <n v="209071.67"/>
    <n v="0"/>
  </r>
  <r>
    <n v="18177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44 : HP BLADING-ROTATING (ROW"/>
    <x v="3"/>
    <s v="1966"/>
    <s v="09/2015"/>
    <n v="6"/>
    <n v="56998.58"/>
    <n v="56998.58"/>
    <n v="0"/>
  </r>
  <r>
    <n v="18178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44 : HP BLADING-ROTATING (ROW"/>
    <x v="3"/>
    <s v="1993"/>
    <s v="09/2015"/>
    <n v="0"/>
    <n v="-80908.27"/>
    <n v="-70661.899999999994"/>
    <n v="-10246.370000000001"/>
  </r>
  <r>
    <n v="18258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48 : TURBINE CONTROL SYSTEM"/>
    <x v="3"/>
    <s v="1966"/>
    <s v="09/2015"/>
    <n v="1"/>
    <n v="127898.43"/>
    <n v="127898.43"/>
    <n v="0"/>
  </r>
  <r>
    <n v="18259"/>
    <x v="2"/>
    <s v="TURKEY POINT POWER PLANT UNIT #1 - 5081014100"/>
    <s v="31400Z000-PG0926-Turkey Pt U1"/>
    <x v="0"/>
    <d v="1978-07-01T00:00:00"/>
    <s v="02 - Steam Generation Plant"/>
    <s v="Turkey Pt U1"/>
    <s v="271 : STEAM TURBINE"/>
    <s v="271.1548 : TURBINE CONTROL SYSTEM"/>
    <x v="3"/>
    <s v="1978"/>
    <s v="09/2015"/>
    <n v="0"/>
    <n v="8294.86"/>
    <n v="8294.86"/>
    <n v="0"/>
  </r>
  <r>
    <n v="18260"/>
    <x v="2"/>
    <s v="TURKEY POINT POWER PLANT UNIT #1 - 5081014100"/>
    <s v="31400Z000-PG0926-Turkey Pt U1"/>
    <x v="0"/>
    <d v="1980-07-01T00:00:00"/>
    <s v="02 - Steam Generation Plant"/>
    <s v="Turkey Pt U1"/>
    <s v="271 : STEAM TURBINE"/>
    <s v="271.1548 : TURBINE CONTROL SYSTEM"/>
    <x v="3"/>
    <s v="1980"/>
    <s v="09/2015"/>
    <n v="0"/>
    <n v="73956.06"/>
    <n v="73956.06"/>
    <n v="0"/>
  </r>
  <r>
    <n v="18261"/>
    <x v="2"/>
    <s v="TURKEY POINT POWER PLANT UNIT #1 - 5081014100"/>
    <s v="31400Z000-PG0926-Turkey Pt U1"/>
    <x v="0"/>
    <d v="1991-07-01T00:00:00"/>
    <s v="02 - Steam Generation Plant"/>
    <s v="Turkey Pt U1"/>
    <s v="271 : STEAM TURBINE"/>
    <s v="271.1548 : TURBINE CONTROL SYSTEM"/>
    <x v="3"/>
    <s v="1991"/>
    <s v="09/2015"/>
    <n v="0"/>
    <n v="8529"/>
    <n v="8118.43"/>
    <n v="410.57"/>
  </r>
  <r>
    <n v="18320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54 : IP BLADING-ROTATING (ROW"/>
    <x v="3"/>
    <s v="1966"/>
    <s v="09/2015"/>
    <n v="3"/>
    <n v="28749.9"/>
    <n v="28749.9"/>
    <n v="0"/>
  </r>
  <r>
    <n v="18321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54 : IP BLADING-ROTATING (ROW"/>
    <x v="3"/>
    <s v="1993"/>
    <s v="09/2015"/>
    <n v="0"/>
    <n v="144721.96"/>
    <n v="126394.11"/>
    <n v="18327.849999999999"/>
  </r>
  <r>
    <n v="18355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56 : LOW PRESSURE SHAFT/WHEEL"/>
    <x v="3"/>
    <s v="1966"/>
    <s v="09/2015"/>
    <n v="2"/>
    <n v="333191.53000000003"/>
    <n v="333191.53000000003"/>
    <n v="0"/>
  </r>
  <r>
    <n v="18402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59 : LP BLADING-ROTATING (ROW"/>
    <x v="3"/>
    <s v="1966"/>
    <s v="09/2015"/>
    <n v="10"/>
    <n v="602432.87"/>
    <n v="602432.87"/>
    <n v="0"/>
  </r>
  <r>
    <n v="18403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59 : LP BLADING-ROTATING (ROW"/>
    <x v="3"/>
    <s v="1993"/>
    <s v="09/2015"/>
    <n v="4"/>
    <n v="3575681.68"/>
    <n v="3122851.02"/>
    <n v="452830.66"/>
  </r>
  <r>
    <n v="18433"/>
    <x v="0"/>
    <s v="TURKEY POINT POWER PLANT UNIT #1 - 5081014100"/>
    <s v="31400Z000-PG0926-Turkey Pt U1"/>
    <x v="0"/>
    <d v="1966-07-01T00:00:00"/>
    <s v="02 - Steam Generation Plant"/>
    <s v="Turkey Pt U1"/>
    <s v="271 : STEAM TURBINE"/>
    <s v="271.1561 : NOZZLE BLOCK"/>
    <x v="3"/>
    <s v="1966"/>
    <s v="09/2015"/>
    <n v="0"/>
    <n v="0"/>
    <n v="0"/>
    <n v="0"/>
  </r>
  <r>
    <n v="18434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61 : NOZZLE BLOCK"/>
    <x v="3"/>
    <s v="1993"/>
    <s v="09/2015"/>
    <n v="1"/>
    <n v="764208.33"/>
    <n v="667427.63"/>
    <n v="96780.7"/>
  </r>
  <r>
    <n v="18464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64 : TURNING GEAR ASSEMBLY"/>
    <x v="3"/>
    <s v="1966"/>
    <s v="09/2015"/>
    <n v="0"/>
    <n v="36102.629999999997"/>
    <n v="36102.629999999997"/>
    <n v="0"/>
  </r>
  <r>
    <n v="18504"/>
    <x v="3"/>
    <s v="TURKEY POINT POWER PLANT UNIT #1 - 5081014100"/>
    <s v="31400Z000-PG0926-Turkey Pt U1"/>
    <x v="0"/>
    <d v="1966-07-01T00:00:00"/>
    <s v="02 - Steam Generation Plant"/>
    <s v="Turkey Pt U1"/>
    <s v="272 : GENERATOR"/>
    <s v="272.1571 : FRAME/HOUSING"/>
    <x v="3"/>
    <s v="1966"/>
    <s v="09/2015"/>
    <n v="1"/>
    <n v="376480.37"/>
    <n v="376480.37"/>
    <n v="0"/>
  </r>
  <r>
    <n v="18536"/>
    <x v="0"/>
    <s v="TURKEY POINT POWER PLANT UNIT #1 - 5081014100"/>
    <s v="31400Z000-PG0926-Turkey Pt U1"/>
    <x v="0"/>
    <d v="1966-07-01T00:00:00"/>
    <s v="02 - Steam Generation Plant"/>
    <s v="Turkey Pt U1"/>
    <s v="272 : GENERATOR"/>
    <s v="272.1572 : ROTOR COILS"/>
    <x v="3"/>
    <s v="1966"/>
    <s v="09/2015"/>
    <n v="0"/>
    <n v="0"/>
    <n v="0"/>
    <n v="0"/>
  </r>
  <r>
    <n v="18577"/>
    <x v="3"/>
    <s v="TURKEY POINT POWER PLANT UNIT #1 - 5081014100"/>
    <s v="31400Z000-PG0926-Turkey Pt U1"/>
    <x v="0"/>
    <d v="1966-07-01T00:00:00"/>
    <s v="02 - Steam Generation Plant"/>
    <s v="Turkey Pt U1"/>
    <s v="272 : GENERATOR"/>
    <s v="272.1573 : ROTOR"/>
    <x v="3"/>
    <s v="1966"/>
    <s v="09/2015"/>
    <n v="1"/>
    <n v="201353.13"/>
    <n v="201353.13"/>
    <n v="0"/>
  </r>
  <r>
    <n v="18578"/>
    <x v="0"/>
    <s v="TURKEY POINT POWER PLANT UNIT #1 - 5081014100"/>
    <s v="31400Z000-PG0926-Turkey Pt U1"/>
    <x v="0"/>
    <d v="1993-07-01T00:00:00"/>
    <s v="02 - Steam Generation Plant"/>
    <s v="Turkey Pt U1"/>
    <s v="272 : GENERATOR"/>
    <s v="272.1573 : ROTOR"/>
    <x v="3"/>
    <s v="1993"/>
    <s v="09/2015"/>
    <n v="0"/>
    <n v="0"/>
    <n v="0"/>
    <n v="0"/>
  </r>
  <r>
    <n v="18611"/>
    <x v="0"/>
    <s v="TURKEY POINT POWER PLANT UNIT #1 - 5081014100"/>
    <s v="31400Z000-PG0926-Turkey Pt U1"/>
    <x v="0"/>
    <d v="1966-07-01T00:00:00"/>
    <s v="02 - Steam Generation Plant"/>
    <s v="Turkey Pt U1"/>
    <s v="272 : GENERATOR"/>
    <s v="272.1575 : WEDGE SYSTEM"/>
    <x v="3"/>
    <s v="1966"/>
    <s v="09/2015"/>
    <n v="0"/>
    <n v="0"/>
    <n v="0"/>
    <n v="0"/>
  </r>
  <r>
    <n v="18647"/>
    <x v="3"/>
    <s v="TURKEY POINT POWER PLANT UNIT #1 - 5081014100"/>
    <s v="31400Z000-PG0926-Turkey Pt U1"/>
    <x v="0"/>
    <d v="1966-07-01T00:00:00"/>
    <s v="02 - Steam Generation Plant"/>
    <s v="Turkey Pt U1"/>
    <s v="272 : GENERATOR"/>
    <s v="272.1584 : STATOR"/>
    <x v="3"/>
    <s v="1966"/>
    <s v="09/2015"/>
    <n v="1"/>
    <n v="410496.75"/>
    <n v="410496.75"/>
    <n v="0"/>
  </r>
  <r>
    <n v="18688"/>
    <x v="0"/>
    <s v="TURKEY POINT POWER PLANT UNIT #1 - 5081014100"/>
    <s v="31400Z000-PG0926-Turkey Pt U1"/>
    <x v="0"/>
    <d v="1966-07-01T00:00:00"/>
    <s v="02 - Steam Generation Plant"/>
    <s v="Turkey Pt U1"/>
    <s v="371 : CONDENSER"/>
    <s v="371.3535 : CONTROL/INSTRUMENTATION "/>
    <x v="3"/>
    <s v="1966"/>
    <s v="09/2015"/>
    <n v="0"/>
    <n v="0"/>
    <n v="0"/>
    <n v="0"/>
  </r>
  <r>
    <n v="18689"/>
    <x v="0"/>
    <s v="TURKEY POINT POWER PLANT UNIT #1 - 5081014100"/>
    <s v="31400Z000-PG0926-Turkey Pt U1"/>
    <x v="0"/>
    <d v="1987-07-01T00:00:00"/>
    <s v="02 - Steam Generation Plant"/>
    <s v="Turkey Pt U1"/>
    <s v="371 : CONDENSER"/>
    <s v="371.3535 : CONTROL/INSTRUMENTATION "/>
    <x v="3"/>
    <s v="1987"/>
    <s v="09/2015"/>
    <n v="0"/>
    <n v="0"/>
    <n v="0"/>
    <n v="0"/>
  </r>
  <r>
    <n v="18690"/>
    <x v="0"/>
    <s v="TURKEY POINT POWER PLANT UNIT #1 - 5081014100"/>
    <s v="31400Z000-PG0926-Turkey Pt U1"/>
    <x v="0"/>
    <d v="1993-07-01T00:00:00"/>
    <s v="02 - Steam Generation Plant"/>
    <s v="Turkey Pt U1"/>
    <s v="371 : CONDENSER"/>
    <s v="371.3535 : CONTROL/INSTRUMENTATION "/>
    <x v="3"/>
    <s v="1993"/>
    <s v="09/2015"/>
    <n v="0"/>
    <n v="0"/>
    <n v="0"/>
    <n v="0"/>
  </r>
  <r>
    <n v="18711"/>
    <x v="2"/>
    <s v="TURKEY POINT POWER PLANT UNIT #1 - 5081014100"/>
    <s v="31400Z000-PG0926-Turkey Pt U1"/>
    <x v="0"/>
    <d v="1966-07-01T00:00:00"/>
    <s v="02 - Steam Generation Plant"/>
    <s v="Turkey Pt U1"/>
    <s v="371 : CONDENSER"/>
    <s v="371.3536 : FOUNDATION"/>
    <x v="3"/>
    <s v="1966"/>
    <s v="09/2015"/>
    <n v="1"/>
    <n v="42160.01"/>
    <n v="42160.01"/>
    <n v="0"/>
  </r>
  <r>
    <n v="18736"/>
    <x v="2"/>
    <s v="TURKEY POINT POWER PLANT UNIT #1 - 5081014100"/>
    <s v="31400Z000-PG0926-Turkey Pt U1"/>
    <x v="0"/>
    <d v="1966-07-01T00:00:00"/>
    <s v="02 - Steam Generation Plant"/>
    <s v="Turkey Pt U1"/>
    <s v="371 : CONDENSER"/>
    <s v="371.3540 : CONDENSER SECTION"/>
    <x v="3"/>
    <s v="1966"/>
    <s v="09/2015"/>
    <n v="2"/>
    <n v="280213.46999999997"/>
    <n v="280213.46999999997"/>
    <n v="0"/>
  </r>
  <r>
    <n v="18774"/>
    <x v="2"/>
    <s v="TURKEY POINT POWER PLANT UNIT #1 - 5081014100"/>
    <s v="31400Z000-PG0926-Turkey Pt U1"/>
    <x v="0"/>
    <d v="1966-07-01T00:00:00"/>
    <s v="02 - Steam Generation Plant"/>
    <s v="Turkey Pt U1"/>
    <s v="371 : CONDENSER"/>
    <s v="371.3542 : TUBES, IN A WATER BOX"/>
    <x v="3"/>
    <s v="1966"/>
    <s v="09/2015"/>
    <n v="0"/>
    <n v="70024.179999999993"/>
    <n v="70024.179999999993"/>
    <n v="0"/>
  </r>
  <r>
    <n v="18775"/>
    <x v="2"/>
    <s v="TURKEY POINT POWER PLANT UNIT #1 - 5081014100"/>
    <s v="31400Z000-PG0926-Turkey Pt U1"/>
    <x v="0"/>
    <d v="1984-07-01T00:00:00"/>
    <s v="02 - Steam Generation Plant"/>
    <s v="Turkey Pt U1"/>
    <s v="371 : CONDENSER"/>
    <s v="371.3542 : TUBES, IN A WATER BOX"/>
    <x v="3"/>
    <s v="1984"/>
    <s v="09/2015"/>
    <n v="1"/>
    <n v="1311894"/>
    <n v="1311894"/>
    <n v="0"/>
  </r>
  <r>
    <n v="18806"/>
    <x v="2"/>
    <s v="TURKEY POINT POWER PLANT UNIT #1 - 5081014100"/>
    <s v="31400Z000-PG0926-Turkey Pt U1"/>
    <x v="0"/>
    <d v="1966-07-01T00:00:00"/>
    <s v="02 - Steam Generation Plant"/>
    <s v="Turkey Pt U1"/>
    <s v="371 : CONDENSER"/>
    <s v="371.3544 : WATER BOX"/>
    <x v="3"/>
    <s v="1966"/>
    <s v="09/2015"/>
    <n v="4"/>
    <n v="79360.73"/>
    <n v="79360.73"/>
    <n v="0"/>
  </r>
  <r>
    <n v="18842"/>
    <x v="0"/>
    <s v="TURKEY POINT POWER PLANT UNIT #1 - 5081014100"/>
    <s v="31400Z000-PG0926-Turkey Pt U1"/>
    <x v="0"/>
    <d v="1966-07-01T00:00:00"/>
    <s v="02 - Steam Generation Plant"/>
    <s v="Turkey Pt U1"/>
    <s v="371 : CONDENSER"/>
    <s v="371.3549 : CATHODIC PROTECTION EQUI"/>
    <x v="3"/>
    <s v="1966"/>
    <s v="09/2015"/>
    <n v="0"/>
    <n v="0"/>
    <n v="0"/>
    <n v="0"/>
  </r>
  <r>
    <n v="18843"/>
    <x v="2"/>
    <s v="TURKEY POINT POWER PLANT UNIT #1 - 5081014100"/>
    <s v="31400Z000-PG0926-Turkey Pt U1"/>
    <x v="0"/>
    <d v="1984-07-01T00:00:00"/>
    <s v="02 - Steam Generation Plant"/>
    <s v="Turkey Pt U1"/>
    <s v="371 : CONDENSER"/>
    <s v="371.3549 : CATHODIC PROTECTION EQUI"/>
    <x v="3"/>
    <s v="1984"/>
    <s v="09/2015"/>
    <n v="1"/>
    <n v="231510.71"/>
    <n v="231510.71"/>
    <n v="0"/>
  </r>
  <r>
    <n v="18879"/>
    <x v="2"/>
    <s v="TURKEY POINT POWER PLANT UNIT #1 - 5081014100"/>
    <s v="31400Z000-PG0926-Turkey Pt U1"/>
    <x v="0"/>
    <d v="1966-07-01T00:00:00"/>
    <s v="02 - Steam Generation Plant"/>
    <s v="Turkey Pt U1"/>
    <s v="372 : CONDENSER AIR REMOVAL SYSTEM"/>
    <s v="372.3572 : AIR REMOVAL EQUIPMENT"/>
    <x v="3"/>
    <s v="1966"/>
    <s v="09/2015"/>
    <n v="0"/>
    <n v="28418.99"/>
    <n v="28418.99"/>
    <n v="0"/>
  </r>
  <r>
    <n v="18880"/>
    <x v="2"/>
    <s v="TURKEY POINT POWER PLANT UNIT #1 - 5081014100"/>
    <s v="31400Z000-PG0926-Turkey Pt U1"/>
    <x v="0"/>
    <d v="1981-07-01T00:00:00"/>
    <s v="02 - Steam Generation Plant"/>
    <s v="Turkey Pt U1"/>
    <s v="372 : CONDENSER AIR REMOVAL SYSTEM"/>
    <s v="372.3572 : AIR REMOVAL EQUIPMENT"/>
    <x v="3"/>
    <s v="1981"/>
    <s v="09/2015"/>
    <n v="0"/>
    <n v="4912.3100000000004"/>
    <n v="4912.3100000000004"/>
    <n v="0"/>
  </r>
  <r>
    <n v="18897"/>
    <x v="2"/>
    <s v="TURKEY POINT POWER PLANT UNIT #1 - 5081014100"/>
    <s v="31400Z000-PG0926-Turkey Pt U1"/>
    <x v="0"/>
    <d v="1983-07-01T00:00:00"/>
    <s v="02 - Steam Generation Plant"/>
    <s v="Turkey Pt U1"/>
    <s v="373 : CONDENSER/HEAT EXCH. TUBE CLE"/>
    <s v="373.3602 : CONDENSER/HEAT EXCH. TUB"/>
    <x v="3"/>
    <s v="1983"/>
    <s v="09/2015"/>
    <n v="1"/>
    <n v="780497.27"/>
    <n v="780497.27"/>
    <n v="0"/>
  </r>
  <r>
    <n v="18919"/>
    <x v="2"/>
    <s v="TURKEY POINT POWER PLANT UNIT #1 - 5081014100"/>
    <s v="31400Z000-PG0926-Turkey Pt U1"/>
    <x v="0"/>
    <d v="1966-07-01T00:00:00"/>
    <s v="02 - Steam Generation Plant"/>
    <s v="Turkey Pt U1"/>
    <s v="374 : CONDENSATE PUMP SYSTEM"/>
    <s v="374.3632 : FOUNDATION"/>
    <x v="3"/>
    <s v="1966"/>
    <s v="09/2015"/>
    <n v="1"/>
    <n v="42160.01"/>
    <n v="42160.01"/>
    <n v="0"/>
  </r>
  <r>
    <n v="18920"/>
    <x v="2"/>
    <s v="TURKEY POINT POWER PLANT UNIT #1 - 5081014100"/>
    <s v="31400Z000-PG0926-Turkey Pt U1"/>
    <x v="0"/>
    <d v="1990-07-01T00:00:00"/>
    <s v="02 - Steam Generation Plant"/>
    <s v="Turkey Pt U1"/>
    <s v="374 : CONDENSATE PUMP SYSTEM"/>
    <s v="374.3632 : FOUNDATION"/>
    <x v="3"/>
    <s v="1990"/>
    <s v="09/2015"/>
    <n v="0"/>
    <n v="70667"/>
    <n v="70039.08"/>
    <n v="627.91999999999996"/>
  </r>
  <r>
    <n v="18939"/>
    <x v="0"/>
    <s v="TURKEY POINT POWER PLANT UNIT #1 - 5081014100"/>
    <s v="31400Z000-PG0926-Turkey Pt U1"/>
    <x v="0"/>
    <d v="1966-07-01T00:00:00"/>
    <s v="02 - Steam Generation Plant"/>
    <s v="Turkey Pt U1"/>
    <s v="374 : CONDENSATE PUMP SYSTEM"/>
    <s v="374.3634 : PIPING"/>
    <x v="3"/>
    <s v="1966"/>
    <s v="09/2015"/>
    <n v="1"/>
    <n v="0"/>
    <n v="0"/>
    <n v="0"/>
  </r>
  <r>
    <n v="18940"/>
    <x v="0"/>
    <s v="TURKEY POINT POWER PLANT UNIT #1 - 5081014100"/>
    <s v="31400Z000-PG0926-Turkey Pt U1"/>
    <x v="0"/>
    <d v="1990-07-01T00:00:00"/>
    <s v="02 - Steam Generation Plant"/>
    <s v="Turkey Pt U1"/>
    <s v="374 : CONDENSATE PUMP SYSTEM"/>
    <s v="374.3634 : PIPING"/>
    <x v="3"/>
    <s v="1990"/>
    <s v="09/2015"/>
    <n v="0"/>
    <n v="0"/>
    <n v="0"/>
    <n v="0"/>
  </r>
  <r>
    <n v="18965"/>
    <x v="2"/>
    <s v="TURKEY POINT POWER PLANT UNIT #1 - 5081014100"/>
    <s v="31400Z000-PG0926-Turkey Pt U1"/>
    <x v="0"/>
    <d v="1966-07-01T00:00:00"/>
    <s v="02 - Steam Generation Plant"/>
    <s v="Turkey Pt U1"/>
    <s v="374 : CONDENSATE PUMP SYSTEM"/>
    <s v="374.3642 : CONTROL/INSTRUMENTATION "/>
    <x v="3"/>
    <s v="1966"/>
    <s v="09/2015"/>
    <n v="1"/>
    <n v="7163.85"/>
    <n v="7163.85"/>
    <n v="0"/>
  </r>
  <r>
    <n v="19009"/>
    <x v="0"/>
    <s v="TURKEY POINT POWER PLANT UNIT #1 - 5081014100"/>
    <s v="31400Z000-PG0926-Turkey Pt U1"/>
    <x v="0"/>
    <d v="1966-07-01T00:00:00"/>
    <s v="02 - Steam Generation Plant"/>
    <s v="Turkey Pt U1"/>
    <s v="374 : CONDENSATE PUMP SYSTEM"/>
    <s v="374.3644 : PUMP COMPLETE"/>
    <x v="3"/>
    <s v="1966"/>
    <s v="09/2015"/>
    <n v="0"/>
    <n v="0"/>
    <n v="0"/>
    <n v="0"/>
  </r>
  <r>
    <n v="19010"/>
    <x v="0"/>
    <s v="TURKEY POINT POWER PLANT UNIT #1 - 5081014100"/>
    <s v="31400Z000-PG0926-Turkey Pt U1"/>
    <x v="0"/>
    <d v="1990-07-01T00:00:00"/>
    <s v="02 - Steam Generation Plant"/>
    <s v="Turkey Pt U1"/>
    <s v="374 : CONDENSATE PUMP SYSTEM"/>
    <s v="374.3644 : PUMP COMPLETE"/>
    <x v="3"/>
    <s v="1990"/>
    <s v="09/2015"/>
    <n v="0"/>
    <n v="0"/>
    <n v="0"/>
    <n v="0"/>
  </r>
  <r>
    <n v="19011"/>
    <x v="0"/>
    <s v="TURKEY POINT POWER PLANT UNIT #1 - 5081014100"/>
    <s v="31400Z000-PG0926-Turkey Pt U1"/>
    <x v="0"/>
    <d v="1992-07-01T00:00:00"/>
    <s v="02 - Steam Generation Plant"/>
    <s v="Turkey Pt U1"/>
    <s v="374 : CONDENSATE PUMP SYSTEM"/>
    <s v="374.3644 : PUMP COMPLETE"/>
    <x v="3"/>
    <s v="1992"/>
    <s v="09/2015"/>
    <n v="0"/>
    <n v="0"/>
    <n v="0"/>
    <n v="0"/>
  </r>
  <r>
    <n v="19015"/>
    <x v="0"/>
    <s v="TURKEY POINT PLANT FOSSIL - 5081026000"/>
    <s v="31400Z000-PG0926-Turkey Pt CommFsil"/>
    <x v="0"/>
    <d v="1966-07-01T00:00:00"/>
    <s v="02 - Steam Generation Plant"/>
    <s v="Turkey Pt Comm Fsil"/>
    <s v="374 : CONDENSATE PUMP SYSTEM"/>
    <s v="374.3644 : PUMP COMPLETE"/>
    <x v="3"/>
    <s v="1966"/>
    <s v="09/2015"/>
    <n v="0"/>
    <n v="0"/>
    <n v="0"/>
    <n v="0"/>
  </r>
  <r>
    <n v="19016"/>
    <x v="0"/>
    <s v="TURKEY POINT FOSL PROD CAP SPARE STOREROOM - 5081026007"/>
    <s v="31400Z000-PG0926-Turkey Pt CommFsil"/>
    <x v="0"/>
    <d v="1990-07-01T00:00:00"/>
    <s v="02 - Steam Generation Plant"/>
    <s v="Turkey Pt Comm Fsil"/>
    <s v="374 : CONDENSATE PUMP SYSTEM"/>
    <s v="374.3644 : PUMP COMPLETE"/>
    <x v="3"/>
    <s v="1990"/>
    <s v="09/2015"/>
    <n v="0"/>
    <n v="0"/>
    <n v="0"/>
    <n v="0"/>
  </r>
  <r>
    <n v="19054"/>
    <x v="0"/>
    <s v="TURKEY POINT POWER PLANT UNIT #1 - 5081014100"/>
    <s v="31400Z000-PG0926-Turkey Pt U1"/>
    <x v="0"/>
    <d v="1966-07-01T00:00:00"/>
    <s v="02 - Steam Generation Plant"/>
    <s v="Turkey Pt U1"/>
    <s v="374 : CONDENSATE PUMP SYSTEM"/>
    <s v="374.3645 : DRIVE, ELECTRIC MOTOR, C"/>
    <x v="3"/>
    <s v="1966"/>
    <s v="09/2015"/>
    <n v="0"/>
    <n v="0"/>
    <n v="0"/>
    <n v="0"/>
  </r>
  <r>
    <n v="19055"/>
    <x v="0"/>
    <s v="TURKEY POINT POWER PLANT UNIT #1 - 5081014100"/>
    <s v="31400Z000-PG0926-Turkey Pt U1"/>
    <x v="0"/>
    <d v="1990-07-01T00:00:00"/>
    <s v="02 - Steam Generation Plant"/>
    <s v="Turkey Pt U1"/>
    <s v="374 : CONDENSATE PUMP SYSTEM"/>
    <s v="374.3645 : DRIVE, ELECTRIC MOTOR, C"/>
    <x v="3"/>
    <s v="1990"/>
    <s v="09/2015"/>
    <n v="0"/>
    <n v="0"/>
    <n v="0"/>
    <n v="0"/>
  </r>
  <r>
    <n v="19056"/>
    <x v="0"/>
    <s v="TURKEY POINT POWER PLANT UNIT #1 - 5081014100"/>
    <s v="31400Z000-PG0926-Turkey Pt U1"/>
    <x v="0"/>
    <d v="1992-07-01T00:00:00"/>
    <s v="02 - Steam Generation Plant"/>
    <s v="Turkey Pt U1"/>
    <s v="374 : CONDENSATE PUMP SYSTEM"/>
    <s v="374.3645 : DRIVE, ELECTRIC MOTOR, C"/>
    <x v="3"/>
    <s v="1992"/>
    <s v="09/2015"/>
    <n v="0"/>
    <n v="0"/>
    <n v="0"/>
    <n v="0"/>
  </r>
  <r>
    <n v="19057"/>
    <x v="0"/>
    <s v="TURKEY POINT POWER PLANT UNIT #1 - 5081014100"/>
    <s v="31400Z000-PG0926-Turkey Pt U1"/>
    <x v="0"/>
    <d v="2001-07-01T00:00:00"/>
    <s v="02 - Steam Generation Plant"/>
    <s v="Turkey Pt U1"/>
    <s v="374 : CONDENSATE PUMP SYSTEM"/>
    <s v="374.3645 : DRIVE, ELECTRIC MOTOR, C"/>
    <x v="3"/>
    <s v="2001"/>
    <s v="09/2015"/>
    <n v="0"/>
    <n v="0"/>
    <n v="0"/>
    <n v="0"/>
  </r>
  <r>
    <n v="19058"/>
    <x v="0"/>
    <s v="TURKEY POINT POWER PLANT UNIT #1 - 5081014100"/>
    <s v="31400Z000-PG0926-Turkey Pt U1"/>
    <x v="0"/>
    <d v="1990-07-01T00:00:00"/>
    <s v="02 - Steam Generation Plant"/>
    <s v="Turkey Pt U1"/>
    <s v="374 : CONDENSATE PUMP SYSTEM"/>
    <s v="374.3645 : DRIVE, ELECTRIC MOTOR, C"/>
    <x v="3"/>
    <s v="1990"/>
    <s v="09/2015"/>
    <n v="0"/>
    <n v="0"/>
    <n v="0"/>
    <n v="0"/>
  </r>
  <r>
    <n v="19060"/>
    <x v="0"/>
    <s v="TURKEY POINT FOSL PROD CAP SPARE STOREROOM - 5081026007"/>
    <s v="31400Z000-PG0926-Turkey Pt CommFsil"/>
    <x v="0"/>
    <d v="1990-07-01T00:00:00"/>
    <s v="02 - Steam Generation Plant"/>
    <s v="Turkey Pt Comm Fsil"/>
    <s v="374 : CONDENSATE PUMP SYSTEM"/>
    <s v="374.3645 : DRIVE, ELECTRIC MOTOR, C"/>
    <x v="3"/>
    <s v="1990"/>
    <s v="09/2015"/>
    <n v="0"/>
    <n v="0"/>
    <n v="0"/>
    <n v="0"/>
  </r>
  <r>
    <n v="19061"/>
    <x v="0"/>
    <s v="TURKEY POINT FOSL PROD CAP SPARE STOREROOM - 5081026007"/>
    <s v="31400Z000-PG0926-Turkey Pt CommFsil"/>
    <x v="0"/>
    <d v="2001-07-01T00:00:00"/>
    <s v="02 - Steam Generation Plant"/>
    <s v="Turkey Pt Comm Fsil"/>
    <s v="374 : CONDENSATE PUMP SYSTEM"/>
    <s v="374.3645 : DRIVE, ELECTRIC MOTOR, C"/>
    <x v="3"/>
    <s v="2001"/>
    <s v="09/2015"/>
    <n v="0"/>
    <n v="0"/>
    <n v="0"/>
    <n v="0"/>
  </r>
  <r>
    <n v="19075"/>
    <x v="2"/>
    <s v="TURKEY POINT POWER PLANT UNIT #1 - 5081014100"/>
    <s v="31400Z000-PG0926-Turkey Pt U1"/>
    <x v="0"/>
    <d v="1966-07-01T00:00:00"/>
    <s v="02 - Steam Generation Plant"/>
    <s v="Turkey Pt U1"/>
    <s v="375 : CONDENSER COOLING WATER PUMP "/>
    <s v="375.3665 : PIPING"/>
    <x v="3"/>
    <s v="1966"/>
    <s v="09/2015"/>
    <n v="1"/>
    <n v="3412.91"/>
    <n v="3412.91"/>
    <n v="0"/>
  </r>
  <r>
    <n v="19100"/>
    <x v="2"/>
    <s v="TURKEY POINT POWER PLANT UNIT #1 - 5081014100"/>
    <s v="31400Z000-PG0926-Turkey Pt U1"/>
    <x v="0"/>
    <d v="1966-07-01T00:00:00"/>
    <s v="02 - Steam Generation Plant"/>
    <s v="Turkey Pt U1"/>
    <s v="375 : CONDENSER COOLING WATER PUMP "/>
    <s v="375.3671 : CONTROL/INSTRUMENTATION "/>
    <x v="3"/>
    <s v="1966"/>
    <s v="09/2015"/>
    <n v="1"/>
    <n v="7163.85"/>
    <n v="7163.85"/>
    <n v="0"/>
  </r>
  <r>
    <n v="19112"/>
    <x v="2"/>
    <s v="TURKEY POINT POWER PLANT UNIT #1 - 5081014100"/>
    <s v="31400Z000-PG0926-Turkey Pt U1"/>
    <x v="0"/>
    <d v="1966-07-01T00:00:00"/>
    <s v="02 - Steam Generation Plant"/>
    <s v="Turkey Pt U1"/>
    <s v="375 : CONDENSER COOLING WATER PUMP "/>
    <s v="375.3674 : CATHODIC PROTECTION EQUI"/>
    <x v="3"/>
    <s v="1966"/>
    <s v="09/2015"/>
    <n v="1"/>
    <n v="7168.59"/>
    <n v="7168.59"/>
    <n v="0"/>
  </r>
  <r>
    <n v="19143"/>
    <x v="0"/>
    <s v="TURKEY POINT POWER PLANT UNIT #1 - 5081014100"/>
    <s v="31400Z000-PG0926-Turkey Pt U1"/>
    <x v="0"/>
    <d v="1966-07-01T00:00:00"/>
    <s v="02 - Steam Generation Plant"/>
    <s v="Turkey Pt U1"/>
    <s v="375 : CONDENSER COOLING WATER PUMP "/>
    <s v="375.3675 : DRIVE, ELECTRIC MOTOR, C"/>
    <x v="3"/>
    <s v="1966"/>
    <s v="09/2015"/>
    <n v="0"/>
    <n v="0"/>
    <n v="0"/>
    <n v="0"/>
  </r>
  <r>
    <n v="19191"/>
    <x v="0"/>
    <s v="TURKEY POINT POWER PLANT UNIT #1 - 5081014100"/>
    <s v="31400Z000-PG0926-Turkey Pt U1"/>
    <x v="0"/>
    <d v="1966-07-01T00:00:00"/>
    <s v="02 - Steam Generation Plant"/>
    <s v="Turkey Pt U1"/>
    <s v="375 : CONDENSER COOLING WATER PUMP "/>
    <s v="375.3676 : PUMP COMPLETE"/>
    <x v="3"/>
    <s v="1966"/>
    <s v="09/2015"/>
    <n v="0"/>
    <n v="0"/>
    <n v="0"/>
    <n v="0"/>
  </r>
  <r>
    <n v="19192"/>
    <x v="0"/>
    <s v="TURKEY POINT POWER PLANT UNIT #1 - 5081014100"/>
    <s v="31400Z000-PG0926-Turkey Pt U1"/>
    <x v="0"/>
    <d v="1996-07-01T00:00:00"/>
    <s v="02 - Steam Generation Plant"/>
    <s v="Turkey Pt U1"/>
    <s v="375 : CONDENSER COOLING WATER PUMP "/>
    <s v="375.3676 : PUMP COMPLETE"/>
    <x v="3"/>
    <s v="1996"/>
    <s v="09/2015"/>
    <n v="0"/>
    <n v="0"/>
    <n v="0"/>
    <n v="0"/>
  </r>
  <r>
    <n v="19277"/>
    <x v="2"/>
    <s v="TURKEY POINT POWER PLANT UNIT #1 - 5081014100"/>
    <s v="31400Z000-PG0926-Turkey Pt U1"/>
    <x v="0"/>
    <d v="1966-07-01T00:00:00"/>
    <s v="02 - Steam Generation Plant"/>
    <s v="Turkey Pt U1"/>
    <s v="377 : PRIMING &amp; SCAVENGING SYSTEM"/>
    <s v="377.3724 : PRIMING &amp; SCAVENGING EQU"/>
    <x v="3"/>
    <s v="1966"/>
    <s v="09/2015"/>
    <n v="1"/>
    <n v="45657.599999999999"/>
    <n v="45657.599999999999"/>
    <n v="0"/>
  </r>
  <r>
    <n v="19278"/>
    <x v="2"/>
    <s v="TURKEY POINT POWER PLANT UNIT #1 - 5081014100"/>
    <s v="31400Z000-PG0926-Turkey Pt U1"/>
    <x v="0"/>
    <d v="1993-07-01T00:00:00"/>
    <s v="02 - Steam Generation Plant"/>
    <s v="Turkey Pt U1"/>
    <s v="377 : PRIMING &amp; SCAVENGING SYSTEM"/>
    <s v="377.3724 : PRIMING &amp; SCAVENGING EQU"/>
    <x v="3"/>
    <s v="1993"/>
    <s v="09/2015"/>
    <n v="0"/>
    <n v="50334.7"/>
    <n v="43960.22"/>
    <n v="6374.48"/>
  </r>
  <r>
    <n v="19384"/>
    <x v="1"/>
    <s v="TURKEY POINT PLANT FOSSIL - 5081026000"/>
    <s v="31400Z000-PG0926-Turkey Pt CommFsil"/>
    <x v="0"/>
    <d v="1966-07-01T00:00:00"/>
    <s v="02 - Steam Generation Plant"/>
    <s v="Turkey Pt Comm Fsil"/>
    <s v="366 : INTAKE STRUCTURE"/>
    <s v="366.4052 : INTAKE CRANE COMPLETE"/>
    <x v="3"/>
    <s v="1966"/>
    <s v="09/2015"/>
    <n v="1"/>
    <n v="39789.43"/>
    <n v="15207.28"/>
    <n v="24582.15"/>
  </r>
  <r>
    <n v="19415"/>
    <x v="3"/>
    <s v="TURKEY POINT POWER PLANT UNIT #1 - 5081014100"/>
    <s v="31400Z000-PG0926-Turkey Pt U1"/>
    <x v="0"/>
    <d v="1966-07-01T00:00:00"/>
    <s v="02 - Steam Generation Plant"/>
    <s v="Turkey Pt U1"/>
    <s v="366 : INTAKE STRUCTURE"/>
    <s v="366.4054 : CATHODIC PROTECTION EQUI"/>
    <x v="3"/>
    <s v="1966"/>
    <s v="09/2015"/>
    <n v="1"/>
    <n v="16726.68"/>
    <n v="16726.68"/>
    <n v="0"/>
  </r>
  <r>
    <n v="19462"/>
    <x v="1"/>
    <s v="TURKEY POINT PLANT FOSSIL - 5081026000"/>
    <s v="31400Z000-PG0926-Turkey Pt CommFsil"/>
    <x v="0"/>
    <d v="1966-07-01T00:00:00"/>
    <s v="02 - Steam Generation Plant"/>
    <s v="Turkey Pt Comm Fsil"/>
    <s v="366 : INTAKE STRUCTURE"/>
    <s v="366.4057 : INTAKE SUPERSTRUCTURE"/>
    <x v="3"/>
    <s v="1966"/>
    <s v="09/2015"/>
    <n v="1"/>
    <n v="207226.03"/>
    <n v="79200.539999999994"/>
    <n v="128025.49"/>
  </r>
  <r>
    <n v="19463"/>
    <x v="1"/>
    <s v="TURKEY POINT PLANT FOSSIL - 5081026000"/>
    <s v="31400Z000-PG0926-Turkey Pt CommFsil"/>
    <x v="0"/>
    <d v="1968-07-01T00:00:00"/>
    <s v="02 - Steam Generation Plant"/>
    <s v="Turkey Pt Comm Fsil"/>
    <s v="366 : INTAKE STRUCTURE"/>
    <s v="366.4057 : INTAKE SUPERSTRUCTURE"/>
    <x v="3"/>
    <s v="1968"/>
    <s v="09/2015"/>
    <n v="0"/>
    <n v="164109.04999999999"/>
    <n v="60174.43"/>
    <n v="103934.62"/>
  </r>
  <r>
    <n v="19464"/>
    <x v="1"/>
    <s v="TURKEY POINT PLANT FOSSIL - 5081026000"/>
    <s v="31400Z000-PG0926-Turkey Pt CommFsil"/>
    <x v="0"/>
    <d v="1992-07-01T00:00:00"/>
    <s v="02 - Steam Generation Plant"/>
    <s v="Turkey Pt Comm Fsil"/>
    <s v="366 : INTAKE STRUCTURE"/>
    <s v="366.4057 : INTAKE SUPERSTRUCTURE"/>
    <x v="3"/>
    <s v="1992"/>
    <s v="09/2015"/>
    <n v="0"/>
    <n v="28230.91"/>
    <n v="5093.6099999999997"/>
    <n v="23137.3"/>
  </r>
  <r>
    <n v="19510"/>
    <x v="1"/>
    <s v="TURKEY POINT PLANT FOSSIL - 5081026000"/>
    <s v="31400Z000-PG0926-Turkey Pt CommFsil"/>
    <x v="0"/>
    <d v="1966-07-01T00:00:00"/>
    <s v="02 - Steam Generation Plant"/>
    <s v="Turkey Pt Comm Fsil"/>
    <s v="366 : INTAKE STRUCTURE"/>
    <s v="366.4060 : CONTROL/INSTRUMENTATION "/>
    <x v="3"/>
    <s v="1966"/>
    <s v="09/2015"/>
    <n v="0"/>
    <n v="4888.13"/>
    <n v="1868.21"/>
    <n v="3019.92"/>
  </r>
  <r>
    <n v="19544"/>
    <x v="0"/>
    <s v="TURKEY POINT PLANT FOSSIL - 5081026000"/>
    <s v="31400Z000-PG0926-Turkey Pt CommFsil"/>
    <x v="0"/>
    <d v="1966-07-01T00:00:00"/>
    <s v="02 - Steam Generation Plant"/>
    <s v="Turkey Pt Comm Fsil"/>
    <s v="367 : CONDENSER COOLING WATER DISCH"/>
    <s v="367.4081 : DISCHARGE CONCRETE STRUC"/>
    <x v="3"/>
    <s v="1966"/>
    <s v="09/2015"/>
    <n v="0"/>
    <n v="0"/>
    <n v="0"/>
    <n v="0"/>
  </r>
  <r>
    <n v="19545"/>
    <x v="0"/>
    <s v="TURKEY POINT PLANT FOSSIL - 5081026000"/>
    <s v="31400Z000-PG0926-Turkey Pt CommFsil"/>
    <x v="0"/>
    <d v="1968-07-01T00:00:00"/>
    <s v="02 - Steam Generation Plant"/>
    <s v="Turkey Pt Comm Fsil"/>
    <s v="367 : CONDENSER COOLING WATER DISCH"/>
    <s v="367.4081 : DISCHARGE CONCRETE STRUC"/>
    <x v="3"/>
    <s v="1968"/>
    <s v="09/2015"/>
    <n v="0"/>
    <n v="0"/>
    <n v="0"/>
    <n v="0"/>
  </r>
  <r>
    <n v="19557"/>
    <x v="1"/>
    <s v="TURKEY POINT POWER PLANT UNIT #1 - 5081014100"/>
    <s v="31400Z000-PG0926-Turkey Pt U1"/>
    <x v="0"/>
    <d v="1966-07-01T00:00:00"/>
    <s v="02 - Steam Generation Plant"/>
    <s v="Turkey Pt U1"/>
    <s v="368 : COOLING WATER TUNNEL/CONDUIT "/>
    <s v="368.4117 : FOUNDATION"/>
    <x v="3"/>
    <s v="1966"/>
    <s v="09/2015"/>
    <n v="1"/>
    <n v="10666.48"/>
    <n v="10666.48"/>
    <n v="0"/>
  </r>
  <r>
    <n v="19587"/>
    <x v="0"/>
    <s v="TURKEY POINT POWER PLANT UNIT #1 - 5081014100"/>
    <s v="31400Z000-PG0926-Turkey Pt U1"/>
    <x v="0"/>
    <d v="1966-07-01T00:00:00"/>
    <s v="02 - Steam Generation Plant"/>
    <s v="Turkey Pt U1"/>
    <s v="368 : COOLING WATER TUNNEL/CONDUIT "/>
    <s v="368.4119 : VALVE, POWER OPERATED 8 "/>
    <x v="3"/>
    <s v="1966"/>
    <s v="09/2015"/>
    <n v="0"/>
    <n v="0"/>
    <n v="0"/>
    <n v="0"/>
  </r>
  <r>
    <n v="19617"/>
    <x v="1"/>
    <s v="TURKEY POINT POWER PLANT UNIT #1 - 5081014100"/>
    <s v="31400Z000-PG0926-Turkey Pt U1"/>
    <x v="0"/>
    <d v="1966-07-01T00:00:00"/>
    <s v="02 - Steam Generation Plant"/>
    <s v="Turkey Pt U1"/>
    <s v="368 : COOLING WATER TUNNEL/CONDUIT "/>
    <s v="368.4120 : CONDENSER INLET CONDUITS"/>
    <x v="3"/>
    <s v="1966"/>
    <s v="09/2015"/>
    <n v="2"/>
    <n v="137441.26999999999"/>
    <n v="137441.26999999999"/>
    <n v="0"/>
  </r>
  <r>
    <n v="19651"/>
    <x v="1"/>
    <s v="TURKEY POINT POWER PLANT UNIT #1 - 5081014100"/>
    <s v="31400Z000-PG0926-Turkey Pt U1"/>
    <x v="0"/>
    <d v="1966-07-01T00:00:00"/>
    <s v="02 - Steam Generation Plant"/>
    <s v="Turkey Pt U1"/>
    <s v="368 : COOLING WATER TUNNEL/CONDUIT "/>
    <s v="368.4121 : CONDENSER DISCHARGE COND"/>
    <x v="3"/>
    <s v="1966"/>
    <s v="09/2015"/>
    <n v="6"/>
    <n v="49004.05"/>
    <n v="49004.05"/>
    <n v="0"/>
  </r>
  <r>
    <n v="19666"/>
    <x v="1"/>
    <s v="TURKEY POINT POWER PLANT UNIT #1 - 5081014100"/>
    <s v="31400Z000-PG0926-Turkey Pt U1"/>
    <x v="0"/>
    <d v="1966-07-01T00:00:00"/>
    <s v="02 - Steam Generation Plant"/>
    <s v="Turkey Pt U1"/>
    <s v="368 : COOLING WATER TUNNEL/CONDUIT "/>
    <s v="368.4122 : CONTROL/INSTRUMENTATION "/>
    <x v="3"/>
    <s v="1966"/>
    <s v="09/2015"/>
    <n v="1"/>
    <n v="5555.98"/>
    <n v="5555.98"/>
    <n v="0"/>
  </r>
  <r>
    <n v="19734"/>
    <x v="0"/>
    <s v="TURKEY POINT POWER PLANT UNIT #1 - 5081014100"/>
    <s v="31400Z000-PG0926-Turkey Pt U1"/>
    <x v="0"/>
    <d v="1966-07-01T00:00:00"/>
    <s v="02 - Steam Generation Plant"/>
    <s v="Turkey Pt U1"/>
    <s v="369 : INTAKE SCREENS SYSTEM"/>
    <s v="369.4140 : TRAVELING SCREEN ASSEMBL"/>
    <x v="3"/>
    <s v="1966"/>
    <s v="09/2015"/>
    <n v="0"/>
    <n v="0"/>
    <n v="0"/>
    <n v="0"/>
  </r>
  <r>
    <n v="19735"/>
    <x v="0"/>
    <s v="TURKEY POINT POWER PLANT UNIT #1 - 5081014100"/>
    <s v="31400Z000-PG0926-Turkey Pt U1"/>
    <x v="0"/>
    <d v="1990-07-01T00:00:00"/>
    <s v="02 - Steam Generation Plant"/>
    <s v="Turkey Pt U1"/>
    <s v="369 : INTAKE SCREENS SYSTEM"/>
    <s v="369.4140 : TRAVELING SCREEN ASSEMBL"/>
    <x v="3"/>
    <s v="1990"/>
    <s v="09/2015"/>
    <n v="0"/>
    <n v="0"/>
    <n v="0"/>
    <n v="0"/>
  </r>
  <r>
    <n v="19737"/>
    <x v="1"/>
    <s v="TURKEY POINT PLANT FOSSIL - 5081026000"/>
    <s v="31400Z000-PG0926-Turkey Pt CommFsil"/>
    <x v="0"/>
    <d v="1985-07-01T00:00:00"/>
    <s v="02 - Steam Generation Plant"/>
    <s v="Turkey Pt Comm Fsil"/>
    <s v="369 : INTAKE SCREENS SYSTEM"/>
    <s v="369.4140 : TRAVELING SCREEN ASSEMBL"/>
    <x v="3"/>
    <s v="1985"/>
    <s v="09/2015"/>
    <n v="0"/>
    <n v="19921.61"/>
    <n v="4676.57"/>
    <n v="15245.04"/>
  </r>
  <r>
    <n v="19738"/>
    <x v="1"/>
    <s v="TURKEY POINT PLANT FOSSIL - 5081026000"/>
    <s v="31400Z000-PG0926-Turkey Pt CommFsil"/>
    <x v="0"/>
    <d v="1989-07-01T00:00:00"/>
    <s v="02 - Steam Generation Plant"/>
    <s v="Turkey Pt Comm Fsil"/>
    <s v="369 : INTAKE SCREENS SYSTEM"/>
    <s v="369.4140 : TRAVELING SCREEN ASSEMBL"/>
    <x v="3"/>
    <s v="1989"/>
    <s v="09/2015"/>
    <n v="0"/>
    <n v="21052.73"/>
    <n v="4288.6000000000004"/>
    <n v="16764.13"/>
  </r>
  <r>
    <n v="19748"/>
    <x v="1"/>
    <s v="TURKEY POINT PLANT FOSSIL - 5081026000"/>
    <s v="31400Z000-PG0926-Turkey Pt CommFsil"/>
    <x v="0"/>
    <d v="1966-07-01T00:00:00"/>
    <s v="02 - Steam Generation Plant"/>
    <s v="Turkey Pt Comm Fsil"/>
    <s v="369 : INTAKE SCREENS SYSTEM"/>
    <s v="369.4144 : TRASH PIT,IF SEPARATE FR"/>
    <x v="3"/>
    <s v="1966"/>
    <s v="09/2015"/>
    <n v="1"/>
    <n v="9055.02"/>
    <n v="3460.77"/>
    <n v="5594.25"/>
  </r>
  <r>
    <n v="19749"/>
    <x v="1"/>
    <s v="TURKEY POINT PLANT FOSSIL - 5081026000"/>
    <s v="31400Z000-PG0926-Turkey Pt CommFsil"/>
    <x v="0"/>
    <d v="1992-07-01T00:00:00"/>
    <s v="02 - Steam Generation Plant"/>
    <s v="Turkey Pt Comm Fsil"/>
    <s v="369 : INTAKE SCREENS SYSTEM"/>
    <s v="369.4144 : TRASH PIT,IF SEPARATE FR"/>
    <x v="3"/>
    <s v="1992"/>
    <s v="09/2015"/>
    <n v="0"/>
    <n v="9974.5400000000009"/>
    <n v="1799.67"/>
    <n v="8174.87"/>
  </r>
  <r>
    <n v="19767"/>
    <x v="1"/>
    <s v="TURKEY POINT POWER PLANT UNIT #1 - 5081014100"/>
    <s v="31400Z000-PG0926-Turkey Pt U1"/>
    <x v="0"/>
    <d v="1966-07-01T00:00:00"/>
    <s v="02 - Steam Generation Plant"/>
    <s v="Turkey Pt U1"/>
    <s v="369 : INTAKE SCREENS SYSTEM"/>
    <s v="369.4146 : CONTROL/INSTRUMENTATION "/>
    <x v="3"/>
    <s v="1966"/>
    <s v="09/2015"/>
    <n v="1"/>
    <n v="4781.67"/>
    <n v="4781.67"/>
    <n v="0"/>
  </r>
  <r>
    <n v="19791"/>
    <x v="1"/>
    <s v="TURKEY POINT PLANT FOSSIL - 5081026000"/>
    <s v="31400Z000-PG0926-Turkey Pt CommFsil"/>
    <x v="0"/>
    <d v="1966-07-01T00:00:00"/>
    <s v="02 - Steam Generation Plant"/>
    <s v="Turkey Pt Comm Fsil"/>
    <s v="370 : SCREEN WASH SYSTEM"/>
    <s v="370.4164 : DRIVE,ELEC. MOTOR, COMPL"/>
    <x v="3"/>
    <s v="1966"/>
    <s v="09/2015"/>
    <n v="1"/>
    <n v="627.04"/>
    <n v="239.65"/>
    <n v="387.39"/>
  </r>
  <r>
    <n v="19792"/>
    <x v="0"/>
    <s v="TURKEY POINT PLANT FOSSIL - 5081026000"/>
    <s v="31400Z000-PG0926-Turkey Pt CommFsil"/>
    <x v="0"/>
    <d v="1968-07-01T00:00:00"/>
    <s v="02 - Steam Generation Plant"/>
    <s v="Turkey Pt Comm Fsil"/>
    <s v="370 : SCREEN WASH SYSTEM"/>
    <s v="370.4164 : DRIVE,ELEC. MOTOR, COMPL"/>
    <x v="3"/>
    <s v="1968"/>
    <s v="09/2015"/>
    <n v="0"/>
    <n v="0"/>
    <n v="0"/>
    <n v="0"/>
  </r>
  <r>
    <n v="19816"/>
    <x v="1"/>
    <s v="TURKEY POINT POWER PLANT UNIT #1 - 5081014100"/>
    <s v="31400Z000-PG0926-Turkey Pt U1"/>
    <x v="0"/>
    <d v="1966-07-01T00:00:00"/>
    <s v="02 - Steam Generation Plant"/>
    <s v="Turkey Pt U1"/>
    <s v="370 : SCREEN WASH SYSTEM"/>
    <s v="370.4166 : PIPING, ALL"/>
    <x v="3"/>
    <s v="1966"/>
    <s v="09/2015"/>
    <n v="150"/>
    <n v="5485.99"/>
    <n v="5485.99"/>
    <n v="0"/>
  </r>
  <r>
    <n v="19819"/>
    <x v="1"/>
    <s v="TURKEY POINT PLANT FOSSIL - 5081026000"/>
    <s v="31400Z000-PG0926-Turkey Pt CommFsil"/>
    <x v="0"/>
    <d v="1966-07-01T00:00:00"/>
    <s v="02 - Steam Generation Plant"/>
    <s v="Turkey Pt Comm Fsil"/>
    <s v="370 : SCREEN WASH SYSTEM"/>
    <s v="370.4166 : PIPING, ALL"/>
    <x v="3"/>
    <s v="1966"/>
    <s v="09/2015"/>
    <n v="1"/>
    <n v="12388.14"/>
    <n v="4734.67"/>
    <n v="7653.47"/>
  </r>
  <r>
    <n v="19844"/>
    <x v="1"/>
    <s v="TURKEY POINT PLANT FOSSIL - 5081026000"/>
    <s v="31400Z000-PG0926-Turkey Pt CommFsil"/>
    <x v="0"/>
    <d v="1966-07-01T00:00:00"/>
    <s v="02 - Steam Generation Plant"/>
    <s v="Turkey Pt Comm Fsil"/>
    <s v="370 : SCREEN WASH SYSTEM"/>
    <s v="370.4167 : PUMP COMPLETE"/>
    <x v="3"/>
    <s v="1966"/>
    <s v="09/2015"/>
    <n v="2"/>
    <n v="2671.52"/>
    <n v="1021.04"/>
    <n v="1650.48"/>
  </r>
  <r>
    <n v="19845"/>
    <x v="0"/>
    <s v="TURKEY POINT PLANT FOSSIL - 5081026000"/>
    <s v="31400Z000-PG0926-Turkey Pt CommFsil"/>
    <x v="0"/>
    <d v="1968-07-01T00:00:00"/>
    <s v="02 - Steam Generation Plant"/>
    <s v="Turkey Pt Comm Fsil"/>
    <s v="370 : SCREEN WASH SYSTEM"/>
    <s v="370.4167 : PUMP COMPLETE"/>
    <x v="3"/>
    <s v="1968"/>
    <s v="09/2015"/>
    <n v="0"/>
    <n v="0"/>
    <n v="0"/>
    <n v="0"/>
  </r>
  <r>
    <n v="19861"/>
    <x v="1"/>
    <s v="TURKEY POINT PLANT FOSSIL - 5081026000"/>
    <s v="31400Z000-PG0926-Turkey Pt CommFsil"/>
    <x v="0"/>
    <d v="1966-07-01T00:00:00"/>
    <s v="02 - Steam Generation Plant"/>
    <s v="Turkey Pt Comm Fsil"/>
    <s v="370 : SCREEN WASH SYSTEM"/>
    <s v="370.4171 : DRAIN PIPE/CONDUIT/SLUIC"/>
    <x v="3"/>
    <s v="1966"/>
    <s v="09/2015"/>
    <n v="0"/>
    <n v="897.2"/>
    <n v="342.9"/>
    <n v="554.29999999999995"/>
  </r>
  <r>
    <n v="19862"/>
    <x v="1"/>
    <s v="TURKEY POINT PLANT FOSSIL - 5081026000"/>
    <s v="31400Z000-PG0926-Turkey Pt CommFsil"/>
    <x v="0"/>
    <d v="1968-07-01T00:00:00"/>
    <s v="02 - Steam Generation Plant"/>
    <s v="Turkey Pt Comm Fsil"/>
    <s v="370 : SCREEN WASH SYSTEM"/>
    <s v="370.4171 : DRAIN PIPE/CONDUIT/SLUIC"/>
    <x v="3"/>
    <s v="1968"/>
    <s v="09/2015"/>
    <n v="0"/>
    <n v="578.29"/>
    <n v="212.04"/>
    <n v="366.25"/>
  </r>
  <r>
    <n v="19863"/>
    <x v="1"/>
    <s v="TURKEY POINT PLANT FOSSIL - 5081026000"/>
    <s v="31400Z000-PG0926-Turkey Pt CommFsil"/>
    <x v="0"/>
    <d v="1992-07-01T00:00:00"/>
    <s v="02 - Steam Generation Plant"/>
    <s v="Turkey Pt Comm Fsil"/>
    <s v="370 : SCREEN WASH SYSTEM"/>
    <s v="370.4171 : DRAIN PIPE/CONDUIT/SLUIC"/>
    <x v="3"/>
    <s v="1992"/>
    <s v="09/2015"/>
    <n v="0"/>
    <n v="20355.419999999998"/>
    <n v="3672.66"/>
    <n v="16682.759999999998"/>
  </r>
  <r>
    <n v="19875"/>
    <x v="1"/>
    <s v="TURKEY POINT POWER PLANT UNIT #1 - 5081014100"/>
    <s v="31400Z000-PG0926-Turkey Pt U1"/>
    <x v="0"/>
    <d v="1966-07-01T00:00:00"/>
    <s v="02 - Steam Generation Plant"/>
    <s v="Turkey Pt U1"/>
    <s v="370 : SCREEN WASH SYSTEM"/>
    <s v="370.4173 : CONTROL/INSTRUMENTATION "/>
    <x v="3"/>
    <s v="1966"/>
    <s v="09/2015"/>
    <n v="1"/>
    <n v="4781.67"/>
    <n v="4781.67"/>
    <n v="0"/>
  </r>
  <r>
    <n v="19914"/>
    <x v="2"/>
    <s v="TURKEY POINT POWER PLANT UNIT #1 - 5081014100"/>
    <s v="31400Z000-PG0926-Turkey Pt U1"/>
    <x v="0"/>
    <d v="1966-07-01T00:00:00"/>
    <s v="02 - Steam Generation Plant"/>
    <s v="Turkey Pt U1"/>
    <s v="462 : TURBINE STEAM PIPING AND VALV"/>
    <s v="462.5466 : PIPING"/>
    <x v="3"/>
    <s v="1966"/>
    <s v="09/2015"/>
    <n v="1"/>
    <n v="228000.11"/>
    <n v="228000.11"/>
    <n v="0"/>
  </r>
  <r>
    <n v="19915"/>
    <x v="2"/>
    <s v="TURKEY POINT POWER PLANT UNIT #1 - 5081014100"/>
    <s v="31400Z000-PG0926-Turkey Pt U1"/>
    <x v="0"/>
    <d v="1993-07-01T00:00:00"/>
    <s v="02 - Steam Generation Plant"/>
    <s v="Turkey Pt U1"/>
    <s v="462 : TURBINE STEAM PIPING AND VALV"/>
    <s v="462.5466 : PIPING"/>
    <x v="3"/>
    <s v="1993"/>
    <s v="09/2015"/>
    <n v="0"/>
    <n v="20833.259999999998"/>
    <n v="18194.900000000001"/>
    <n v="2638.36"/>
  </r>
  <r>
    <n v="19944"/>
    <x v="2"/>
    <s v="TURKEY POINT POWER PLANT UNIT #1 - 5081014100"/>
    <s v="31400Z000-PG0926-Turkey Pt U1"/>
    <x v="0"/>
    <d v="1966-07-01T00:00:00"/>
    <s v="02 - Steam Generation Plant"/>
    <s v="Turkey Pt U1"/>
    <s v="462 : TURBINE STEAM PIPING AND VALV"/>
    <s v="462.5468 : VALVE, POWER OPERATED 8 "/>
    <x v="3"/>
    <s v="1966"/>
    <s v="09/2015"/>
    <n v="9"/>
    <n v="183022.17"/>
    <n v="183022.17"/>
    <n v="0"/>
  </r>
  <r>
    <n v="19974"/>
    <x v="2"/>
    <s v="TURKEY POINT POWER PLANT UNIT #1 - 5081014100"/>
    <s v="31400Z000-PG0926-Turkey Pt U1"/>
    <x v="0"/>
    <d v="1966-07-01T00:00:00"/>
    <s v="02 - Steam Generation Plant"/>
    <s v="Turkey Pt U1"/>
    <s v="462 : TURBINE STEAM PIPING AND VALV"/>
    <s v="462.5470 : CONTROL/INSTRUMENTATION "/>
    <x v="3"/>
    <s v="1966"/>
    <s v="09/2015"/>
    <n v="1"/>
    <n v="6730.58"/>
    <n v="6730.58"/>
    <n v="0"/>
  </r>
  <r>
    <n v="20004"/>
    <x v="0"/>
    <s v="TURKEY POINT POWER PLANT UNIT #1 - 5081014100"/>
    <s v="31400Z000-PG0926-Turkey Pt U1"/>
    <x v="0"/>
    <d v="1966-07-01T00:00:00"/>
    <s v="02 - Steam Generation Plant"/>
    <s v="Turkey Pt U1"/>
    <s v="463 : TURBINE GLAND SEAL SYSTEM"/>
    <s v="463.5480 : TURBINE GLAND SEAL EQUIP"/>
    <x v="3"/>
    <s v="1966"/>
    <s v="09/2015"/>
    <n v="0"/>
    <n v="0"/>
    <n v="0"/>
    <n v="0"/>
  </r>
  <r>
    <n v="20005"/>
    <x v="0"/>
    <s v="TURKEY POINT POWER PLANT UNIT #1 - 5081014100"/>
    <s v="31400Z000-PG0926-Turkey Pt U1"/>
    <x v="0"/>
    <d v="1982-07-01T00:00:00"/>
    <s v="02 - Steam Generation Plant"/>
    <s v="Turkey Pt U1"/>
    <s v="463 : TURBINE GLAND SEAL SYSTEM"/>
    <s v="463.5480 : TURBINE GLAND SEAL EQUIP"/>
    <x v="3"/>
    <s v="1982"/>
    <s v="09/2015"/>
    <n v="0"/>
    <n v="0"/>
    <n v="0"/>
    <n v="0"/>
  </r>
  <r>
    <n v="20025"/>
    <x v="2"/>
    <s v="TURKEY POINT POWER PLANT UNIT #1 - 5081014100"/>
    <s v="31400Z000-PG0926-Turkey Pt U1"/>
    <x v="0"/>
    <d v="1966-07-01T00:00:00"/>
    <s v="02 - Steam Generation Plant"/>
    <s v="Turkey Pt U1"/>
    <s v="464 : TURBINE DRAIN SYSTEM"/>
    <s v="464.5506 : PIPING, ALL"/>
    <x v="3"/>
    <s v="1966"/>
    <s v="09/2015"/>
    <n v="0"/>
    <n v="3158.75"/>
    <n v="3158.75"/>
    <n v="0"/>
  </r>
  <r>
    <n v="20049"/>
    <x v="3"/>
    <s v="TURKEY POINT PLANT FOSSIL - 5081026000"/>
    <s v="31400Z000-PG0926-Turkey Pt CommFsil"/>
    <x v="0"/>
    <d v="1966-07-01T00:00:00"/>
    <s v="02 - Steam Generation Plant"/>
    <s v="Turkey Pt Comm Fsil"/>
    <s v="466 : TURBINE GENERATOR SPECIAL TOO"/>
    <s v="466.5536 : TURBINE SHELTER ASSY."/>
    <x v="3"/>
    <s v="1966"/>
    <s v="09/2015"/>
    <n v="3"/>
    <n v="20494.28"/>
    <n v="7832.79"/>
    <n v="12661.49"/>
  </r>
  <r>
    <n v="20063"/>
    <x v="3"/>
    <s v="TURKEY POINT PLANT FOSSIL - 5081026000"/>
    <s v="31400Z000-PG0926-Turkey Pt CommFsil"/>
    <x v="0"/>
    <d v="1994-07-01T00:00:00"/>
    <s v="02 - Steam Generation Plant"/>
    <s v="Turkey Pt Comm Fsil"/>
    <s v="466 : TURBINE GENERATOR SPECIAL TOO"/>
    <s v="466.5540 : BOLT HEATERS, ELECTRIC"/>
    <x v="3"/>
    <s v="1994"/>
    <s v="09/2015"/>
    <n v="1"/>
    <n v="184.34"/>
    <n v="30.4"/>
    <n v="153.94"/>
  </r>
  <r>
    <n v="20119"/>
    <x v="0"/>
    <s v="TURKEY POINT POWER PLANT UNIT #1 - 5081014100"/>
    <s v="31400Z000-PG0926-Turkey Pt U1"/>
    <x v="0"/>
    <d v="1966-07-01T00:00:00"/>
    <s v="02 - Steam Generation Plant"/>
    <s v="Turkey Pt U1"/>
    <s v="467 : EXCITER"/>
    <s v="467.5556 : ENCLOSURE"/>
    <x v="3"/>
    <s v="1966"/>
    <s v="09/2015"/>
    <n v="0"/>
    <n v="0"/>
    <n v="0"/>
    <n v="0"/>
  </r>
  <r>
    <n v="20163"/>
    <x v="0"/>
    <s v="TURKEY POINT POWER PLANT UNIT #1 - 5081014100"/>
    <s v="31400Z000-PG0926-Turkey Pt U1"/>
    <x v="0"/>
    <d v="1966-07-01T00:00:00"/>
    <s v="02 - Steam Generation Plant"/>
    <s v="Turkey Pt U1"/>
    <s v="467 : EXCITER"/>
    <s v="467.5567 : STATOR (MAIN EXCITER)"/>
    <x v="3"/>
    <s v="1966"/>
    <s v="09/2015"/>
    <n v="0"/>
    <n v="0"/>
    <n v="0"/>
    <n v="0"/>
  </r>
  <r>
    <n v="20214"/>
    <x v="0"/>
    <s v="TURKEY POINT POWER PLANT UNIT #1 - 5081014100"/>
    <s v="31400Z000-PG0926-Turkey Pt U1"/>
    <x v="0"/>
    <d v="1966-07-01T00:00:00"/>
    <s v="02 - Steam Generation Plant"/>
    <s v="Turkey Pt U1"/>
    <s v="467 : EXCITER"/>
    <s v="467.5569 : ROTOR (MAIN EXCITER)"/>
    <x v="3"/>
    <s v="1966"/>
    <s v="09/2015"/>
    <n v="0"/>
    <n v="0"/>
    <n v="0"/>
    <n v="0"/>
  </r>
  <r>
    <n v="20257"/>
    <x v="3"/>
    <s v="TURKEY POINT POWER PLANT UNIT #1 - 5081014100"/>
    <s v="31400Z000-PG0926-Turkey Pt U1"/>
    <x v="0"/>
    <d v="1966-07-01T00:00:00"/>
    <s v="02 - Steam Generation Plant"/>
    <s v="Turkey Pt U1"/>
    <s v="468 : GENERATOR SEAL OIL SYSTEM"/>
    <s v="468.5602 : GENERATOR SEAL OIL EQUIP"/>
    <x v="3"/>
    <s v="1966"/>
    <s v="09/2015"/>
    <n v="0"/>
    <n v="79190.87"/>
    <n v="79190.87"/>
    <n v="0"/>
  </r>
  <r>
    <n v="20330"/>
    <x v="3"/>
    <s v="TURKEY POINT POWER PLANT UNIT #1 - 5081014100"/>
    <s v="31400Z000-PG0926-Turkey Pt U1"/>
    <x v="0"/>
    <d v="1966-07-01T00:00:00"/>
    <s v="02 - Steam Generation Plant"/>
    <s v="Turkey Pt U1"/>
    <s v="469 : GENERATOR COOLING AND PURGE S"/>
    <s v="469.5630 : GENERATOR COOLING AND PU"/>
    <x v="3"/>
    <s v="1966"/>
    <s v="09/2015"/>
    <n v="0"/>
    <n v="63846.38"/>
    <n v="63846.38"/>
    <n v="0"/>
  </r>
  <r>
    <n v="20331"/>
    <x v="3"/>
    <s v="TURKEY POINT POWER PLANT UNIT #1 - 5081014100"/>
    <s v="31400Z000-PG0926-Turkey Pt U1"/>
    <x v="0"/>
    <d v="1992-07-01T00:00:00"/>
    <s v="02 - Steam Generation Plant"/>
    <s v="Turkey Pt U1"/>
    <s v="469 : GENERATOR COOLING AND PURGE S"/>
    <s v="469.5630 : GENERATOR COOLING AND PU"/>
    <x v="3"/>
    <s v="1992"/>
    <s v="09/2015"/>
    <n v="0"/>
    <n v="26160.48"/>
    <n v="23874.32"/>
    <n v="2286.16"/>
  </r>
  <r>
    <n v="20334"/>
    <x v="3"/>
    <s v="TURKEY POINT PLANT FOSSIL - 5081026000"/>
    <s v="31400Z000-PG0926-Turkey Pt CommFsil"/>
    <x v="0"/>
    <d v="1966-07-01T00:00:00"/>
    <s v="02 - Steam Generation Plant"/>
    <s v="Turkey Pt Comm Fsil"/>
    <s v="469 : GENERATOR COOLING AND PURGE S"/>
    <s v="469.5630 : GENERATOR COOLING AND PU"/>
    <x v="3"/>
    <s v="1966"/>
    <s v="09/2015"/>
    <n v="0"/>
    <n v="25956.5"/>
    <n v="9920.42"/>
    <n v="16036.08"/>
  </r>
  <r>
    <n v="20335"/>
    <x v="3"/>
    <s v="TURKEY POINT PLANT FOSSIL - 5081026000"/>
    <s v="31400Z000-PG0926-Turkey Pt CommFsil"/>
    <x v="0"/>
    <d v="1968-07-01T00:00:00"/>
    <s v="02 - Steam Generation Plant"/>
    <s v="Turkey Pt Comm Fsil"/>
    <s v="469 : GENERATOR COOLING AND PURGE S"/>
    <s v="469.5630 : GENERATOR COOLING AND PU"/>
    <x v="3"/>
    <s v="1968"/>
    <s v="09/2015"/>
    <n v="0"/>
    <n v="10272"/>
    <n v="3766.47"/>
    <n v="6505.53"/>
  </r>
  <r>
    <n v="20352"/>
    <x v="3"/>
    <s v="TURKEY POINT POWER PLANT UNIT #1 - 5081014100"/>
    <s v="31400Z000-PG0926-Turkey Pt U1"/>
    <x v="0"/>
    <d v="1966-07-01T00:00:00"/>
    <s v="02 - Steam Generation Plant"/>
    <s v="Turkey Pt U1"/>
    <s v="470 : GENERATOR LIQUID COOLING SYST"/>
    <s v="470.5662 : DRIVE, ELECTRIC MOTOR, C"/>
    <x v="3"/>
    <s v="1966"/>
    <s v="09/2015"/>
    <n v="1"/>
    <n v="13783.1"/>
    <n v="13783.1"/>
    <n v="0"/>
  </r>
  <r>
    <n v="20373"/>
    <x v="3"/>
    <s v="TURKEY POINT POWER PLANT UNIT #1 - 5081014100"/>
    <s v="31400Z000-PG0926-Turkey Pt U1"/>
    <x v="0"/>
    <d v="1966-07-01T00:00:00"/>
    <s v="02 - Steam Generation Plant"/>
    <s v="Turkey Pt U1"/>
    <s v="470 : GENERATOR LIQUID COOLING SYST"/>
    <s v="470.5667 : PIPING"/>
    <x v="3"/>
    <s v="1966"/>
    <s v="09/2015"/>
    <n v="1"/>
    <n v="99851.54"/>
    <n v="99851.54"/>
    <n v="0"/>
  </r>
  <r>
    <n v="20386"/>
    <x v="3"/>
    <s v="TURKEY POINT POWER PLANT UNIT #1 - 5081014100"/>
    <s v="31400Z000-PG0926-Turkey Pt U1"/>
    <x v="0"/>
    <d v="1966-07-01T00:00:00"/>
    <s v="02 - Steam Generation Plant"/>
    <s v="Turkey Pt U1"/>
    <s v="470 : GENERATOR LIQUID COOLING SYST"/>
    <s v="470.5668 : PUMP COMPLETE"/>
    <x v="3"/>
    <s v="1966"/>
    <s v="09/2015"/>
    <n v="1"/>
    <n v="13783.1"/>
    <n v="13783.1"/>
    <n v="0"/>
  </r>
  <r>
    <n v="20400"/>
    <x v="3"/>
    <s v="TURKEY POINT POWER PLANT UNIT #1 - 5081014100"/>
    <s v="31400Z000-PG0926-Turkey Pt U1"/>
    <x v="0"/>
    <d v="1966-07-01T00:00:00"/>
    <s v="02 - Steam Generation Plant"/>
    <s v="Turkey Pt U1"/>
    <s v="470 : GENERATOR LIQUID COOLING SYST"/>
    <s v="470.5669 : TANK"/>
    <x v="3"/>
    <s v="1966"/>
    <s v="09/2015"/>
    <n v="1"/>
    <n v="8988.98"/>
    <n v="8988.98"/>
    <n v="0"/>
  </r>
  <r>
    <n v="20407"/>
    <x v="3"/>
    <s v="TURKEY POINT POWER PLANT UNIT #1 - 5081014100"/>
    <s v="31400Z000-PG0926-Turkey Pt U1"/>
    <x v="0"/>
    <d v="1966-07-01T00:00:00"/>
    <s v="02 - Steam Generation Plant"/>
    <s v="Turkey Pt U1"/>
    <s v="470 : GENERATOR LIQUID COOLING SYST"/>
    <s v="470.5671 : VALVE, POWER OPERATED 8 "/>
    <x v="3"/>
    <s v="1966"/>
    <s v="09/2015"/>
    <n v="1"/>
    <n v="4794.12"/>
    <n v="4794.12"/>
    <n v="0"/>
  </r>
  <r>
    <n v="20416"/>
    <x v="3"/>
    <s v="TURKEY POINT POWER PLANT UNIT #1 - 5081014100"/>
    <s v="31400Z000-PG0926-Turkey Pt U1"/>
    <x v="0"/>
    <d v="1966-07-01T00:00:00"/>
    <s v="02 - Steam Generation Plant"/>
    <s v="Turkey Pt U1"/>
    <s v="470 : GENERATOR LIQUID COOLING SYST"/>
    <s v="470.5672 : CONTROL/INSTRUMENTATION "/>
    <x v="3"/>
    <s v="1966"/>
    <s v="09/2015"/>
    <n v="1"/>
    <n v="11524.7"/>
    <n v="11524.7"/>
    <n v="0"/>
  </r>
  <r>
    <n v="20441"/>
    <x v="3"/>
    <s v="TURKEY POINT POWER PLANT UNIT #1 - 5081014100"/>
    <s v="31400Z000-PG0926-Turkey Pt U1"/>
    <x v="0"/>
    <d v="1966-07-01T00:00:00"/>
    <s v="02 - Steam Generation Plant"/>
    <s v="Turkey Pt U1"/>
    <s v="472 : TURBINE LUBE OIL STORAGE &amp; TR"/>
    <s v="472.5694 : PIPING"/>
    <x v="3"/>
    <s v="1966"/>
    <s v="09/2015"/>
    <n v="1"/>
    <n v="4525.08"/>
    <n v="4525.08"/>
    <n v="0"/>
  </r>
  <r>
    <n v="20475"/>
    <x v="3"/>
    <s v="TURKEY POINT PLANT FOSSIL - 5081026000"/>
    <s v="31400Z000-PG0926-Turkey Pt CommFsil"/>
    <x v="0"/>
    <d v="1966-07-01T00:00:00"/>
    <s v="02 - Steam Generation Plant"/>
    <s v="Turkey Pt Comm Fsil"/>
    <s v="472 : TURBINE LUBE OIL STORAGE &amp; TR"/>
    <s v="472.5696 : TANK"/>
    <x v="3"/>
    <s v="1966"/>
    <s v="09/2015"/>
    <n v="1"/>
    <n v="1551.34"/>
    <n v="592.91"/>
    <n v="958.43"/>
  </r>
  <r>
    <n v="20511"/>
    <x v="0"/>
    <s v="TURKEY POINT POWER PLANT UNIT #1 - 5081014100"/>
    <s v="31400Z000-PG0926-Turkey Pt U1"/>
    <x v="0"/>
    <d v="1966-07-01T00:00:00"/>
    <s v="02 - Steam Generation Plant"/>
    <s v="Turkey Pt U1"/>
    <s v="473 : TURBINE LUBE OIL SYSTEM"/>
    <s v="473.5710 : DRIVE, ELECTRIC MOTOR, C"/>
    <x v="3"/>
    <s v="1966"/>
    <s v="09/2015"/>
    <n v="0"/>
    <n v="0"/>
    <n v="0"/>
    <n v="0"/>
  </r>
  <r>
    <n v="20536"/>
    <x v="0"/>
    <s v="TURKEY POINT POWER PLANT UNIT #1 - 5081014100"/>
    <s v="31400Z000-PG0926-Turkey Pt U1"/>
    <x v="0"/>
    <d v="1966-07-01T00:00:00"/>
    <s v="02 - Steam Generation Plant"/>
    <s v="Turkey Pt U1"/>
    <s v="473 : TURBINE LUBE OIL SYSTEM"/>
    <s v="473.5716 : PUMP COMPLETE"/>
    <x v="3"/>
    <s v="1966"/>
    <s v="09/2015"/>
    <n v="0"/>
    <n v="0"/>
    <n v="0"/>
    <n v="0"/>
  </r>
  <r>
    <n v="20577"/>
    <x v="3"/>
    <s v="TURKEY POINT POWER PLANT UNIT #1 - 5081014100"/>
    <s v="31400Z000-PG0926-Turkey Pt U1"/>
    <x v="0"/>
    <d v="1966-07-01T00:00:00"/>
    <s v="02 - Steam Generation Plant"/>
    <s v="Turkey Pt U1"/>
    <s v="473 : TURBINE LUBE OIL SYSTEM"/>
    <s v="473.5719 : CONTROL/INSTRUMENTATION "/>
    <x v="3"/>
    <s v="1966"/>
    <s v="09/2015"/>
    <n v="1"/>
    <n v="10176.620000000001"/>
    <n v="10176.620000000001"/>
    <n v="0"/>
  </r>
  <r>
    <n v="20605"/>
    <x v="3"/>
    <s v="TURKEY POINT POWER PLANT UNIT #1 - 5081014100"/>
    <s v="31400Z000-PG0926-Turkey Pt U1"/>
    <x v="0"/>
    <d v="1966-07-01T00:00:00"/>
    <s v="02 - Steam Generation Plant"/>
    <s v="Turkey Pt U1"/>
    <s v="473 : TURBINE LUBE OIL SYSTEM"/>
    <s v="473.5721 : TANK"/>
    <x v="3"/>
    <s v="1966"/>
    <s v="09/2015"/>
    <n v="1"/>
    <n v="5992.65"/>
    <n v="5992.65"/>
    <n v="0"/>
  </r>
  <r>
    <n v="20656"/>
    <x v="3"/>
    <s v="TURKEY POINT POWER PLANT UNIT #1 - 5081014100"/>
    <s v="31400Z000-PG0926-Turkey Pt U1"/>
    <x v="0"/>
    <d v="1966-07-01T00:00:00"/>
    <s v="02 - Steam Generation Plant"/>
    <s v="Turkey Pt U1"/>
    <s v="473 : TURBINE LUBE OIL SYSTEM"/>
    <s v="473.5726 : PIPING"/>
    <x v="3"/>
    <s v="1966"/>
    <s v="09/2015"/>
    <n v="1"/>
    <n v="110055.79"/>
    <n v="110055.79"/>
    <n v="0"/>
  </r>
  <r>
    <n v="20657"/>
    <x v="3"/>
    <s v="TURKEY POINT POWER PLANT UNIT #1 - 5081014100"/>
    <s v="31400Z000-PG0926-Turkey Pt U1"/>
    <x v="0"/>
    <d v="1988-07-01T00:00:00"/>
    <s v="02 - Steam Generation Plant"/>
    <s v="Turkey Pt U1"/>
    <s v="473 : TURBINE LUBE OIL SYSTEM"/>
    <s v="473.5726 : PIPING"/>
    <x v="3"/>
    <s v="1988"/>
    <s v="09/2015"/>
    <n v="0"/>
    <n v="19079.87"/>
    <n v="19079.87"/>
    <n v="0"/>
  </r>
  <r>
    <n v="20791"/>
    <x v="0"/>
    <s v="TURKEY POINT POWER PLANT UNIT #1 - 5081014100"/>
    <s v="31400Z000-PG0926-Turkey Pt U1"/>
    <x v="0"/>
    <d v="1966-07-01T00:00:00"/>
    <s v="02 - Steam Generation Plant"/>
    <s v="Turkey Pt U1"/>
    <s v="476 : TURBINE GENERATOR SUPERVISORY"/>
    <s v="476.5752 : CONTROL/INSTRUMENTATION "/>
    <x v="3"/>
    <s v="1966"/>
    <s v="09/2015"/>
    <n v="1"/>
    <n v="0"/>
    <n v="0"/>
    <n v="0"/>
  </r>
  <r>
    <n v="20792"/>
    <x v="0"/>
    <s v="TURKEY POINT POWER PLANT UNIT #1 - 5081014100"/>
    <s v="31400Z000-PG0926-Turkey Pt U1"/>
    <x v="0"/>
    <d v="1990-07-01T00:00:00"/>
    <s v="02 - Steam Generation Plant"/>
    <s v="Turkey Pt U1"/>
    <s v="476 : TURBINE GENERATOR SUPERVISORY"/>
    <s v="476.5752 : CONTROL/INSTRUMENTATION "/>
    <x v="3"/>
    <s v="1990"/>
    <s v="09/2015"/>
    <n v="0"/>
    <n v="0"/>
    <n v="0"/>
    <n v="0"/>
  </r>
  <r>
    <n v="20793"/>
    <x v="0"/>
    <s v="TURKEY POINT POWER PLANT UNIT #1 - 5081014100"/>
    <s v="31400Z000-PG0926-Turkey Pt U1"/>
    <x v="0"/>
    <d v="1991-07-01T00:00:00"/>
    <s v="02 - Steam Generation Plant"/>
    <s v="Turkey Pt U1"/>
    <s v="476 : TURBINE GENERATOR SUPERVISORY"/>
    <s v="476.5752 : CONTROL/INSTRUMENTATION "/>
    <x v="3"/>
    <s v="1991"/>
    <s v="09/2015"/>
    <n v="0"/>
    <n v="0"/>
    <n v="0"/>
    <n v="0"/>
  </r>
  <r>
    <n v="20794"/>
    <x v="0"/>
    <s v="TURKEY POINT POWER PLANT UNIT #1 - 5081014100"/>
    <s v="31400Z000-PG0926-Turkey Pt U1"/>
    <x v="0"/>
    <d v="1992-07-01T00:00:00"/>
    <s v="02 - Steam Generation Plant"/>
    <s v="Turkey Pt U1"/>
    <s v="476 : TURBINE GENERATOR SUPERVISORY"/>
    <s v="476.5752 : CONTROL/INSTRUMENTATION "/>
    <x v="3"/>
    <s v="1992"/>
    <s v="09/2015"/>
    <n v="0"/>
    <n v="0"/>
    <n v="0"/>
    <n v="0"/>
  </r>
  <r>
    <n v="20795"/>
    <x v="0"/>
    <s v="TURKEY POINT POWER PLANT UNIT #1 - 5081014100"/>
    <s v="31400Z000-PG0926-Turkey Pt U1"/>
    <x v="0"/>
    <d v="1993-07-01T00:00:00"/>
    <s v="02 - Steam Generation Plant"/>
    <s v="Turkey Pt U1"/>
    <s v="476 : TURBINE GENERATOR SUPERVISORY"/>
    <s v="476.5752 : CONTROL/INSTRUMENTATION "/>
    <x v="3"/>
    <s v="1993"/>
    <s v="09/2015"/>
    <n v="0"/>
    <n v="0"/>
    <n v="0"/>
    <n v="0"/>
  </r>
  <r>
    <n v="20802"/>
    <x v="3"/>
    <s v="TURKEY POINT PLANT FOSSIL - 5081026000"/>
    <s v="31400Z000-PG0926-Turkey Pt CommFsil"/>
    <x v="0"/>
    <d v="1988-07-01T00:00:00"/>
    <s v="02 - Steam Generation Plant"/>
    <s v="Turkey Pt Comm Fsil"/>
    <s v="476 : TURBINE GENERATOR SUPERVISORY"/>
    <s v="476.5752 : CONTROL/INSTRUMENTATION "/>
    <x v="3"/>
    <s v="1988"/>
    <s v="09/2015"/>
    <n v="0"/>
    <n v="4687.8999999999996"/>
    <n v="991.34"/>
    <n v="3696.56"/>
  </r>
  <r>
    <n v="20803"/>
    <x v="3"/>
    <s v="TURKEY POINT PLANT FOSSIL - 5081026000"/>
    <s v="31400Z000-PG0926-Turkey Pt CommFsil"/>
    <x v="0"/>
    <d v="1989-07-01T00:00:00"/>
    <s v="02 - Steam Generation Plant"/>
    <s v="Turkey Pt Comm Fsil"/>
    <s v="476 : TURBINE GENERATOR SUPERVISORY"/>
    <s v="476.5752 : CONTROL/INSTRUMENTATION "/>
    <x v="3"/>
    <s v="1989"/>
    <s v="09/2015"/>
    <n v="1"/>
    <n v="35612.660000000003"/>
    <n v="7254.56"/>
    <n v="28358.1"/>
  </r>
  <r>
    <n v="20833"/>
    <x v="1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31 : FOUNDATION"/>
    <x v="3"/>
    <s v="1966"/>
    <s v="09/2015"/>
    <n v="1"/>
    <n v="42160.01"/>
    <n v="16113.3"/>
    <n v="26046.71"/>
  </r>
  <r>
    <n v="20854"/>
    <x v="1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33 : CRANE SUPERSTRUCTURE"/>
    <x v="3"/>
    <s v="1966"/>
    <s v="09/2015"/>
    <n v="1"/>
    <n v="118305.51"/>
    <n v="45215.65"/>
    <n v="73089.86"/>
  </r>
  <r>
    <n v="20879"/>
    <x v="1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34 : CRANE SUBSTRUCTURE, INCL"/>
    <x v="3"/>
    <s v="1966"/>
    <s v="09/2015"/>
    <n v="1"/>
    <n v="42441.120000000003"/>
    <n v="16220.74"/>
    <n v="26220.38"/>
  </r>
  <r>
    <n v="20931"/>
    <x v="0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37 : CONTROL/INSTRUMENTATION "/>
    <x v="3"/>
    <s v="1966"/>
    <s v="09/2015"/>
    <n v="0"/>
    <n v="0"/>
    <n v="0"/>
    <n v="0"/>
  </r>
  <r>
    <n v="20948"/>
    <x v="1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51 : TURBINE CRANE TROLLEY"/>
    <x v="3"/>
    <s v="1966"/>
    <s v="09/2015"/>
    <n v="0"/>
    <n v="14820.02"/>
    <n v="5664.12"/>
    <n v="9155.9"/>
  </r>
  <r>
    <n v="20976"/>
    <x v="1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63 : TURBINE CRANE MAIN HOIST"/>
    <x v="3"/>
    <s v="1966"/>
    <s v="09/2015"/>
    <n v="1"/>
    <n v="32418.79"/>
    <n v="12390.27"/>
    <n v="20028.52"/>
  </r>
  <r>
    <n v="20996"/>
    <x v="1"/>
    <s v="TURKEY POINT PLANT FOSSIL - 5081026000"/>
    <s v="31400Z000-PG0926-Turkey Pt CommFsil"/>
    <x v="0"/>
    <d v="1966-07-01T00:00:00"/>
    <s v="02 - Steam Generation Plant"/>
    <s v="Turkey Pt Comm Fsil"/>
    <s v="801 : TURBINE CRANE STRUCTURE"/>
    <s v="801.9179 : TURBINE CRANE AUXILIARY "/>
    <x v="3"/>
    <s v="1966"/>
    <s v="09/2015"/>
    <n v="1"/>
    <n v="5557.5"/>
    <n v="2124.04"/>
    <n v="3433.46"/>
  </r>
  <r>
    <n v="20997"/>
    <x v="1"/>
    <s v="TURKEY POINT PLANT FOSSIL - 5081026000"/>
    <s v="31400Z000-PG0926-Turkey Pt CommFsil"/>
    <x v="0"/>
    <d v="1990-07-01T00:00:00"/>
    <s v="02 - Steam Generation Plant"/>
    <s v="Turkey Pt Comm Fsil"/>
    <s v="801 : TURBINE CRANE STRUCTURE"/>
    <s v="801.9179 : TURBINE CRANE AUXILIARY "/>
    <x v="3"/>
    <s v="1990"/>
    <s v="09/2015"/>
    <n v="0"/>
    <n v="8480.7099999999991"/>
    <n v="1661.77"/>
    <n v="6818.94"/>
  </r>
  <r>
    <n v="20998"/>
    <x v="1"/>
    <s v="TURKEY POINT PLANT FOSSIL - 5081026000"/>
    <s v="31400Z000-PG0926-Turkey Pt CommFsil"/>
    <x v="0"/>
    <d v="1991-07-01T00:00:00"/>
    <s v="02 - Steam Generation Plant"/>
    <s v="Turkey Pt Comm Fsil"/>
    <s v="801 : TURBINE CRANE STRUCTURE"/>
    <s v="801.9179 : TURBINE CRANE AUXILIARY "/>
    <x v="3"/>
    <s v="1991"/>
    <s v="09/2015"/>
    <n v="0"/>
    <n v="3971.64"/>
    <n v="747.41"/>
    <n v="3224.23"/>
  </r>
  <r>
    <n v="21710"/>
    <x v="0"/>
    <s v="TURKEY POINT POWER PLANT UNIT #1 - 5081014100"/>
    <s v="31500Z000-PG0926-Turkey Pt U1"/>
    <x v="0"/>
    <d v="1966-07-01T00:00:00"/>
    <s v="02 - Steam Generation Plant"/>
    <s v="Turkey Pt U1"/>
    <s v="000 : FPL Conversion 000"/>
    <s v="000.000 : FPL Conversion 000"/>
    <x v="4"/>
    <s v="1966"/>
    <s v="09/2015"/>
    <n v="0"/>
    <n v="0"/>
    <n v="0"/>
    <n v="0"/>
  </r>
  <r>
    <n v="21711"/>
    <x v="0"/>
    <s v="TURKEY POINT POWER PLANT UNIT #1 - 5081014100"/>
    <s v="31500Z000-PG0926-Turkey Pt U1"/>
    <x v="0"/>
    <d v="1972-07-01T00:00:00"/>
    <s v="02 - Steam Generation Plant"/>
    <s v="Turkey Pt U1"/>
    <s v="000 : FPL Conversion 000"/>
    <s v="000.000 : FPL Conversion 000"/>
    <x v="4"/>
    <s v="1972"/>
    <s v="09/2015"/>
    <n v="0"/>
    <n v="0"/>
    <n v="0"/>
    <n v="0"/>
  </r>
  <r>
    <n v="21712"/>
    <x v="0"/>
    <s v="TURKEY POINT POWER PLANT UNIT #1 - 5081014100"/>
    <s v="31500Z000-PG0926-Turkey Pt U1"/>
    <x v="0"/>
    <d v="1978-07-01T00:00:00"/>
    <s v="02 - Steam Generation Plant"/>
    <s v="Turkey Pt U1"/>
    <s v="000 : FPL Conversion 000"/>
    <s v="000.000 : FPL Conversion 000"/>
    <x v="4"/>
    <s v="1978"/>
    <s v="09/2015"/>
    <n v="0"/>
    <n v="0"/>
    <n v="0"/>
    <n v="0"/>
  </r>
  <r>
    <n v="21713"/>
    <x v="0"/>
    <s v="TURKEY POINT POWER PLANT UNIT #1 - 5081014100"/>
    <s v="31500Z000-PG0926-Turkey Pt U1"/>
    <x v="0"/>
    <d v="1979-07-01T00:00:00"/>
    <s v="02 - Steam Generation Plant"/>
    <s v="Turkey Pt U1"/>
    <s v="000 : FPL Conversion 000"/>
    <s v="000.000 : FPL Conversion 000"/>
    <x v="4"/>
    <s v="1979"/>
    <s v="09/2015"/>
    <n v="0"/>
    <n v="0"/>
    <n v="0"/>
    <n v="0"/>
  </r>
  <r>
    <n v="21714"/>
    <x v="0"/>
    <s v="TURKEY POINT POWER PLANT UNIT #1 - 5081014100"/>
    <s v="31500Z000-PG0926-Turkey Pt U1"/>
    <x v="0"/>
    <d v="1980-07-01T00:00:00"/>
    <s v="02 - Steam Generation Plant"/>
    <s v="Turkey Pt U1"/>
    <s v="000 : FPL Conversion 000"/>
    <s v="000.000 : FPL Conversion 000"/>
    <x v="4"/>
    <s v="1980"/>
    <s v="09/2015"/>
    <n v="0"/>
    <n v="0"/>
    <n v="0"/>
    <n v="0"/>
  </r>
  <r>
    <n v="21715"/>
    <x v="0"/>
    <s v="TURKEY POINT POWER PLANT UNIT #1 - 5081014100"/>
    <s v="31500Z000-PG0926-Turkey Pt U1"/>
    <x v="0"/>
    <d v="1982-07-01T00:00:00"/>
    <s v="02 - Steam Generation Plant"/>
    <s v="Turkey Pt U1"/>
    <s v="000 : FPL Conversion 000"/>
    <s v="000.000 : FPL Conversion 000"/>
    <x v="4"/>
    <s v="1982"/>
    <s v="09/2015"/>
    <n v="0"/>
    <n v="0"/>
    <n v="0"/>
    <n v="0"/>
  </r>
  <r>
    <n v="21716"/>
    <x v="0"/>
    <s v="TURKEY POINT POWER PLANT UNIT #1 - 5081014100"/>
    <s v="31500Z000-PG0926-Turkey Pt U1"/>
    <x v="0"/>
    <d v="1983-07-01T00:00:00"/>
    <s v="02 - Steam Generation Plant"/>
    <s v="Turkey Pt U1"/>
    <s v="000 : FPL Conversion 000"/>
    <s v="000.000 : FPL Conversion 000"/>
    <x v="4"/>
    <s v="1983"/>
    <s v="09/2015"/>
    <n v="0"/>
    <n v="0"/>
    <n v="0"/>
    <n v="0"/>
  </r>
  <r>
    <n v="21717"/>
    <x v="0"/>
    <s v="TURKEY POINT POWER PLANT UNIT #1 - 5081014100"/>
    <s v="31500Z000-PG0926-Turkey Pt U1"/>
    <x v="0"/>
    <d v="1985-07-01T00:00:00"/>
    <s v="02 - Steam Generation Plant"/>
    <s v="Turkey Pt U1"/>
    <s v="000 : FPL Conversion 000"/>
    <s v="000.000 : FPL Conversion 000"/>
    <x v="4"/>
    <s v="1985"/>
    <s v="09/2015"/>
    <n v="0"/>
    <n v="0"/>
    <n v="0"/>
    <n v="0"/>
  </r>
  <r>
    <n v="21718"/>
    <x v="0"/>
    <s v="TURKEY POINT POWER PLANT UNIT #1 - 5081014100"/>
    <s v="31500Z000-PG0926-Turkey Pt U1"/>
    <x v="0"/>
    <d v="1987-07-01T00:00:00"/>
    <s v="02 - Steam Generation Plant"/>
    <s v="Turkey Pt U1"/>
    <s v="000 : FPL Conversion 000"/>
    <s v="000.000 : FPL Conversion 000"/>
    <x v="4"/>
    <s v="1987"/>
    <s v="09/2015"/>
    <n v="0"/>
    <n v="0"/>
    <n v="0"/>
    <n v="0"/>
  </r>
  <r>
    <n v="21719"/>
    <x v="0"/>
    <s v="TURKEY POINT POWER PLANT UNIT #1 - 5081014100"/>
    <s v="31500Z000-PG0926-Turkey Pt U1"/>
    <x v="0"/>
    <d v="1988-07-01T00:00:00"/>
    <s v="02 - Steam Generation Plant"/>
    <s v="Turkey Pt U1"/>
    <s v="000 : FPL Conversion 000"/>
    <s v="000.000 : FPL Conversion 000"/>
    <x v="4"/>
    <s v="1988"/>
    <s v="09/2015"/>
    <n v="0"/>
    <n v="0"/>
    <n v="0"/>
    <n v="0"/>
  </r>
  <r>
    <n v="21720"/>
    <x v="0"/>
    <s v="TURKEY POINT POWER PLANT UNIT #1 - 5081014100"/>
    <s v="31500Z000-PG0926-Turkey Pt U1"/>
    <x v="0"/>
    <d v="1989-07-01T00:00:00"/>
    <s v="02 - Steam Generation Plant"/>
    <s v="Turkey Pt U1"/>
    <s v="000 : FPL Conversion 000"/>
    <s v="000.000 : FPL Conversion 000"/>
    <x v="4"/>
    <s v="1989"/>
    <s v="09/2015"/>
    <n v="0"/>
    <n v="0"/>
    <n v="0"/>
    <n v="0"/>
  </r>
  <r>
    <n v="21721"/>
    <x v="0"/>
    <s v="TURKEY POINT POWER PLANT UNIT #1 - 5081014100"/>
    <s v="31500Z000-PG0926-Turkey Pt U1"/>
    <x v="0"/>
    <d v="1990-07-01T00:00:00"/>
    <s v="02 - Steam Generation Plant"/>
    <s v="Turkey Pt U1"/>
    <s v="000 : FPL Conversion 000"/>
    <s v="000.000 : FPL Conversion 000"/>
    <x v="4"/>
    <s v="1990"/>
    <s v="09/2015"/>
    <n v="0"/>
    <n v="0"/>
    <n v="0"/>
    <n v="0"/>
  </r>
  <r>
    <n v="21722"/>
    <x v="0"/>
    <s v="TURKEY POINT POWER PLANT UNIT #1 - 5081014100"/>
    <s v="31500Z000-PG0926-Turkey Pt U1"/>
    <x v="0"/>
    <d v="1991-07-01T00:00:00"/>
    <s v="02 - Steam Generation Plant"/>
    <s v="Turkey Pt U1"/>
    <s v="000 : FPL Conversion 000"/>
    <s v="000.000 : FPL Conversion 000"/>
    <x v="4"/>
    <s v="1991"/>
    <s v="09/2015"/>
    <n v="0"/>
    <n v="0"/>
    <n v="0"/>
    <n v="0"/>
  </r>
  <r>
    <n v="21723"/>
    <x v="0"/>
    <s v="TURKEY POINT POWER PLANT UNIT #1 - 5081014100"/>
    <s v="31500Z000-PG0926-Turkey Pt U1"/>
    <x v="0"/>
    <d v="1992-07-01T00:00:00"/>
    <s v="02 - Steam Generation Plant"/>
    <s v="Turkey Pt U1"/>
    <s v="000 : FPL Conversion 000"/>
    <s v="000.000 : FPL Conversion 000"/>
    <x v="4"/>
    <s v="1992"/>
    <s v="09/2015"/>
    <n v="0"/>
    <n v="0"/>
    <n v="0"/>
    <n v="0"/>
  </r>
  <r>
    <n v="21724"/>
    <x v="0"/>
    <s v="TURKEY POINT POWER PLANT UNIT #1 - 5081014100"/>
    <s v="31500Z000-PG0926-Turkey Pt U1"/>
    <x v="0"/>
    <d v="1993-07-01T00:00:00"/>
    <s v="02 - Steam Generation Plant"/>
    <s v="Turkey Pt U1"/>
    <s v="000 : FPL Conversion 000"/>
    <s v="000.000 : FPL Conversion 000"/>
    <x v="4"/>
    <s v="1993"/>
    <s v="09/2015"/>
    <n v="0"/>
    <n v="0"/>
    <n v="0"/>
    <n v="0"/>
  </r>
  <r>
    <n v="21725"/>
    <x v="0"/>
    <s v="TURKEY POINT POWER PLANT UNIT #1 - 5081014100"/>
    <s v="31500Z000-PG0926-Turkey Pt U1"/>
    <x v="0"/>
    <d v="1994-07-01T00:00:00"/>
    <s v="02 - Steam Generation Plant"/>
    <s v="Turkey Pt U1"/>
    <s v="000 : FPL Conversion 000"/>
    <s v="000.000 : FPL Conversion 000"/>
    <x v="4"/>
    <s v="1994"/>
    <s v="09/2015"/>
    <n v="0"/>
    <n v="0"/>
    <n v="0"/>
    <n v="0"/>
  </r>
  <r>
    <n v="21726"/>
    <x v="0"/>
    <s v="TURKEY POINT POWER PLANT UNIT #1 - 5081014100"/>
    <s v="31500Z000-PG0926-Turkey Pt U1"/>
    <x v="0"/>
    <d v="1995-07-01T00:00:00"/>
    <s v="02 - Steam Generation Plant"/>
    <s v="Turkey Pt U1"/>
    <s v="000 : FPL Conversion 000"/>
    <s v="000.000 : FPL Conversion 000"/>
    <x v="4"/>
    <s v="1995"/>
    <s v="09/2015"/>
    <n v="0"/>
    <n v="0"/>
    <n v="0"/>
    <n v="0"/>
  </r>
  <r>
    <n v="21727"/>
    <x v="0"/>
    <s v="TURKEY POINT POWER PLANT UNIT #1 - 5081014100"/>
    <s v="31500Z000-PG0926-Turkey Pt U1"/>
    <x v="0"/>
    <d v="1999-07-01T00:00:00"/>
    <s v="02 - Steam Generation Plant"/>
    <s v="Turkey Pt U1"/>
    <s v="000 : FPL Conversion 000"/>
    <s v="000.000 : FPL Conversion 000"/>
    <x v="4"/>
    <s v="1999"/>
    <s v="09/2015"/>
    <n v="0"/>
    <n v="0"/>
    <n v="0"/>
    <n v="0"/>
  </r>
  <r>
    <n v="21752"/>
    <x v="0"/>
    <s v="TURKEY POINT PLANT FOSSIL - 5081026000"/>
    <s v="31500Z000-PG0926-Turkey Pt CommFsil"/>
    <x v="0"/>
    <d v="2000-07-01T00:00:00"/>
    <s v="02 - Steam Generation Plant"/>
    <s v="Turkey Pt Comm Fsil"/>
    <s v="000 : FPL Conversion 000"/>
    <s v="000.000 : FPL Conversion 000"/>
    <x v="4"/>
    <s v="2000"/>
    <s v="09/2015"/>
    <n v="0"/>
    <n v="0"/>
    <n v="0"/>
    <n v="0"/>
  </r>
  <r>
    <n v="21849"/>
    <x v="0"/>
    <s v="TURKEY POINT PLANT FOSSIL - 5081026000"/>
    <s v="31500Z000-PG0926-Turkey Pt CommFsil"/>
    <x v="0"/>
    <d v="1993-07-01T00:00:00"/>
    <s v="02 - Steam Generation Plant"/>
    <s v="Turkey Pt Comm Fsil"/>
    <s v="003 : CUSTOMER CONTRIBUTION- PRODUC"/>
    <s v="003.004  : VENDOR/CONTRACTOR CONTRI"/>
    <x v="4"/>
    <s v="1993"/>
    <s v="09/2015"/>
    <n v="0"/>
    <n v="0"/>
    <n v="0"/>
    <n v="0"/>
  </r>
  <r>
    <n v="21856"/>
    <x v="0"/>
    <s v="TURKEY POINT POWER PLANT UNIT #1 - 5081014100"/>
    <s v="31500Z000-PG0926-Turkey Pt U1"/>
    <x v="0"/>
    <d v="1989-07-01T00:00:00"/>
    <s v="02 - Steam Generation Plant"/>
    <s v="Turkey Pt U1"/>
    <s v="483 : HIGH INITIAL RESPONSE EXCITER"/>
    <s v="483.0200 : ENCLOSURE"/>
    <x v="4"/>
    <s v="1989"/>
    <s v="09/2015"/>
    <n v="0"/>
    <n v="0"/>
    <n v="0"/>
    <n v="0"/>
  </r>
  <r>
    <n v="21864"/>
    <x v="3"/>
    <s v="TURKEY POINT POWER PLANT UNIT #1 - 5081014100"/>
    <s v="31500Z000-PG0926-Turkey Pt U1"/>
    <x v="0"/>
    <d v="1989-07-01T00:00:00"/>
    <s v="02 - Steam Generation Plant"/>
    <s v="Turkey Pt U1"/>
    <s v="483 : HIGH INITIAL RESPONSE EXCITER"/>
    <s v="483.0201 : FOUNDATION"/>
    <x v="4"/>
    <s v="1989"/>
    <s v="09/2015"/>
    <n v="1"/>
    <n v="57617.37"/>
    <n v="51870.36"/>
    <n v="5747.01"/>
  </r>
  <r>
    <n v="21870"/>
    <x v="0"/>
    <s v="TURKEY POINT POWER PLANT UNIT #1 - 5081014100"/>
    <s v="31500Z000-PG0926-Turkey Pt U1"/>
    <x v="0"/>
    <d v="1989-07-01T00:00:00"/>
    <s v="02 - Steam Generation Plant"/>
    <s v="Turkey Pt U1"/>
    <s v="483 : HIGH INITIAL RESPONSE EXCITER"/>
    <s v="483.0205 : RECTIFIER ASSEMBLY"/>
    <x v="4"/>
    <s v="1989"/>
    <s v="09/2015"/>
    <n v="0"/>
    <n v="0"/>
    <n v="0"/>
    <n v="0"/>
  </r>
  <r>
    <n v="21878"/>
    <x v="0"/>
    <s v="TURKEY POINT POWER PLANT UNIT #1 - 5081014100"/>
    <s v="31500Z000-PG0926-Turkey Pt U1"/>
    <x v="0"/>
    <d v="1989-07-01T00:00:00"/>
    <s v="02 - Steam Generation Plant"/>
    <s v="Turkey Pt U1"/>
    <s v="483 : HIGH INITIAL RESPONSE EXCITER"/>
    <s v="483.0206 : BUSWORK AND ENCLOSURE"/>
    <x v="4"/>
    <s v="1989"/>
    <s v="09/2015"/>
    <n v="0"/>
    <n v="0"/>
    <n v="0"/>
    <n v="0"/>
  </r>
  <r>
    <n v="21889"/>
    <x v="0"/>
    <s v="TURKEY POINT POWER PLANT UNIT #1 - 5081014100"/>
    <s v="31500Z000-PG0926-Turkey Pt U1"/>
    <x v="0"/>
    <d v="1989-07-01T00:00:00"/>
    <s v="02 - Steam Generation Plant"/>
    <s v="Turkey Pt U1"/>
    <s v="483 : HIGH INITIAL RESPONSE EXCITER"/>
    <s v="483.0212 : CONTROL/INSTRUMENTATION "/>
    <x v="4"/>
    <s v="1989"/>
    <s v="09/2015"/>
    <n v="0"/>
    <n v="0"/>
    <n v="0"/>
    <n v="0"/>
  </r>
  <r>
    <n v="21900"/>
    <x v="3"/>
    <s v="TURKEY POINT POWER PLANT UNIT #1 - 5081014100"/>
    <s v="31500Z000-PG0926-Turkey Pt U1"/>
    <x v="0"/>
    <d v="1989-07-01T00:00:00"/>
    <s v="02 - Steam Generation Plant"/>
    <s v="Turkey Pt U1"/>
    <s v="483 : HIGH INITIAL RESPONSE EXCITER"/>
    <s v="483.0214 : POWER POTENTIAL TRANSFOR"/>
    <x v="4"/>
    <s v="1989"/>
    <s v="09/2015"/>
    <n v="1"/>
    <n v="120507.79"/>
    <n v="108487.82"/>
    <n v="12019.97"/>
  </r>
  <r>
    <n v="21915"/>
    <x v="3"/>
    <s v="TURKEY POINT POWER PLANT UNIT #1 - 5081014100"/>
    <s v="31500Z000-PG0926-Turkey Pt U1"/>
    <x v="0"/>
    <d v="1966-07-01T00:00:00"/>
    <s v="02 - Steam Generation Plant"/>
    <s v="Turkey Pt U1"/>
    <s v="181 : GENERATOR BUS STRUCTURAL SUPP"/>
    <s v="181.0513 : FOUNDATION"/>
    <x v="4"/>
    <s v="1966"/>
    <s v="09/2015"/>
    <n v="1"/>
    <n v="1147.77"/>
    <n v="1147.77"/>
    <n v="0"/>
  </r>
  <r>
    <n v="21935"/>
    <x v="3"/>
    <s v="TURKEY POINT POWER PLANT UNIT #1 - 5081014100"/>
    <s v="31500Z000-PG0926-Turkey Pt U1"/>
    <x v="0"/>
    <d v="1966-07-01T00:00:00"/>
    <s v="02 - Steam Generation Plant"/>
    <s v="Turkey Pt U1"/>
    <s v="181 : GENERATOR BUS STRUCTURAL SUPP"/>
    <s v="181.0514 : GENERATOR LEADS SUPPORTS"/>
    <x v="4"/>
    <s v="1966"/>
    <s v="09/2015"/>
    <n v="1"/>
    <n v="4842.29"/>
    <n v="4842.29"/>
    <n v="0"/>
  </r>
  <r>
    <n v="21955"/>
    <x v="3"/>
    <s v="TURKEY POINT POWER PLANT UNIT #1 - 5081014100"/>
    <s v="31500Z000-PG0926-Turkey Pt U1"/>
    <x v="0"/>
    <d v="1966-07-01T00:00:00"/>
    <s v="02 - Steam Generation Plant"/>
    <s v="Turkey Pt U1"/>
    <s v="281 : 125 VOLT DC DISTRIBUTION SYST"/>
    <s v="281.1601 : CABLE: POWER"/>
    <x v="4"/>
    <s v="1966"/>
    <s v="09/2015"/>
    <n v="979"/>
    <n v="10430.27"/>
    <n v="10430.27"/>
    <n v="0"/>
  </r>
  <r>
    <n v="21983"/>
    <x v="0"/>
    <s v="TURKEY POINT POWER PLANT UNIT #1 - 5081014100"/>
    <s v="31500Z000-PG0926-Turkey Pt U1"/>
    <x v="0"/>
    <d v="1966-07-01T00:00:00"/>
    <s v="02 - Steam Generation Plant"/>
    <s v="Turkey Pt U1"/>
    <s v="281 : 125 VOLT DC DISTRIBUTION SYST"/>
    <s v="281.1602 : LOAD CENTER, INCL. BUS, "/>
    <x v="4"/>
    <s v="1966"/>
    <s v="09/2015"/>
    <n v="0"/>
    <n v="0"/>
    <n v="0"/>
    <n v="0"/>
  </r>
  <r>
    <n v="21985"/>
    <x v="1"/>
    <s v="TURKEY POINT PLANT FOSSIL - 5081026000"/>
    <s v="31500Z000-PG0926-Turkey Pt CommFsil"/>
    <x v="0"/>
    <d v="1968-07-01T00:00:00"/>
    <s v="02 - Steam Generation Plant"/>
    <s v="Turkey Pt Comm Fsil"/>
    <s v="281 : 125 VOLT DC DISTRIBUTION SYST"/>
    <s v="281.1602 : LOAD CENTER, INCL. BUS, "/>
    <x v="4"/>
    <s v="1968"/>
    <s v="09/2015"/>
    <n v="1"/>
    <n v="1444.68"/>
    <n v="1444.68"/>
    <n v="0"/>
  </r>
  <r>
    <n v="21997"/>
    <x v="1"/>
    <s v="TURKEY POINT PLANT FOSSIL - 5081026000"/>
    <s v="31500Z000-PG0926-Turkey Pt CommFsil"/>
    <x v="0"/>
    <d v="1966-07-01T00:00:00"/>
    <s v="02 - Steam Generation Plant"/>
    <s v="Turkey Pt Comm Fsil"/>
    <s v="281 : 125 VOLT DC DISTRIBUTION SYST"/>
    <s v="281.1604 : CONTROL/INSTRUMENTATION "/>
    <x v="4"/>
    <s v="1966"/>
    <s v="09/2015"/>
    <n v="1"/>
    <n v="1757.92"/>
    <n v="1757.92"/>
    <n v="0"/>
  </r>
  <r>
    <n v="21998"/>
    <x v="1"/>
    <s v="TURKEY POINT PLANT FOSSIL - 5081026000"/>
    <s v="31500Z000-PG0926-Turkey Pt CommFsil"/>
    <x v="0"/>
    <d v="1968-07-01T00:00:00"/>
    <s v="02 - Steam Generation Plant"/>
    <s v="Turkey Pt Comm Fsil"/>
    <s v="281 : 125 VOLT DC DISTRIBUTION SYST"/>
    <s v="281.1604 : CONTROL/INSTRUMENTATION "/>
    <x v="4"/>
    <s v="1968"/>
    <s v="09/2015"/>
    <n v="0"/>
    <n v="1083.51"/>
    <n v="1083.51"/>
    <n v="0"/>
  </r>
  <r>
    <n v="22004"/>
    <x v="3"/>
    <s v="TURKEY POINT POWER PLANT UNIT #1 - 5081014100"/>
    <s v="31500Z000-PG0926-Turkey Pt U1"/>
    <x v="0"/>
    <d v="1966-07-01T00:00:00"/>
    <s v="02 - Steam Generation Plant"/>
    <s v="Turkey Pt U1"/>
    <s v="281 : 125 VOLT DC DISTRIBUTION SYST"/>
    <s v="281.1608 : CIRCUIT BKR. RATED 1000 "/>
    <x v="4"/>
    <s v="1966"/>
    <s v="09/2015"/>
    <n v="1"/>
    <n v="399.51"/>
    <n v="399.51"/>
    <n v="0"/>
  </r>
  <r>
    <n v="22019"/>
    <x v="3"/>
    <s v="TURKEY POINT POWER PLANT UNIT #1 - 5081014100"/>
    <s v="31500Z000-PG0926-Turkey Pt U1"/>
    <x v="0"/>
    <d v="1966-07-01T00:00:00"/>
    <s v="02 - Steam Generation Plant"/>
    <s v="Turkey Pt U1"/>
    <s v="281 : 125 VOLT DC DISTRIBUTION SYST"/>
    <s v="281.1610 : DISTRIBUTION PANEL, INCL"/>
    <x v="4"/>
    <s v="1966"/>
    <s v="09/2015"/>
    <n v="1"/>
    <n v="1598.05"/>
    <n v="1598.05"/>
    <n v="0"/>
  </r>
  <r>
    <n v="22049"/>
    <x v="0"/>
    <s v="TURKEY POINT PLANT FOSSIL - 5081026000"/>
    <s v="31500Z000-PG0926-Turkey Pt CommFsil"/>
    <x v="0"/>
    <d v="1968-07-01T00:00:00"/>
    <s v="02 - Steam Generation Plant"/>
    <s v="Turkey Pt Comm Fsil"/>
    <s v="282 : EMERGENCY(BLACK START)DIESEL "/>
    <s v="282.1613 : ENGINE"/>
    <x v="4"/>
    <s v="1968"/>
    <s v="09/2015"/>
    <n v="0"/>
    <n v="0"/>
    <n v="0"/>
    <n v="0"/>
  </r>
  <r>
    <n v="22050"/>
    <x v="0"/>
    <s v="TURKEY POINT PLANT FOSSIL - 5081026000"/>
    <s v="31500Z000-PG0926-Turkey Pt CommFsil"/>
    <x v="0"/>
    <d v="1974-07-01T00:00:00"/>
    <s v="02 - Steam Generation Plant"/>
    <s v="Turkey Pt Comm Fsil"/>
    <s v="282 : EMERGENCY(BLACK START)DIESEL "/>
    <s v="282.1613 : ENGINE"/>
    <x v="4"/>
    <s v="1974"/>
    <s v="09/2015"/>
    <n v="0"/>
    <n v="0"/>
    <n v="0"/>
    <n v="0"/>
  </r>
  <r>
    <n v="22068"/>
    <x v="0"/>
    <s v="TURKEY POINT PLANT FOSSIL - 5081026000"/>
    <s v="31500Z000-PG0926-Turkey Pt CommFsil"/>
    <x v="0"/>
    <d v="1968-07-01T00:00:00"/>
    <s v="02 - Steam Generation Plant"/>
    <s v="Turkey Pt Comm Fsil"/>
    <s v="282 : EMERGENCY(BLACK START)DIESEL "/>
    <s v="282.1618 : CONTROL/INSTRUMENTATION "/>
    <x v="4"/>
    <s v="1968"/>
    <s v="09/2015"/>
    <n v="0"/>
    <n v="0"/>
    <n v="0"/>
    <n v="0"/>
  </r>
  <r>
    <n v="22074"/>
    <x v="0"/>
    <s v="TURKEY POINT PLANT FOSSIL - 5081026000"/>
    <s v="31500Z000-PG0926-Turkey Pt CommFsil"/>
    <x v="0"/>
    <d v="1968-07-01T00:00:00"/>
    <s v="02 - Steam Generation Plant"/>
    <s v="Turkey Pt Comm Fsil"/>
    <s v="282 : EMERGENCY(BLACK START)DIESEL "/>
    <s v="282.1619 : FOUNDATION"/>
    <x v="4"/>
    <s v="1968"/>
    <s v="09/2015"/>
    <n v="0"/>
    <n v="0"/>
    <n v="0"/>
    <n v="0"/>
  </r>
  <r>
    <n v="22088"/>
    <x v="0"/>
    <s v="TURKEY POINT PLANT FOSSIL - 5081026000"/>
    <s v="31500Z000-PG0926-Turkey Pt CommFsil"/>
    <x v="0"/>
    <d v="1968-07-01T00:00:00"/>
    <s v="02 - Steam Generation Plant"/>
    <s v="Turkey Pt Comm Fsil"/>
    <s v="284 : EMERGENCY(BLACK START)GENERAT"/>
    <s v="284.1658 : STATOR COMPLETE"/>
    <x v="4"/>
    <s v="1968"/>
    <s v="09/2015"/>
    <n v="0"/>
    <n v="0"/>
    <n v="0"/>
    <n v="0"/>
  </r>
  <r>
    <n v="22101"/>
    <x v="0"/>
    <s v="TURKEY POINT PLANT FOSSIL - 5081026000"/>
    <s v="31500Z000-PG0926-Turkey Pt CommFsil"/>
    <x v="0"/>
    <d v="1968-07-01T00:00:00"/>
    <s v="02 - Steam Generation Plant"/>
    <s v="Turkey Pt Comm Fsil"/>
    <s v="284 : EMERGENCY(BLACK START)GENERAT"/>
    <s v="284.1659 : ROTOR COMPLETE"/>
    <x v="4"/>
    <s v="1968"/>
    <s v="09/2015"/>
    <n v="0"/>
    <n v="0"/>
    <n v="0"/>
    <n v="0"/>
  </r>
  <r>
    <n v="22109"/>
    <x v="0"/>
    <s v="TURKEY POINT PLANT FOSSIL - 5081026000"/>
    <s v="31500Z000-PG0926-Turkey Pt CommFsil"/>
    <x v="0"/>
    <d v="1968-07-01T00:00:00"/>
    <s v="02 - Steam Generation Plant"/>
    <s v="Turkey Pt Comm Fsil"/>
    <s v="284 : EMERGENCY(BLACK START)GENERAT"/>
    <s v="284.1660 : EXCITER"/>
    <x v="4"/>
    <s v="1968"/>
    <s v="09/2015"/>
    <n v="0"/>
    <n v="0"/>
    <n v="0"/>
    <n v="0"/>
  </r>
  <r>
    <n v="22117"/>
    <x v="2"/>
    <s v="TURKEY POINT PLANT FOSSIL - 5081026000"/>
    <s v="31500Z000-PG0926-Turkey Pt CommFsil"/>
    <x v="0"/>
    <d v="1968-07-01T00:00:00"/>
    <s v="02 - Steam Generation Plant"/>
    <s v="Turkey Pt Comm Fsil"/>
    <s v="285 : EMERGENCY DIESEL FUEL SYSTEM"/>
    <s v="285.1681 : FOUNDATION"/>
    <x v="4"/>
    <s v="1968"/>
    <s v="09/2015"/>
    <n v="5"/>
    <n v="8242.01"/>
    <n v="8242.01"/>
    <n v="0"/>
  </r>
  <r>
    <n v="22129"/>
    <x v="0"/>
    <s v="TURKEY POINT PLANT FOSSIL - 5081026000"/>
    <s v="31500Z000-PG0926-Turkey Pt CommFsil"/>
    <x v="0"/>
    <d v="1966-07-01T00:00:00"/>
    <s v="02 - Steam Generation Plant"/>
    <s v="Turkey Pt Comm Fsil"/>
    <s v="285 : EMERGENCY DIESEL FUEL SYSTEM"/>
    <s v="285.1683 : PIPING"/>
    <x v="4"/>
    <s v="1966"/>
    <s v="09/2015"/>
    <n v="0"/>
    <n v="0"/>
    <n v="0"/>
    <n v="0"/>
  </r>
  <r>
    <n v="22130"/>
    <x v="0"/>
    <s v="TURKEY POINT PLANT FOSSIL - 5081026000"/>
    <s v="31500Z000-PG0926-Turkey Pt CommFsil"/>
    <x v="0"/>
    <d v="1968-07-01T00:00:00"/>
    <s v="02 - Steam Generation Plant"/>
    <s v="Turkey Pt Comm Fsil"/>
    <s v="285 : EMERGENCY DIESEL FUEL SYSTEM"/>
    <s v="285.1683 : PIPING"/>
    <x v="4"/>
    <s v="1968"/>
    <s v="09/2015"/>
    <n v="0"/>
    <n v="0"/>
    <n v="0"/>
    <n v="0"/>
  </r>
  <r>
    <n v="22131"/>
    <x v="2"/>
    <s v="TURKEY POINT PLANT FOSSIL - 5081026000"/>
    <s v="31500Z000-PG0926-Turkey Pt CommFsil"/>
    <x v="0"/>
    <d v="2000-07-01T00:00:00"/>
    <s v="02 - Steam Generation Plant"/>
    <s v="Turkey Pt Comm Fsil"/>
    <s v="285 : EMERGENCY DIESEL FUEL SYSTEM"/>
    <s v="285.1683 : PIPING"/>
    <x v="4"/>
    <s v="2000"/>
    <s v="09/2015"/>
    <n v="1"/>
    <n v="16645.509999999998"/>
    <n v="8520.02"/>
    <n v="8125.49"/>
  </r>
  <r>
    <n v="22142"/>
    <x v="2"/>
    <s v="TURKEY POINT PLANT FOSSIL - 5081026000"/>
    <s v="31500Z000-PG0926-Turkey Pt CommFsil"/>
    <x v="0"/>
    <d v="1968-07-01T00:00:00"/>
    <s v="02 - Steam Generation Plant"/>
    <s v="Turkey Pt Comm Fsil"/>
    <s v="285 : EMERGENCY DIESEL FUEL SYSTEM"/>
    <s v="285.1686 : TANK"/>
    <x v="4"/>
    <s v="1968"/>
    <s v="09/2015"/>
    <n v="0"/>
    <n v="9419.34"/>
    <n v="9419.34"/>
    <n v="0"/>
  </r>
  <r>
    <n v="22143"/>
    <x v="2"/>
    <s v="TURKEY POINT PLANT FOSSIL - 5081026000"/>
    <s v="31500Z000-PG0926-Turkey Pt CommFsil"/>
    <x v="0"/>
    <d v="1995-07-01T00:00:00"/>
    <s v="02 - Steam Generation Plant"/>
    <s v="Turkey Pt Comm Fsil"/>
    <s v="285 : EMERGENCY DIESEL FUEL SYSTEM"/>
    <s v="285.1686 : TANK"/>
    <x v="4"/>
    <s v="1995"/>
    <s v="09/2015"/>
    <n v="1"/>
    <n v="28568.959999999999"/>
    <n v="19417.490000000002"/>
    <n v="9151.4699999999993"/>
  </r>
  <r>
    <n v="22155"/>
    <x v="2"/>
    <s v="TURKEY POINT PLANT FOSSIL - 5081026000"/>
    <s v="31500Z000-PG0926-Turkey Pt CommFsil"/>
    <x v="0"/>
    <d v="1968-07-01T00:00:00"/>
    <s v="02 - Steam Generation Plant"/>
    <s v="Turkey Pt Comm Fsil"/>
    <s v="285 : EMERGENCY DIESEL FUEL SYSTEM"/>
    <s v="285.1688 : CONTROL/INSTRUMENTATION "/>
    <x v="4"/>
    <s v="1968"/>
    <s v="09/2015"/>
    <n v="1"/>
    <n v="17661.36"/>
    <n v="17661.36"/>
    <n v="0"/>
  </r>
  <r>
    <n v="22165"/>
    <x v="2"/>
    <s v="TURKEY POINT PLANT FOSSIL - 5081026000"/>
    <s v="31500Z000-PG0926-Turkey Pt CommFsil"/>
    <x v="0"/>
    <d v="1968-07-01T00:00:00"/>
    <s v="02 - Steam Generation Plant"/>
    <s v="Turkey Pt Comm Fsil"/>
    <s v="286 : EMERGENCY DIESEL COOLING SYST"/>
    <s v="286.1702 : EMERGENCY DIESEL COOLING"/>
    <x v="4"/>
    <s v="1968"/>
    <s v="09/2015"/>
    <n v="1"/>
    <n v="53294.46"/>
    <n v="53294.46"/>
    <n v="0"/>
  </r>
  <r>
    <n v="22189"/>
    <x v="3"/>
    <s v="TURKEY POINT POWER PLANT UNIT #1 - 5081014100"/>
    <s v="31500Z000-PG0926-Turkey Pt U1"/>
    <x v="0"/>
    <d v="1966-07-01T00:00:00"/>
    <s v="02 - Steam Generation Plant"/>
    <s v="Turkey Pt U1"/>
    <s v="287 : AUXILIARY/STATION SERVICE TRA"/>
    <s v="287.1726 : CABLE: POWER"/>
    <x v="4"/>
    <s v="1966"/>
    <s v="09/2015"/>
    <n v="817"/>
    <n v="4651.75"/>
    <n v="4651.75"/>
    <n v="0"/>
  </r>
  <r>
    <n v="22205"/>
    <x v="3"/>
    <s v="TURKEY POINT POWER PLANT UNIT #1 - 5081014100"/>
    <s v="31500Z000-PG0926-Turkey Pt U1"/>
    <x v="0"/>
    <d v="1966-07-01T00:00:00"/>
    <s v="02 - Steam Generation Plant"/>
    <s v="Turkey Pt U1"/>
    <s v="287 : AUXILIARY/STATION SERVICE TRA"/>
    <s v="287.1728 : CONTROL/INSTRUMENTATION "/>
    <x v="4"/>
    <s v="1966"/>
    <s v="09/2015"/>
    <n v="1"/>
    <n v="2257.62"/>
    <n v="2257.62"/>
    <n v="0"/>
  </r>
  <r>
    <n v="22234"/>
    <x v="3"/>
    <s v="TURKEY POINT POWER PLANT UNIT #1 - 5081014100"/>
    <s v="31500Z000-PG0926-Turkey Pt U1"/>
    <x v="0"/>
    <d v="1966-07-01T00:00:00"/>
    <s v="02 - Steam Generation Plant"/>
    <s v="Turkey Pt U1"/>
    <s v="287 : AUXILIARY/STATION SERVICE TRA"/>
    <s v="287.1729 : FOUNDATION"/>
    <x v="4"/>
    <s v="1966"/>
    <s v="09/2015"/>
    <n v="1"/>
    <n v="11477.47"/>
    <n v="11477.47"/>
    <n v="0"/>
  </r>
  <r>
    <n v="22279"/>
    <x v="3"/>
    <s v="TURKEY POINT POWER PLANT UNIT #1 - 5081014100"/>
    <s v="31500Z000-PG0926-Turkey Pt U1"/>
    <x v="0"/>
    <d v="1966-07-01T00:00:00"/>
    <s v="02 - Steam Generation Plant"/>
    <s v="Turkey Pt U1"/>
    <s v="287 : AUXILIARY/STATION SERVICE TRA"/>
    <s v="287.1730 : TRANSFORMER"/>
    <x v="4"/>
    <s v="1966"/>
    <s v="09/2015"/>
    <n v="0"/>
    <n v="4194.68"/>
    <n v="4194.68"/>
    <n v="0"/>
  </r>
  <r>
    <n v="22280"/>
    <x v="3"/>
    <s v="TURKEY POINT POWER PLANT UNIT #1 - 5081014100"/>
    <s v="31500Z000-PG0926-Turkey Pt U1"/>
    <x v="0"/>
    <d v="1987-07-01T00:00:00"/>
    <s v="02 - Steam Generation Plant"/>
    <s v="Turkey Pt U1"/>
    <s v="287 : AUXILIARY/STATION SERVICE TRA"/>
    <s v="287.1730 : TRANSFORMER"/>
    <x v="4"/>
    <s v="1987"/>
    <s v="09/2015"/>
    <n v="1"/>
    <n v="291040.88"/>
    <n v="281973.96000000002"/>
    <n v="9066.92"/>
  </r>
  <r>
    <n v="22281"/>
    <x v="3"/>
    <s v="TURKEY POINT POWER PLANT UNIT #1 - 5081014100"/>
    <s v="31500Z000-PG0926-Turkey Pt U1"/>
    <x v="0"/>
    <d v="1989-07-01T00:00:00"/>
    <s v="02 - Steam Generation Plant"/>
    <s v="Turkey Pt U1"/>
    <s v="287 : AUXILIARY/STATION SERVICE TRA"/>
    <s v="287.1730 : TRANSFORMER"/>
    <x v="4"/>
    <s v="1989"/>
    <s v="09/2015"/>
    <n v="0"/>
    <n v="80717.77"/>
    <n v="72666.63"/>
    <n v="8051.14"/>
  </r>
  <r>
    <n v="22305"/>
    <x v="0"/>
    <s v="TURKEY POINT POWER PLANT UNIT #1 - 5081014100"/>
    <s v="31500Z000-PG0926-Turkey Pt U1"/>
    <x v="0"/>
    <d v="1966-07-01T00:00:00"/>
    <s v="02 - Steam Generation Plant"/>
    <s v="Turkey Pt U1"/>
    <s v="288 : STARTUP TRANSFORMER"/>
    <s v="288.1744 : CABLE: POWER"/>
    <x v="4"/>
    <s v="1966"/>
    <s v="09/2015"/>
    <n v="0"/>
    <n v="0"/>
    <n v="0"/>
    <n v="0"/>
  </r>
  <r>
    <n v="22306"/>
    <x v="1"/>
    <s v="TURKEY POINT POWER PLANT UNIT #1 - 5081014100"/>
    <s v="31500Z000-PG0926-Turkey Pt U1"/>
    <x v="0"/>
    <d v="1982-07-01T00:00:00"/>
    <s v="02 - Steam Generation Plant"/>
    <s v="Turkey Pt U1"/>
    <s v="288 : STARTUP TRANSFORMER"/>
    <s v="288.1744 : CABLE: POWER"/>
    <x v="4"/>
    <s v="1982"/>
    <s v="09/2015"/>
    <n v="9840"/>
    <n v="89784.73"/>
    <n v="89784.73"/>
    <n v="0"/>
  </r>
  <r>
    <n v="22324"/>
    <x v="1"/>
    <s v="TURKEY POINT PLANT FOSSIL - 5081026000"/>
    <s v="31500Z000-PG0926-Turkey Pt CommFsil"/>
    <x v="0"/>
    <d v="1966-07-01T00:00:00"/>
    <s v="02 - Steam Generation Plant"/>
    <s v="Turkey Pt Comm Fsil"/>
    <s v="288 : STARTUP TRANSFORMER"/>
    <s v="288.1746 : CONTROL/INSTRUMENTATION "/>
    <x v="4"/>
    <s v="1966"/>
    <s v="09/2015"/>
    <n v="1"/>
    <n v="3554.06"/>
    <n v="3554.06"/>
    <n v="0"/>
  </r>
  <r>
    <n v="22347"/>
    <x v="1"/>
    <s v="TURKEY POINT PLANT FOSSIL - 5081026000"/>
    <s v="31500Z000-PG0926-Turkey Pt CommFsil"/>
    <x v="0"/>
    <d v="1966-07-01T00:00:00"/>
    <s v="02 - Steam Generation Plant"/>
    <s v="Turkey Pt Comm Fsil"/>
    <s v="288 : STARTUP TRANSFORMER"/>
    <s v="288.1747 : FOUNDATION"/>
    <x v="4"/>
    <s v="1966"/>
    <s v="09/2015"/>
    <n v="1"/>
    <n v="10329.719999999999"/>
    <n v="10329.719999999999"/>
    <n v="0"/>
  </r>
  <r>
    <n v="22377"/>
    <x v="1"/>
    <s v="TURKEY POINT PLANT FOSSIL - 5081026000"/>
    <s v="31500Z000-PG0926-Turkey Pt CommFsil"/>
    <x v="0"/>
    <d v="1966-07-01T00:00:00"/>
    <s v="02 - Steam Generation Plant"/>
    <s v="Turkey Pt Comm Fsil"/>
    <s v="288 : STARTUP TRANSFORMER"/>
    <s v="288.1748 : TRANSFORMER"/>
    <x v="4"/>
    <s v="1966"/>
    <s v="09/2015"/>
    <n v="0"/>
    <n v="4941.2299999999996"/>
    <n v="4941.2299999999996"/>
    <n v="0"/>
  </r>
  <r>
    <n v="22378"/>
    <x v="1"/>
    <s v="TURKEY POINT PLANT FOSSIL - 5081026000"/>
    <s v="31500Z000-PG0926-Turkey Pt CommFsil"/>
    <x v="0"/>
    <d v="1972-07-01T00:00:00"/>
    <s v="02 - Steam Generation Plant"/>
    <s v="Turkey Pt Comm Fsil"/>
    <s v="288 : STARTUP TRANSFORMER"/>
    <s v="288.1748 : TRANSFORMER"/>
    <x v="4"/>
    <s v="1972"/>
    <s v="09/2015"/>
    <n v="0"/>
    <n v="14696.14"/>
    <n v="14696.14"/>
    <n v="0"/>
  </r>
  <r>
    <n v="22379"/>
    <x v="1"/>
    <s v="TURKEY POINT PLANT FOSSIL - 5081026000"/>
    <s v="31500Z000-PG0926-Turkey Pt CommFsil"/>
    <x v="0"/>
    <d v="1992-07-01T00:00:00"/>
    <s v="02 - Steam Generation Plant"/>
    <s v="Turkey Pt Comm Fsil"/>
    <s v="288 : STARTUP TRANSFORMER"/>
    <s v="288.1748 : TRANSFORMER"/>
    <x v="4"/>
    <s v="1992"/>
    <s v="09/2015"/>
    <n v="1"/>
    <n v="734228.63"/>
    <n v="572964.72"/>
    <n v="161263.91"/>
  </r>
  <r>
    <n v="22420"/>
    <x v="0"/>
    <s v="TURKEY POINT POWER PLANT UNIT #1 - 5081014100"/>
    <s v="31500Z000-PG0926-Turkey Pt U1"/>
    <x v="0"/>
    <d v="1989-07-01T00:00:00"/>
    <s v="02 - Steam Generation Plant"/>
    <s v="Turkey Pt U1"/>
    <s v="289 : VITAL AC DISTRIBUTION SYSTEM"/>
    <s v="289.1762 : VITAL AC DISTRIBUTION EQ"/>
    <x v="4"/>
    <s v="1989"/>
    <s v="09/2015"/>
    <n v="0"/>
    <n v="0"/>
    <n v="0"/>
    <n v="0"/>
  </r>
  <r>
    <n v="22421"/>
    <x v="3"/>
    <s v="TURKEY POINT POWER PLANT UNIT #1 - 5081014100"/>
    <s v="31500Z000-PG0926-Turkey Pt U1"/>
    <x v="0"/>
    <d v="1992-07-01T00:00:00"/>
    <s v="02 - Steam Generation Plant"/>
    <s v="Turkey Pt U1"/>
    <s v="289 : VITAL AC DISTRIBUTION SYSTEM"/>
    <s v="289.1762 : VITAL AC DISTRIBUTION EQ"/>
    <x v="4"/>
    <s v="1992"/>
    <s v="09/2015"/>
    <n v="0"/>
    <n v="3212.21"/>
    <n v="2561.3200000000002"/>
    <n v="650.89"/>
  </r>
  <r>
    <n v="22441"/>
    <x v="3"/>
    <s v="TURKEY POINT POWER PLANT UNIT #1 - 5081014100"/>
    <s v="31500Z000-PG0926-Turkey Pt U1"/>
    <x v="0"/>
    <d v="1966-07-01T00:00:00"/>
    <s v="02 - Steam Generation Plant"/>
    <s v="Turkey Pt U1"/>
    <s v="290 : INSTRUMENT AC DISTRIBUTION SY"/>
    <s v="290.1780 : INSTRUMENT AC DISTRIBUTI"/>
    <x v="4"/>
    <s v="1966"/>
    <s v="09/2015"/>
    <n v="0"/>
    <n v="4399.1099999999997"/>
    <n v="4399.1099999999997"/>
    <n v="0"/>
  </r>
  <r>
    <n v="22442"/>
    <x v="3"/>
    <s v="TURKEY POINT POWER PLANT UNIT #1 - 5081014100"/>
    <s v="31500Z000-PG0926-Turkey Pt U1"/>
    <x v="0"/>
    <d v="1985-07-01T00:00:00"/>
    <s v="02 - Steam Generation Plant"/>
    <s v="Turkey Pt U1"/>
    <s v="290 : INSTRUMENT AC DISTRIBUTION SY"/>
    <s v="290.1780 : INSTRUMENT AC DISTRIBUTI"/>
    <x v="4"/>
    <s v="1985"/>
    <s v="09/2015"/>
    <n v="0"/>
    <n v="45425.599999999999"/>
    <n v="45425.599999999999"/>
    <n v="0"/>
  </r>
  <r>
    <n v="22443"/>
    <x v="3"/>
    <s v="TURKEY POINT POWER PLANT UNIT #1 - 5081014100"/>
    <s v="31500Z000-PG0926-Turkey Pt U1"/>
    <x v="0"/>
    <d v="1988-07-01T00:00:00"/>
    <s v="02 - Steam Generation Plant"/>
    <s v="Turkey Pt U1"/>
    <s v="290 : INSTRUMENT AC DISTRIBUTION SY"/>
    <s v="290.1780 : INSTRUMENT AC DISTRIBUTI"/>
    <x v="4"/>
    <s v="1988"/>
    <s v="09/2015"/>
    <n v="0"/>
    <n v="13589.37"/>
    <n v="12699.96"/>
    <n v="889.41"/>
  </r>
  <r>
    <n v="22448"/>
    <x v="1"/>
    <s v="TURKEY POINT PLANT FOSSIL - 5081026000"/>
    <s v="31500Z000-PG0926-Turkey Pt CommFsil"/>
    <x v="0"/>
    <d v="1966-07-01T00:00:00"/>
    <s v="02 - Steam Generation Plant"/>
    <s v="Turkey Pt Comm Fsil"/>
    <s v="290 : INSTRUMENT AC DISTRIBUTION SY"/>
    <s v="290.1780 : INSTRUMENT AC DISTRIBUTI"/>
    <x v="4"/>
    <s v="1966"/>
    <s v="09/2015"/>
    <n v="1"/>
    <n v="6001.38"/>
    <n v="6001.38"/>
    <n v="0"/>
  </r>
  <r>
    <n v="22449"/>
    <x v="1"/>
    <s v="TURKEY POINT PLANT FOSSIL - 5081026000"/>
    <s v="31500Z000-PG0926-Turkey Pt CommFsil"/>
    <x v="0"/>
    <d v="1968-07-01T00:00:00"/>
    <s v="02 - Steam Generation Plant"/>
    <s v="Turkey Pt Comm Fsil"/>
    <s v="290 : INSTRUMENT AC DISTRIBUTION SY"/>
    <s v="290.1780 : INSTRUMENT AC DISTRIBUTI"/>
    <x v="4"/>
    <s v="1968"/>
    <s v="09/2015"/>
    <n v="0"/>
    <n v="1805.88"/>
    <n v="1805.88"/>
    <n v="0"/>
  </r>
  <r>
    <n v="22529"/>
    <x v="0"/>
    <s v="TURKEY POINT POWER PLANT UNIT #1 - 5081014100"/>
    <s v="31500Z000-PG0926-Turkey Pt U1"/>
    <x v="0"/>
    <d v="1985-07-01T00:00:00"/>
    <s v="02 - Steam Generation Plant"/>
    <s v="Turkey Pt U1"/>
    <s v="291 : STATION BATTERY SYSTEM-PRODUC"/>
    <s v="291.1796 : ALL OTHER STATION BATTER"/>
    <x v="4"/>
    <s v="1985"/>
    <s v="09/2015"/>
    <n v="0"/>
    <n v="0"/>
    <n v="0"/>
    <n v="0"/>
  </r>
  <r>
    <n v="22530"/>
    <x v="3"/>
    <s v="TURKEY POINT POWER PLANT UNIT #1 - 5081014100"/>
    <s v="31500Z000-PG0926-Turkey Pt U1"/>
    <x v="0"/>
    <d v="1990-07-01T00:00:00"/>
    <s v="02 - Steam Generation Plant"/>
    <s v="Turkey Pt U1"/>
    <s v="291 : STATION BATTERY SYSTEM-PRODUC"/>
    <s v="291.1796 : ALL OTHER STATION BATTER"/>
    <x v="4"/>
    <s v="1990"/>
    <s v="09/2015"/>
    <n v="0"/>
    <n v="30735.61"/>
    <n v="26615.82"/>
    <n v="4119.79"/>
  </r>
  <r>
    <n v="22533"/>
    <x v="1"/>
    <s v="TURKEY POINT PLANT FOSSIL - 5081026000"/>
    <s v="31500Z000-PG0926-Turkey Pt CommFsil"/>
    <x v="0"/>
    <d v="1966-07-01T00:00:00"/>
    <s v="02 - Steam Generation Plant"/>
    <s v="Turkey Pt Comm Fsil"/>
    <s v="291 : STATION BATTERY SYSTEM-PRODUC"/>
    <s v="291.1796 : ALL OTHER STATION BATTER"/>
    <x v="4"/>
    <s v="1966"/>
    <s v="09/2015"/>
    <n v="0"/>
    <n v="5210.05"/>
    <n v="5210.05"/>
    <n v="0"/>
  </r>
  <r>
    <n v="22534"/>
    <x v="1"/>
    <s v="TURKEY POINT PLANT FOSSIL - 5081026000"/>
    <s v="31500Z000-PG0926-Turkey Pt CommFsil"/>
    <x v="0"/>
    <d v="1972-07-01T00:00:00"/>
    <s v="02 - Steam Generation Plant"/>
    <s v="Turkey Pt Comm Fsil"/>
    <s v="291 : STATION BATTERY SYSTEM-PRODUC"/>
    <s v="291.1796 : ALL OTHER STATION BATTER"/>
    <x v="4"/>
    <s v="1972"/>
    <s v="09/2015"/>
    <n v="1"/>
    <n v="4691.96"/>
    <n v="4691.96"/>
    <n v="0"/>
  </r>
  <r>
    <n v="22535"/>
    <x v="1"/>
    <s v="TURKEY POINT PLANT FOSSIL - 5081026000"/>
    <s v="31500Z000-PG0926-Turkey Pt CommFsil"/>
    <x v="0"/>
    <d v="1990-07-01T00:00:00"/>
    <s v="02 - Steam Generation Plant"/>
    <s v="Turkey Pt Comm Fsil"/>
    <s v="291 : STATION BATTERY SYSTEM-PRODUC"/>
    <s v="291.1796 : ALL OTHER STATION BATTER"/>
    <x v="4"/>
    <s v="1990"/>
    <s v="09/2015"/>
    <n v="0"/>
    <n v="51667"/>
    <n v="43787.31"/>
    <n v="7879.69"/>
  </r>
  <r>
    <n v="22597"/>
    <x v="0"/>
    <s v="TURKEY POINT POWER PLANT UNIT #1 - 5081014100"/>
    <s v="31500Z000-PG0926-Turkey Pt U1"/>
    <x v="0"/>
    <d v="1978-07-01T00:00:00"/>
    <s v="02 - Steam Generation Plant"/>
    <s v="Turkey Pt U1"/>
    <s v="291 : STATION BATTERY SYSTEM-PRODUC"/>
    <s v="291.1798 : BATTERY CHARGER-PRODUCTI"/>
    <x v="4"/>
    <s v="1978"/>
    <s v="09/2015"/>
    <n v="0"/>
    <n v="0"/>
    <n v="0"/>
    <n v="0"/>
  </r>
  <r>
    <n v="22598"/>
    <x v="0"/>
    <s v="TURKEY POINT POWER PLANT UNIT #1 - 5081014100"/>
    <s v="31500Z000-PG0926-Turkey Pt U1"/>
    <x v="0"/>
    <d v="1990-07-01T00:00:00"/>
    <s v="02 - Steam Generation Plant"/>
    <s v="Turkey Pt U1"/>
    <s v="291 : STATION BATTERY SYSTEM-PRODUC"/>
    <s v="291.1798 : BATTERY CHARGER-PRODUCTI"/>
    <x v="4"/>
    <s v="1990"/>
    <s v="09/2015"/>
    <n v="0"/>
    <n v="0"/>
    <n v="0"/>
    <n v="0"/>
  </r>
  <r>
    <n v="22600"/>
    <x v="1"/>
    <s v="TURKEY POINT PLANT FOSSIL - 5081026000"/>
    <s v="31500Z000-PG0926-Turkey Pt CommFsil"/>
    <x v="0"/>
    <d v="2000-07-01T00:00:00"/>
    <s v="02 - Steam Generation Plant"/>
    <s v="Turkey Pt Comm Fsil"/>
    <s v="291 : STATION BATTERY SYSTEM-PRODUC"/>
    <s v="291.1798 : BATTERY CHARGER-PRODUCTI"/>
    <x v="4"/>
    <s v="2000"/>
    <s v="09/2015"/>
    <n v="1"/>
    <n v="14397.82"/>
    <n v="7369.54"/>
    <n v="7028.28"/>
  </r>
  <r>
    <n v="22649"/>
    <x v="3"/>
    <s v="TURKEY POINT POWER PLANT UNIT #1 - 5081014100"/>
    <s v="31500Z000-PG0926-Turkey Pt U1"/>
    <x v="0"/>
    <d v="1966-07-01T00:00:00"/>
    <s v="02 - Steam Generation Plant"/>
    <s v="Turkey Pt U1"/>
    <s v="381 : STATION GROUNDING SYSTEM -PRO"/>
    <s v="381.3775 : GROUNDING GRID"/>
    <x v="4"/>
    <s v="1966"/>
    <s v="09/2015"/>
    <n v="1"/>
    <n v="30178.85"/>
    <n v="30178.85"/>
    <n v="0"/>
  </r>
  <r>
    <n v="22651"/>
    <x v="1"/>
    <s v="TURKEY POINT PLANT FOSSIL - 5081026000"/>
    <s v="31500Z000-PG0926-Turkey Pt CommFsil"/>
    <x v="0"/>
    <d v="1980-07-01T00:00:00"/>
    <s v="02 - Steam Generation Plant"/>
    <s v="Turkey Pt Comm Fsil"/>
    <s v="381 : STATION GROUNDING SYSTEM -PRO"/>
    <s v="381.3775 : GROUNDING GRID"/>
    <x v="4"/>
    <s v="1980"/>
    <s v="09/2015"/>
    <n v="0"/>
    <n v="37958.959999999999"/>
    <n v="37958.959999999999"/>
    <n v="0"/>
  </r>
  <r>
    <n v="22725"/>
    <x v="3"/>
    <s v="TURKEY POINT POWER PLANT UNIT #1 - 5081014100"/>
    <s v="31500Z000-PG0926-Turkey Pt U1"/>
    <x v="0"/>
    <d v="1966-07-01T00:00:00"/>
    <s v="02 - Steam Generation Plant"/>
    <s v="Turkey Pt U1"/>
    <s v="382 : CONDUIT AND RACEWAY SYSTEM-PR"/>
    <s v="382.3784 : CONDUIT ALL"/>
    <x v="4"/>
    <s v="1966"/>
    <s v="09/2015"/>
    <n v="5993"/>
    <n v="184363.03"/>
    <n v="184363.03"/>
    <n v="0"/>
  </r>
  <r>
    <n v="22726"/>
    <x v="3"/>
    <s v="TURKEY POINT POWER PLANT UNIT #1 - 5081014100"/>
    <s v="31500Z000-PG0926-Turkey Pt U1"/>
    <x v="0"/>
    <d v="1988-07-01T00:00:00"/>
    <s v="02 - Steam Generation Plant"/>
    <s v="Turkey Pt U1"/>
    <s v="382 : CONDUIT AND RACEWAY SYSTEM-PR"/>
    <s v="382.3784 : CONDUIT ALL"/>
    <x v="4"/>
    <s v="1988"/>
    <s v="09/2015"/>
    <n v="0"/>
    <n v="14415.03"/>
    <n v="13471.58"/>
    <n v="943.45"/>
  </r>
  <r>
    <n v="22727"/>
    <x v="3"/>
    <s v="TURKEY POINT POWER PLANT UNIT #1 - 5081014100"/>
    <s v="31500Z000-PG0926-Turkey Pt U1"/>
    <x v="0"/>
    <d v="1989-07-01T00:00:00"/>
    <s v="02 - Steam Generation Plant"/>
    <s v="Turkey Pt U1"/>
    <s v="382 : CONDUIT AND RACEWAY SYSTEM-PR"/>
    <s v="382.3784 : CONDUIT ALL"/>
    <x v="4"/>
    <s v="1989"/>
    <s v="09/2015"/>
    <n v="0"/>
    <n v="85144.39"/>
    <n v="76651.72"/>
    <n v="8492.67"/>
  </r>
  <r>
    <n v="22728"/>
    <x v="3"/>
    <s v="TURKEY POINT POWER PLANT UNIT #1 - 5081014100"/>
    <s v="31500Z000-PG0926-Turkey Pt U1"/>
    <x v="0"/>
    <d v="1990-07-01T00:00:00"/>
    <s v="02 - Steam Generation Plant"/>
    <s v="Turkey Pt U1"/>
    <s v="382 : CONDUIT AND RACEWAY SYSTEM-PR"/>
    <s v="382.3784 : CONDUIT ALL"/>
    <x v="4"/>
    <s v="1990"/>
    <s v="09/2015"/>
    <n v="500"/>
    <n v="9515.77"/>
    <n v="8240.2800000000007"/>
    <n v="1275.49"/>
  </r>
  <r>
    <n v="22729"/>
    <x v="3"/>
    <s v="TURKEY POINT POWER PLANT UNIT #1 - 5081014100"/>
    <s v="31500Z000-PG0926-Turkey Pt U1"/>
    <x v="0"/>
    <d v="1993-07-01T00:00:00"/>
    <s v="02 - Steam Generation Plant"/>
    <s v="Turkey Pt U1"/>
    <s v="382 : CONDUIT AND RACEWAY SYSTEM-PR"/>
    <s v="382.3784 : CONDUIT ALL"/>
    <x v="4"/>
    <s v="1993"/>
    <s v="09/2015"/>
    <n v="0"/>
    <n v="3829.21"/>
    <n v="2921.97"/>
    <n v="907.24"/>
  </r>
  <r>
    <n v="22730"/>
    <x v="3"/>
    <s v="TURKEY POINT POWER PLANT UNIT #1 - 5081014100"/>
    <s v="31500Z000-PG0926-Turkey Pt U1"/>
    <x v="0"/>
    <d v="1995-07-01T00:00:00"/>
    <s v="02 - Steam Generation Plant"/>
    <s v="Turkey Pt U1"/>
    <s v="382 : CONDUIT AND RACEWAY SYSTEM-PR"/>
    <s v="382.3784 : CONDUIT ALL"/>
    <x v="4"/>
    <s v="1995"/>
    <s v="09/2015"/>
    <n v="0"/>
    <n v="18109.27"/>
    <n v="12576.58"/>
    <n v="5532.69"/>
  </r>
  <r>
    <n v="22738"/>
    <x v="1"/>
    <s v="TURKEY POINT PLANT FOSSIL - 5081026000"/>
    <s v="31500Z000-PG0926-Turkey Pt CommFsil"/>
    <x v="0"/>
    <d v="1966-07-01T00:00:00"/>
    <s v="02 - Steam Generation Plant"/>
    <s v="Turkey Pt Comm Fsil"/>
    <s v="382 : CONDUIT AND RACEWAY SYSTEM-PR"/>
    <s v="382.3784 : CONDUIT ALL"/>
    <x v="4"/>
    <s v="1966"/>
    <s v="09/2015"/>
    <n v="0"/>
    <n v="259.32"/>
    <n v="259.32"/>
    <n v="0"/>
  </r>
  <r>
    <n v="22739"/>
    <x v="1"/>
    <s v="TURKEY POINT PLANT FOSSIL - 5081026000"/>
    <s v="31500Z000-PG0926-Turkey Pt CommFsil"/>
    <x v="0"/>
    <d v="1992-07-01T00:00:00"/>
    <s v="02 - Steam Generation Plant"/>
    <s v="Turkey Pt Comm Fsil"/>
    <s v="382 : CONDUIT AND RACEWAY SYSTEM-PR"/>
    <s v="382.3784 : CONDUIT ALL"/>
    <x v="4"/>
    <s v="1992"/>
    <s v="09/2015"/>
    <n v="1"/>
    <n v="14421.89"/>
    <n v="11254.31"/>
    <n v="3167.58"/>
  </r>
  <r>
    <n v="22740"/>
    <x v="1"/>
    <s v="TURKEY POINT PLANT FOSSIL - 5081026000"/>
    <s v="31500Z000-PG0926-Turkey Pt CommFsil"/>
    <x v="0"/>
    <d v="1993-07-01T00:00:00"/>
    <s v="02 - Steam Generation Plant"/>
    <s v="Turkey Pt Comm Fsil"/>
    <s v="382 : CONDUIT AND RACEWAY SYSTEM-PR"/>
    <s v="382.3784 : CONDUIT ALL"/>
    <x v="4"/>
    <s v="1993"/>
    <s v="09/2015"/>
    <n v="1"/>
    <n v="18539.310000000001"/>
    <n v="13845.14"/>
    <n v="4694.17"/>
  </r>
  <r>
    <n v="22807"/>
    <x v="3"/>
    <s v="TURKEY POINT POWER PLANT UNIT #1 - 5081014100"/>
    <s v="31500Z000-PG0926-Turkey Pt U1"/>
    <x v="0"/>
    <d v="1966-07-01T00:00:00"/>
    <s v="02 - Steam Generation Plant"/>
    <s v="Turkey Pt U1"/>
    <s v="382 : CONDUIT AND RACEWAY SYSTEM-PR"/>
    <s v="382.3786 : CABLE TRAY-PRODUCTION"/>
    <x v="4"/>
    <s v="1966"/>
    <s v="09/2015"/>
    <n v="2558"/>
    <n v="29152.15"/>
    <n v="29152.15"/>
    <n v="0"/>
  </r>
  <r>
    <n v="22870"/>
    <x v="3"/>
    <s v="TURKEY POINT POWER PLANT UNIT #1 - 5081014100"/>
    <s v="31500Z000-PG0926-Turkey Pt U1"/>
    <x v="0"/>
    <d v="1966-07-01T00:00:00"/>
    <s v="02 - Steam Generation Plant"/>
    <s v="Turkey Pt U1"/>
    <s v="382 : CONDUIT AND RACEWAY SYSTEM-PR"/>
    <s v="382.3787 : DUCT BANK, ALL"/>
    <x v="4"/>
    <s v="1966"/>
    <s v="09/2015"/>
    <n v="5603"/>
    <n v="156211.16"/>
    <n v="156211.16"/>
    <n v="0"/>
  </r>
  <r>
    <n v="22872"/>
    <x v="1"/>
    <s v="TURKEY POINT PLANT FOSSIL - 5081026000"/>
    <s v="31500Z000-PG0926-Turkey Pt CommFsil"/>
    <x v="0"/>
    <d v="1966-07-01T00:00:00"/>
    <s v="02 - Steam Generation Plant"/>
    <s v="Turkey Pt Comm Fsil"/>
    <s v="382 : CONDUIT AND RACEWAY SYSTEM-PR"/>
    <s v="382.3787 : DUCT BANK, ALL"/>
    <x v="4"/>
    <s v="1966"/>
    <s v="09/2015"/>
    <n v="0"/>
    <n v="5208.47"/>
    <n v="5208.47"/>
    <n v="0"/>
  </r>
  <r>
    <n v="22931"/>
    <x v="3"/>
    <s v="TURKEY POINT POWER PLANT UNIT #1 - 5081014100"/>
    <s v="31500Z000-PG0926-Turkey Pt U1"/>
    <x v="0"/>
    <d v="1966-07-01T00:00:00"/>
    <s v="02 - Steam Generation Plant"/>
    <s v="Turkey Pt U1"/>
    <s v="383 : GENERATOR BUS"/>
    <s v="383.3798 : ISOPHASE BUS, COMPLETE"/>
    <x v="4"/>
    <s v="1966"/>
    <s v="09/2015"/>
    <n v="1"/>
    <n v="101233.18"/>
    <n v="101233.18"/>
    <n v="0"/>
  </r>
  <r>
    <n v="22932"/>
    <x v="3"/>
    <s v="TURKEY POINT POWER PLANT UNIT #1 - 5081014100"/>
    <s v="31500Z000-PG0926-Turkey Pt U1"/>
    <x v="0"/>
    <d v="1990-07-01T00:00:00"/>
    <s v="02 - Steam Generation Plant"/>
    <s v="Turkey Pt U1"/>
    <s v="383 : GENERATOR BUS"/>
    <s v="383.3798 : ISOPHASE BUS, COMPLETE"/>
    <x v="4"/>
    <s v="1990"/>
    <s v="09/2015"/>
    <n v="0"/>
    <n v="8409.99"/>
    <n v="7282.72"/>
    <n v="1127.27"/>
  </r>
  <r>
    <n v="22997"/>
    <x v="2"/>
    <s v="TURKEY POINT POWER PLANT UNIT #1 - 5081014100"/>
    <s v="31500Z000-PG0926-Turkey Pt U1"/>
    <x v="0"/>
    <d v="1966-07-01T00:00:00"/>
    <s v="02 - Steam Generation Plant"/>
    <s v="Turkey Pt U1"/>
    <s v="481 : CONTROL BOARDS"/>
    <s v="481.5815 : MAIN (BTG/RTG) CONTROL B"/>
    <x v="4"/>
    <s v="1966"/>
    <s v="09/2015"/>
    <n v="0"/>
    <n v="-793.27"/>
    <n v="-793.27"/>
    <n v="0"/>
  </r>
  <r>
    <n v="22998"/>
    <x v="2"/>
    <s v="TURKEY POINT POWER PLANT UNIT #1 - 5081014100"/>
    <s v="31500Z000-PG0926-Turkey Pt U1"/>
    <x v="0"/>
    <d v="1985-07-01T00:00:00"/>
    <s v="02 - Steam Generation Plant"/>
    <s v="Turkey Pt U1"/>
    <s v="481 : CONTROL BOARDS"/>
    <s v="481.5815 : MAIN (BTG/RTG) CONTROL B"/>
    <x v="4"/>
    <s v="1985"/>
    <s v="09/2015"/>
    <n v="-1"/>
    <n v="-106312.82"/>
    <n v="-106312.82"/>
    <n v="0"/>
  </r>
  <r>
    <n v="23001"/>
    <x v="2"/>
    <s v="TURKEY POINT PLANT FOSSIL - 5081026000"/>
    <s v="31500Z000-PG0926-Turkey Pt CommFsil"/>
    <x v="0"/>
    <d v="1980-07-01T00:00:00"/>
    <s v="02 - Steam Generation Plant"/>
    <s v="Turkey Pt Comm Fsil"/>
    <s v="481 : CONTROL BOARDS"/>
    <s v="481.5815 : MAIN (BTG/RTG) CONTROL B"/>
    <x v="4"/>
    <s v="1980"/>
    <s v="09/2015"/>
    <n v="0"/>
    <n v="13334.06"/>
    <n v="13334.06"/>
    <n v="0"/>
  </r>
  <r>
    <n v="23038"/>
    <x v="0"/>
    <s v="TURKEY POINT POWER PLANT UNIT #1 - 5081014100"/>
    <s v="31500Z000-PG0926-Turkey Pt U1"/>
    <x v="0"/>
    <d v="1966-07-01T00:00:00"/>
    <s v="02 - Steam Generation Plant"/>
    <s v="Turkey Pt U1"/>
    <s v="482 : GENERATOR VOLTAGE REGULATOR S"/>
    <s v="482.5833 : CONTROL/INSTRUMENTATION "/>
    <x v="4"/>
    <s v="1966"/>
    <s v="09/2015"/>
    <n v="0"/>
    <n v="0"/>
    <n v="0"/>
    <n v="0"/>
  </r>
  <r>
    <n v="23039"/>
    <x v="0"/>
    <s v="TURKEY POINT POWER PLANT UNIT #1 - 5081014100"/>
    <s v="31500Z000-PG0926-Turkey Pt U1"/>
    <x v="0"/>
    <d v="1983-07-01T00:00:00"/>
    <s v="02 - Steam Generation Plant"/>
    <s v="Turkey Pt U1"/>
    <s v="482 : GENERATOR VOLTAGE REGULATOR S"/>
    <s v="482.5833 : CONTROL/INSTRUMENTATION "/>
    <x v="4"/>
    <s v="1983"/>
    <s v="09/2015"/>
    <n v="0"/>
    <n v="0"/>
    <n v="0"/>
    <n v="0"/>
  </r>
  <r>
    <n v="23040"/>
    <x v="0"/>
    <s v="TURKEY POINT POWER PLANT UNIT #1 - 5081014100"/>
    <s v="31500Z000-PG0926-Turkey Pt U1"/>
    <x v="0"/>
    <d v="1985-07-01T00:00:00"/>
    <s v="02 - Steam Generation Plant"/>
    <s v="Turkey Pt U1"/>
    <s v="482 : GENERATOR VOLTAGE REGULATOR S"/>
    <s v="482.5833 : CONTROL/INSTRUMENTATION "/>
    <x v="4"/>
    <s v="1985"/>
    <s v="09/2015"/>
    <n v="0"/>
    <n v="0"/>
    <n v="0"/>
    <n v="0"/>
  </r>
  <r>
    <n v="23099"/>
    <x v="0"/>
    <s v="TURKEY POINT POWER PLANT UNIT #1 - 5081014100"/>
    <s v="31500Z000-PG0926-Turkey Pt U1"/>
    <x v="0"/>
    <d v="1966-07-01T00:00:00"/>
    <s v="02 - Steam Generation Plant"/>
    <s v="Turkey Pt U1"/>
    <s v="482 : GENERATOR VOLTAGE REGULATOR S"/>
    <s v="482.5835 : GENERATOR VOLTAGE REGULA"/>
    <x v="4"/>
    <s v="1966"/>
    <s v="09/2015"/>
    <n v="0"/>
    <n v="0"/>
    <n v="0"/>
    <n v="0"/>
  </r>
  <r>
    <n v="23131"/>
    <x v="3"/>
    <s v="TURKEY POINT POWER PLANT UNIT #1 - 5081014100"/>
    <s v="31500Z000-PG0926-Turkey Pt U1"/>
    <x v="0"/>
    <d v="1966-07-01T00:00:00"/>
    <s v="02 - Steam Generation Plant"/>
    <s v="Turkey Pt U1"/>
    <s v="581 : 120/208 POWER DISTRIBUTION SY"/>
    <s v="581.7015 : CABLE: POWER"/>
    <x v="4"/>
    <s v="1966"/>
    <s v="09/2015"/>
    <n v="0"/>
    <n v="17223.759999999998"/>
    <n v="17223.759999999998"/>
    <n v="0"/>
  </r>
  <r>
    <n v="23133"/>
    <x v="1"/>
    <s v="TURKEY POINT PLANT FOSSIL - 5081026000"/>
    <s v="31500Z000-PG0926-Turkey Pt CommFsil"/>
    <x v="0"/>
    <d v="1966-07-01T00:00:00"/>
    <s v="02 - Steam Generation Plant"/>
    <s v="Turkey Pt Comm Fsil"/>
    <s v="581 : 120/208 POWER DISTRIBUTION SY"/>
    <s v="581.7015 : CABLE: POWER"/>
    <x v="4"/>
    <s v="1966"/>
    <s v="09/2015"/>
    <n v="0"/>
    <n v="14353.13"/>
    <n v="14353.13"/>
    <n v="0"/>
  </r>
  <r>
    <n v="23134"/>
    <x v="1"/>
    <s v="TURKEY POINT PLANT FOSSIL - 5081026000"/>
    <s v="31500Z000-PG0926-Turkey Pt CommFsil"/>
    <x v="0"/>
    <d v="1992-07-01T00:00:00"/>
    <s v="02 - Steam Generation Plant"/>
    <s v="Turkey Pt Comm Fsil"/>
    <s v="581 : 120/208 POWER DISTRIBUTION SY"/>
    <s v="581.7015 : CABLE: POWER"/>
    <x v="4"/>
    <s v="1992"/>
    <s v="09/2015"/>
    <n v="0"/>
    <n v="4163.8500000000004"/>
    <n v="3249.31"/>
    <n v="914.54"/>
  </r>
  <r>
    <n v="23135"/>
    <x v="1"/>
    <s v="TURKEY POINT PLANT FOSSIL - 5081026000"/>
    <s v="31500Z000-PG0926-Turkey Pt CommFsil"/>
    <x v="0"/>
    <d v="1993-07-01T00:00:00"/>
    <s v="02 - Steam Generation Plant"/>
    <s v="Turkey Pt Comm Fsil"/>
    <s v="581 : 120/208 POWER DISTRIBUTION SY"/>
    <s v="581.7015 : CABLE: POWER"/>
    <x v="4"/>
    <s v="1993"/>
    <s v="09/2015"/>
    <n v="0"/>
    <n v="26529.01"/>
    <n v="19811.830000000002"/>
    <n v="6717.18"/>
  </r>
  <r>
    <n v="23158"/>
    <x v="3"/>
    <s v="TURKEY POINT POWER PLANT UNIT #1 - 5081014100"/>
    <s v="31500Z000-PG0926-Turkey Pt U1"/>
    <x v="0"/>
    <d v="1966-07-01T00:00:00"/>
    <s v="02 - Steam Generation Plant"/>
    <s v="Turkey Pt U1"/>
    <s v="581 : 120/208 POWER DISTRIBUTION SY"/>
    <s v="581.7018 : DISTRIBUTION PANEL, INCL"/>
    <x v="4"/>
    <s v="1966"/>
    <s v="09/2015"/>
    <n v="6"/>
    <n v="2858.29"/>
    <n v="2858.29"/>
    <n v="0"/>
  </r>
  <r>
    <n v="23160"/>
    <x v="1"/>
    <s v="TURKEY POINT PLANT FOSSIL - 5081026000"/>
    <s v="31500Z000-PG0926-Turkey Pt CommFsil"/>
    <x v="0"/>
    <d v="1966-07-01T00:00:00"/>
    <s v="02 - Steam Generation Plant"/>
    <s v="Turkey Pt Comm Fsil"/>
    <s v="581 : 120/208 POWER DISTRIBUTION SY"/>
    <s v="581.7018 : DISTRIBUTION PANEL, INCL"/>
    <x v="4"/>
    <s v="1966"/>
    <s v="09/2015"/>
    <n v="5"/>
    <n v="2381.0100000000002"/>
    <n v="2381.0100000000002"/>
    <n v="0"/>
  </r>
  <r>
    <n v="23181"/>
    <x v="3"/>
    <s v="TURKEY POINT POWER PLANT UNIT #1 - 5081014100"/>
    <s v="31500Z000-PG0926-Turkey Pt U1"/>
    <x v="0"/>
    <d v="1966-07-01T00:00:00"/>
    <s v="02 - Steam Generation Plant"/>
    <s v="Turkey Pt U1"/>
    <s v="581 : 120/208 POWER DISTRIBUTION SY"/>
    <s v="581.7024 : MOTOR CONTROL CENTER SWI"/>
    <x v="4"/>
    <s v="1966"/>
    <s v="09/2015"/>
    <n v="0"/>
    <n v="4379.75"/>
    <n v="4379.75"/>
    <n v="0"/>
  </r>
  <r>
    <n v="23184"/>
    <x v="1"/>
    <s v="TURKEY POINT PLANT FOSSIL - 5081026000"/>
    <s v="31500Z000-PG0926-Turkey Pt CommFsil"/>
    <x v="0"/>
    <d v="1966-07-01T00:00:00"/>
    <s v="02 - Steam Generation Plant"/>
    <s v="Turkey Pt Comm Fsil"/>
    <s v="581 : 120/208 POWER DISTRIBUTION SY"/>
    <s v="581.7024 : MOTOR CONTROL CENTER SWI"/>
    <x v="4"/>
    <s v="1966"/>
    <s v="09/2015"/>
    <n v="0"/>
    <n v="3647.03"/>
    <n v="3647.03"/>
    <n v="0"/>
  </r>
  <r>
    <n v="23195"/>
    <x v="3"/>
    <s v="TURKEY POINT POWER PLANT UNIT #1 - 5081014100"/>
    <s v="31500Z000-PG0926-Turkey Pt U1"/>
    <x v="0"/>
    <d v="1966-07-01T00:00:00"/>
    <s v="02 - Steam Generation Plant"/>
    <s v="Turkey Pt U1"/>
    <s v="581 : 120/208 POWER DISTRIBUTION SY"/>
    <s v="581.7027 : CONTROL/INSTRUMENTATION "/>
    <x v="4"/>
    <s v="1966"/>
    <s v="09/2015"/>
    <n v="1"/>
    <n v="2305.79"/>
    <n v="2305.79"/>
    <n v="0"/>
  </r>
  <r>
    <n v="23197"/>
    <x v="1"/>
    <s v="TURKEY POINT PLANT FOSSIL - 5081026000"/>
    <s v="31500Z000-PG0926-Turkey Pt CommFsil"/>
    <x v="0"/>
    <d v="1966-07-01T00:00:00"/>
    <s v="02 - Steam Generation Plant"/>
    <s v="Turkey Pt Comm Fsil"/>
    <s v="581 : 120/208 POWER DISTRIBUTION SY"/>
    <s v="581.7027 : CONTROL/INSTRUMENTATION "/>
    <x v="4"/>
    <s v="1966"/>
    <s v="09/2015"/>
    <n v="1"/>
    <n v="2305.79"/>
    <n v="2305.79"/>
    <n v="0"/>
  </r>
  <r>
    <n v="23271"/>
    <x v="3"/>
    <s v="TURKEY POINT POWER PLANT UNIT #1 - 5081014100"/>
    <s v="31500Z000-PG0926-Turkey Pt U1"/>
    <x v="0"/>
    <d v="1966-07-01T00:00:00"/>
    <s v="02 - Steam Generation Plant"/>
    <s v="Turkey Pt U1"/>
    <s v="582 : 480 VOLT POWER DISTRIBUTION S"/>
    <s v="582.7041 : CABLE: POWER"/>
    <x v="4"/>
    <s v="1966"/>
    <s v="09/2015"/>
    <n v="19365"/>
    <n v="109631.89"/>
    <n v="109631.89"/>
    <n v="0"/>
  </r>
  <r>
    <n v="23272"/>
    <x v="3"/>
    <s v="TURKEY POINT POWER PLANT UNIT #1 - 5081014100"/>
    <s v="31500Z000-PG0926-Turkey Pt U1"/>
    <x v="0"/>
    <d v="1989-07-01T00:00:00"/>
    <s v="02 - Steam Generation Plant"/>
    <s v="Turkey Pt U1"/>
    <s v="582 : 480 VOLT POWER DISTRIBUTION S"/>
    <s v="582.7041 : CABLE: POWER"/>
    <x v="4"/>
    <s v="1989"/>
    <s v="09/2015"/>
    <n v="0"/>
    <n v="37767.129999999997"/>
    <n v="34000.07"/>
    <n v="3767.06"/>
  </r>
  <r>
    <n v="23273"/>
    <x v="3"/>
    <s v="TURKEY POINT POWER PLANT UNIT #1 - 5081014100"/>
    <s v="31500Z000-PG0926-Turkey Pt U1"/>
    <x v="0"/>
    <d v="1993-07-01T00:00:00"/>
    <s v="02 - Steam Generation Plant"/>
    <s v="Turkey Pt U1"/>
    <s v="582 : 480 VOLT POWER DISTRIBUTION S"/>
    <s v="582.7041 : CABLE: POWER"/>
    <x v="4"/>
    <s v="1993"/>
    <s v="09/2015"/>
    <n v="4550"/>
    <n v="127922.9"/>
    <n v="97614.62"/>
    <n v="30308.28"/>
  </r>
  <r>
    <n v="23277"/>
    <x v="1"/>
    <s v="TURKEY POINT PLANT FOSSIL - 5081026000"/>
    <s v="31500Z000-PG0926-Turkey Pt CommFsil"/>
    <x v="0"/>
    <d v="1966-07-01T00:00:00"/>
    <s v="02 - Steam Generation Plant"/>
    <s v="Turkey Pt Comm Fsil"/>
    <s v="582 : 480 VOLT POWER DISTRIBUTION S"/>
    <s v="582.7041 : CABLE: POWER"/>
    <x v="4"/>
    <s v="1966"/>
    <s v="09/2015"/>
    <n v="1"/>
    <n v="55175.68"/>
    <n v="55175.68"/>
    <n v="0"/>
  </r>
  <r>
    <n v="23278"/>
    <x v="1"/>
    <s v="TURKEY POINT PLANT FOSSIL - 5081026000"/>
    <s v="31500Z000-PG0926-Turkey Pt CommFsil"/>
    <x v="0"/>
    <d v="1993-07-01T00:00:00"/>
    <s v="02 - Steam Generation Plant"/>
    <s v="Turkey Pt Comm Fsil"/>
    <s v="582 : 480 VOLT POWER DISTRIBUTION S"/>
    <s v="582.7041 : CABLE: POWER"/>
    <x v="4"/>
    <s v="1993"/>
    <s v="09/2015"/>
    <n v="1"/>
    <n v="20804.59"/>
    <n v="15536.84"/>
    <n v="5267.75"/>
  </r>
  <r>
    <n v="23334"/>
    <x v="3"/>
    <s v="TURKEY POINT POWER PLANT UNIT #1 - 5081014100"/>
    <s v="31500Z000-PG0926-Turkey Pt U1"/>
    <x v="0"/>
    <d v="1966-07-01T00:00:00"/>
    <s v="02 - Steam Generation Plant"/>
    <s v="Turkey Pt U1"/>
    <s v="582 : 480 VOLT POWER DISTRIBUTION S"/>
    <s v="582.7044 : CONTROL/INSTRUMENTATION "/>
    <x v="4"/>
    <s v="1966"/>
    <s v="09/2015"/>
    <n v="2"/>
    <n v="7149.27"/>
    <n v="7149.27"/>
    <n v="0"/>
  </r>
  <r>
    <n v="23382"/>
    <x v="3"/>
    <s v="TURKEY POINT POWER PLANT UNIT #1 - 5081014100"/>
    <s v="31500Z000-PG0926-Turkey Pt U1"/>
    <x v="0"/>
    <d v="1966-07-01T00:00:00"/>
    <s v="02 - Steam Generation Plant"/>
    <s v="Turkey Pt U1"/>
    <s v="582 : 480 VOLT POWER DISTRIBUTION S"/>
    <s v="582.7046 : CIRCUIT BKR. RATED 500"/>
    <x v="4"/>
    <s v="1966"/>
    <s v="09/2015"/>
    <n v="15"/>
    <n v="14274.74"/>
    <n v="14274.74"/>
    <n v="0"/>
  </r>
  <r>
    <n v="23383"/>
    <x v="3"/>
    <s v="TURKEY POINT POWER PLANT UNIT #1 - 5081014100"/>
    <s v="31500Z000-PG0926-Turkey Pt U1"/>
    <x v="0"/>
    <d v="1990-07-01T00:00:00"/>
    <s v="02 - Steam Generation Plant"/>
    <s v="Turkey Pt U1"/>
    <s v="582 : 480 VOLT POWER DISTRIBUTION S"/>
    <s v="582.7046 : CIRCUIT BKR. RATED 500"/>
    <x v="4"/>
    <s v="1990"/>
    <s v="09/2015"/>
    <n v="6"/>
    <n v="104921.21"/>
    <n v="90857.600000000006"/>
    <n v="14063.61"/>
  </r>
  <r>
    <n v="23384"/>
    <x v="3"/>
    <s v="TURKEY POINT POWER PLANT UNIT #1 - 5081014100"/>
    <s v="31500Z000-PG0926-Turkey Pt U1"/>
    <x v="0"/>
    <d v="1991-07-01T00:00:00"/>
    <s v="02 - Steam Generation Plant"/>
    <s v="Turkey Pt U1"/>
    <s v="582 : 480 VOLT POWER DISTRIBUTION S"/>
    <s v="582.7046 : CIRCUIT BKR. RATED 500"/>
    <x v="4"/>
    <s v="1991"/>
    <s v="09/2015"/>
    <n v="4"/>
    <n v="57124.38"/>
    <n v="47508.33"/>
    <n v="9616.0499999999993"/>
  </r>
  <r>
    <n v="23385"/>
    <x v="3"/>
    <s v="TURKEY POINT POWER PLANT UNIT #1 - 5081014100"/>
    <s v="31500Z000-PG0926-Turkey Pt U1"/>
    <x v="0"/>
    <d v="1992-07-01T00:00:00"/>
    <s v="02 - Steam Generation Plant"/>
    <s v="Turkey Pt U1"/>
    <s v="582 : 480 VOLT POWER DISTRIBUTION S"/>
    <s v="582.7046 : CIRCUIT BKR. RATED 500"/>
    <x v="4"/>
    <s v="1992"/>
    <s v="09/2015"/>
    <n v="1"/>
    <n v="10894.05"/>
    <n v="8686.58"/>
    <n v="2207.4699999999998"/>
  </r>
  <r>
    <n v="23390"/>
    <x v="1"/>
    <s v="TURKEY POINT PLANT FOSSIL - 5081026000"/>
    <s v="31500Z000-PG0926-Turkey Pt CommFsil"/>
    <x v="0"/>
    <d v="1966-07-01T00:00:00"/>
    <s v="02 - Steam Generation Plant"/>
    <s v="Turkey Pt Comm Fsil"/>
    <s v="582 : 480 VOLT POWER DISTRIBUTION S"/>
    <s v="582.7046 : CIRCUIT BKR. RATED 500"/>
    <x v="4"/>
    <s v="1966"/>
    <s v="09/2015"/>
    <n v="2"/>
    <n v="1554.3"/>
    <n v="1554.3"/>
    <n v="0"/>
  </r>
  <r>
    <n v="23391"/>
    <x v="1"/>
    <s v="TURKEY POINT PLANT FOSSIL - 5081026000"/>
    <s v="31500Z000-PG0926-Turkey Pt CommFsil"/>
    <x v="0"/>
    <d v="1989-07-01T00:00:00"/>
    <s v="02 - Steam Generation Plant"/>
    <s v="Turkey Pt Comm Fsil"/>
    <s v="582 : 480 VOLT POWER DISTRIBUTION S"/>
    <s v="582.7046 : CIRCUIT BKR. RATED 500"/>
    <x v="4"/>
    <s v="1989"/>
    <s v="09/2015"/>
    <n v="2"/>
    <n v="32911.019999999997"/>
    <n v="28996.41"/>
    <n v="3914.61"/>
  </r>
  <r>
    <n v="23440"/>
    <x v="0"/>
    <s v="TURKEY POINT POWER PLANT UNIT #1 - 5081014100"/>
    <s v="31500Z000-PG0926-Turkey Pt U1"/>
    <x v="0"/>
    <d v="1966-07-01T00:00:00"/>
    <s v="02 - Steam Generation Plant"/>
    <s v="Turkey Pt U1"/>
    <s v="582 : 480 VOLT POWER DISTRIBUTION S"/>
    <s v="582.7049 : POWER CENTER SWITCHGEAR "/>
    <x v="4"/>
    <s v="1966"/>
    <s v="09/2015"/>
    <n v="0"/>
    <n v="0"/>
    <n v="0"/>
    <n v="0"/>
  </r>
  <r>
    <n v="23519"/>
    <x v="0"/>
    <s v="TURKEY POINT POWER PLANT UNIT #1 - 5081014100"/>
    <s v="31500Z000-PG0926-Turkey Pt U1"/>
    <x v="0"/>
    <d v="1966-07-01T00:00:00"/>
    <s v="02 - Steam Generation Plant"/>
    <s v="Turkey Pt U1"/>
    <s v="582 : 480 VOLT POWER DISTRIBUTION S"/>
    <s v="582.7050 : MOTOR CONTROL CENTER SWI"/>
    <x v="4"/>
    <s v="1966"/>
    <s v="09/2015"/>
    <n v="0"/>
    <n v="0"/>
    <n v="0"/>
    <n v="0"/>
  </r>
  <r>
    <n v="23520"/>
    <x v="0"/>
    <s v="TURKEY POINT POWER PLANT UNIT #1 - 5081014100"/>
    <s v="31500Z000-PG0926-Turkey Pt U1"/>
    <x v="0"/>
    <d v="1995-07-01T00:00:00"/>
    <s v="02 - Steam Generation Plant"/>
    <s v="Turkey Pt U1"/>
    <s v="582 : 480 VOLT POWER DISTRIBUTION S"/>
    <s v="582.7050 : MOTOR CONTROL CENTER SWI"/>
    <x v="4"/>
    <s v="1995"/>
    <s v="09/2015"/>
    <n v="0"/>
    <n v="0"/>
    <n v="0"/>
    <n v="0"/>
  </r>
  <r>
    <n v="23522"/>
    <x v="1"/>
    <s v="TURKEY POINT PLANT FOSSIL - 5081026000"/>
    <s v="31500Z000-PG0926-Turkey Pt CommFsil"/>
    <x v="0"/>
    <d v="1966-07-01T00:00:00"/>
    <s v="02 - Steam Generation Plant"/>
    <s v="Turkey Pt Comm Fsil"/>
    <s v="582 : 480 VOLT POWER DISTRIBUTION S"/>
    <s v="582.7050 : MOTOR CONTROL CENTER SWI"/>
    <x v="4"/>
    <s v="1966"/>
    <s v="09/2015"/>
    <n v="2"/>
    <n v="10867.04"/>
    <n v="10867.04"/>
    <n v="0"/>
  </r>
  <r>
    <n v="23523"/>
    <x v="1"/>
    <s v="TURKEY POINT PLANT FOSSIL - 5081026000"/>
    <s v="31500Z000-PG0926-Turkey Pt CommFsil"/>
    <x v="0"/>
    <d v="1985-07-01T00:00:00"/>
    <s v="02 - Steam Generation Plant"/>
    <s v="Turkey Pt Comm Fsil"/>
    <s v="582 : 480 VOLT POWER DISTRIBUTION S"/>
    <s v="582.7050 : MOTOR CONTROL CENTER SWI"/>
    <x v="4"/>
    <s v="1985"/>
    <s v="09/2015"/>
    <n v="1"/>
    <n v="124509.86"/>
    <n v="124509.86"/>
    <n v="0"/>
  </r>
  <r>
    <n v="23524"/>
    <x v="1"/>
    <s v="TURKEY POINT PLANT FOSSIL - 5081026000"/>
    <s v="31500Z000-PG0926-Turkey Pt CommFsil"/>
    <x v="0"/>
    <d v="1991-07-01T00:00:00"/>
    <s v="02 - Steam Generation Plant"/>
    <s v="Turkey Pt Comm Fsil"/>
    <s v="582 : 480 VOLT POWER DISTRIBUTION S"/>
    <s v="582.7050 : MOTOR CONTROL CENTER SWI"/>
    <x v="4"/>
    <s v="1991"/>
    <s v="09/2015"/>
    <n v="0"/>
    <n v="33617"/>
    <n v="27361.78"/>
    <n v="6255.22"/>
  </r>
  <r>
    <n v="23657"/>
    <x v="0"/>
    <s v="TURKEY POINT POWER PLANT UNIT #1 - 5081014100"/>
    <s v="31500Z000-PG0926-Turkey Pt U1"/>
    <x v="0"/>
    <d v="1966-07-01T00:00:00"/>
    <s v="02 - Steam Generation Plant"/>
    <s v="Turkey Pt U1"/>
    <s v="585 : 4.16KV POWER DISTRIBUTION SYS"/>
    <s v="585.7121 : CABLE: POWER"/>
    <x v="4"/>
    <s v="1966"/>
    <s v="09/2015"/>
    <n v="0"/>
    <n v="0"/>
    <n v="0"/>
    <n v="0"/>
  </r>
  <r>
    <n v="23658"/>
    <x v="0"/>
    <s v="TURKEY POINT POWER PLANT UNIT #1 - 5081014100"/>
    <s v="31500Z000-PG0926-Turkey Pt U1"/>
    <x v="0"/>
    <d v="1993-07-01T00:00:00"/>
    <s v="02 - Steam Generation Plant"/>
    <s v="Turkey Pt U1"/>
    <s v="585 : 4.16KV POWER DISTRIBUTION SYS"/>
    <s v="585.7121 : CABLE: POWER"/>
    <x v="4"/>
    <s v="1993"/>
    <s v="09/2015"/>
    <n v="0"/>
    <n v="0"/>
    <n v="0"/>
    <n v="0"/>
  </r>
  <r>
    <n v="23661"/>
    <x v="1"/>
    <s v="TURKEY POINT PLANT FOSSIL - 5081026000"/>
    <s v="31500Z000-PG0926-Turkey Pt CommFsil"/>
    <x v="0"/>
    <d v="1993-07-01T00:00:00"/>
    <s v="02 - Steam Generation Plant"/>
    <s v="Turkey Pt Comm Fsil"/>
    <s v="585 : 4.16KV POWER DISTRIBUTION SYS"/>
    <s v="585.7121 : CABLE: POWER"/>
    <x v="4"/>
    <s v="1993"/>
    <s v="09/2015"/>
    <n v="0"/>
    <n v="64355.81"/>
    <n v="48060.84"/>
    <n v="16294.97"/>
  </r>
  <r>
    <n v="23673"/>
    <x v="1"/>
    <s v="TURKEY POINT PLANT FOSSIL - 5081026000"/>
    <s v="31500Z000-PG0926-Turkey Pt CommFsil"/>
    <x v="0"/>
    <d v="1993-07-01T00:00:00"/>
    <s v="02 - Steam Generation Plant"/>
    <s v="Turkey Pt Comm Fsil"/>
    <s v="585 : 4.16KV POWER DISTRIBUTION SYS"/>
    <s v="585.7123 : FOUNDATION"/>
    <x v="4"/>
    <s v="1993"/>
    <s v="09/2015"/>
    <n v="0"/>
    <n v="23253.94"/>
    <n v="17366.02"/>
    <n v="5887.92"/>
  </r>
  <r>
    <n v="23690"/>
    <x v="0"/>
    <s v="TURKEY POINT POWER PLANT UNIT #1 - 5081014100"/>
    <s v="31500Z000-PG0926-Turkey Pt U1"/>
    <x v="0"/>
    <d v="1966-07-01T00:00:00"/>
    <s v="02 - Steam Generation Plant"/>
    <s v="Turkey Pt U1"/>
    <s v="585 : 4.16KV POWER DISTRIBUTION SYS"/>
    <s v="585.7125 : CONTROL/INSTRUMENTATION "/>
    <x v="4"/>
    <s v="1966"/>
    <s v="09/2015"/>
    <n v="0"/>
    <n v="0"/>
    <n v="0"/>
    <n v="0"/>
  </r>
  <r>
    <n v="23720"/>
    <x v="0"/>
    <s v="TURKEY POINT POWER PLANT UNIT #1 - 5081014100"/>
    <s v="31500Z000-PG0926-Turkey Pt U1"/>
    <x v="0"/>
    <d v="1972-07-01T00:00:00"/>
    <s v="02 - Steam Generation Plant"/>
    <s v="Turkey Pt U1"/>
    <s v="585 : 4.16KV POWER DISTRIBUTION SYS"/>
    <s v="585.7126 : CIRCUIT BKR. RATED 500 "/>
    <x v="4"/>
    <s v="1972"/>
    <s v="09/2015"/>
    <n v="0"/>
    <n v="0"/>
    <n v="0"/>
    <n v="0"/>
  </r>
  <r>
    <n v="23721"/>
    <x v="0"/>
    <s v="TURKEY POINT POWER PLANT UNIT #1 - 5081014100"/>
    <s v="31500Z000-PG0926-Turkey Pt U1"/>
    <x v="0"/>
    <d v="1999-07-01T00:00:00"/>
    <s v="02 - Steam Generation Plant"/>
    <s v="Turkey Pt U1"/>
    <s v="585 : 4.16KV POWER DISTRIBUTION SYS"/>
    <s v="585.7126 : CIRCUIT BKR. RATED 500 "/>
    <x v="4"/>
    <s v="1999"/>
    <s v="09/2015"/>
    <n v="0"/>
    <n v="0"/>
    <n v="0"/>
    <n v="0"/>
  </r>
  <r>
    <n v="23724"/>
    <x v="1"/>
    <s v="TURKEY POINT PLANT FOSSIL - 5081026000"/>
    <s v="31500Z000-PG0926-Turkey Pt CommFsil"/>
    <x v="0"/>
    <d v="1993-07-01T00:00:00"/>
    <s v="02 - Steam Generation Plant"/>
    <s v="Turkey Pt Comm Fsil"/>
    <s v="585 : 4.16KV POWER DISTRIBUTION SYS"/>
    <s v="585.7126 : CIRCUIT BKR. RATED 500 "/>
    <x v="4"/>
    <s v="1993"/>
    <s v="09/2015"/>
    <n v="2"/>
    <n v="46516.67"/>
    <n v="34738.589999999997"/>
    <n v="11778.08"/>
  </r>
  <r>
    <n v="23736"/>
    <x v="0"/>
    <s v="TURKEY POINT POWER PLANT UNIT #1 - 5081014100"/>
    <s v="31500Z000-PG0926-Turkey Pt U1"/>
    <x v="0"/>
    <d v="1966-07-01T00:00:00"/>
    <s v="02 - Steam Generation Plant"/>
    <s v="Turkey Pt U1"/>
    <s v="585 : 4.16KV POWER DISTRIBUTION SYS"/>
    <s v="585.7129 : POWER CENTER SWITCHGEAR "/>
    <x v="4"/>
    <s v="1966"/>
    <s v="09/2015"/>
    <n v="0"/>
    <n v="0"/>
    <n v="0"/>
    <n v="0"/>
  </r>
  <r>
    <n v="23738"/>
    <x v="1"/>
    <s v="TURKEY POINT PLANT FOSSIL - 5081026000"/>
    <s v="31500Z000-PG0926-Turkey Pt CommFsil"/>
    <x v="0"/>
    <d v="1993-07-01T00:00:00"/>
    <s v="02 - Steam Generation Plant"/>
    <s v="Turkey Pt Comm Fsil"/>
    <s v="585 : 4.16KV POWER DISTRIBUTION SYS"/>
    <s v="585.7129 : POWER CENTER SWITCHGEAR "/>
    <x v="4"/>
    <s v="1993"/>
    <s v="09/2015"/>
    <n v="1"/>
    <n v="197267.69"/>
    <n v="147319.28"/>
    <n v="49948.41"/>
  </r>
  <r>
    <n v="23796"/>
    <x v="0"/>
    <s v="TURKEY POINT POWER PLANT UNIT #1 - 5081014100"/>
    <s v="31500Z000-PG0926-Turkey Pt U1"/>
    <x v="0"/>
    <d v="1972-07-01T00:00:00"/>
    <s v="02 - Steam Generation Plant"/>
    <s v="Turkey Pt U1"/>
    <s v="585 : 4.16KV POWER DISTRIBUTION SYS"/>
    <s v="585.7135 : NON-SEGREGATED BUS, COMP"/>
    <x v="4"/>
    <s v="1972"/>
    <s v="09/2015"/>
    <n v="0"/>
    <n v="0"/>
    <n v="0"/>
    <n v="0"/>
  </r>
  <r>
    <n v="23798"/>
    <x v="1"/>
    <s v="TURKEY POINT PLANT FOSSIL - 5081026000"/>
    <s v="31500Z000-PG0926-Turkey Pt CommFsil"/>
    <x v="0"/>
    <d v="1993-07-01T00:00:00"/>
    <s v="02 - Steam Generation Plant"/>
    <s v="Turkey Pt Comm Fsil"/>
    <s v="585 : 4.16KV POWER DISTRIBUTION SYS"/>
    <s v="585.7135 : NON-SEGREGATED BUS, COMP"/>
    <x v="4"/>
    <s v="1993"/>
    <s v="09/2015"/>
    <n v="1"/>
    <n v="13753.43"/>
    <n v="10271.049999999999"/>
    <n v="3482.38"/>
  </r>
  <r>
    <n v="23971"/>
    <x v="0"/>
    <s v="TURKEY POINT POWER PLANT UNIT #1 - 5081014100"/>
    <s v="31500Z000-PG0926-Turkey Pt U1"/>
    <x v="0"/>
    <d v="1966-07-01T00:00:00"/>
    <s v="02 - Steam Generation Plant"/>
    <s v="Turkey Pt U1"/>
    <s v="681 : LOAD CONTROL AND METERING SYS"/>
    <s v="681.7674 : LOAD CONTROL AND METERIN"/>
    <x v="4"/>
    <s v="1966"/>
    <s v="09/2015"/>
    <n v="0"/>
    <n v="0"/>
    <n v="0"/>
    <n v="0"/>
  </r>
  <r>
    <n v="23972"/>
    <x v="3"/>
    <s v="TURKEY POINT POWER PLANT UNIT #1 - 5081014100"/>
    <s v="31500Z000-PG0926-Turkey Pt U1"/>
    <x v="0"/>
    <d v="1979-07-01T00:00:00"/>
    <s v="02 - Steam Generation Plant"/>
    <s v="Turkey Pt U1"/>
    <s v="681 : LOAD CONTROL AND METERING SYS"/>
    <s v="681.7674 : LOAD CONTROL AND METERIN"/>
    <x v="4"/>
    <s v="1979"/>
    <s v="09/2015"/>
    <n v="0"/>
    <n v="62739.66"/>
    <n v="62739.66"/>
    <n v="0"/>
  </r>
  <r>
    <n v="23973"/>
    <x v="3"/>
    <s v="TURKEY POINT POWER PLANT UNIT #1 - 5081014100"/>
    <s v="31500Z000-PG0926-Turkey Pt U1"/>
    <x v="0"/>
    <d v="1991-07-01T00:00:00"/>
    <s v="02 - Steam Generation Plant"/>
    <s v="Turkey Pt U1"/>
    <s v="681 : LOAD CONTROL AND METERING SYS"/>
    <s v="681.7674 : LOAD CONTROL AND METERIN"/>
    <x v="4"/>
    <s v="1991"/>
    <s v="09/2015"/>
    <n v="0"/>
    <n v="21701.89"/>
    <n v="18048.7"/>
    <n v="3653.19"/>
  </r>
  <r>
    <n v="23977"/>
    <x v="1"/>
    <s v="TURKEY POINT PLANT FOSSIL - 5081026000"/>
    <s v="31500Z000-PG0926-Turkey Pt CommFsil"/>
    <x v="0"/>
    <d v="1985-07-01T00:00:00"/>
    <s v="02 - Steam Generation Plant"/>
    <s v="Turkey Pt Comm Fsil"/>
    <s v="681 : LOAD CONTROL AND METERING SYS"/>
    <s v="681.7674 : LOAD CONTROL AND METERIN"/>
    <x v="4"/>
    <s v="1985"/>
    <s v="09/2015"/>
    <n v="0"/>
    <n v="65382.7"/>
    <n v="65382.7"/>
    <n v="0"/>
  </r>
  <r>
    <n v="24147"/>
    <x v="0"/>
    <s v="TURKEY POINT POWER PLANT UNIT #1 - 5081014100"/>
    <s v="31500Z000-PG0926-Turkey Pt U1"/>
    <x v="0"/>
    <d v="1966-07-01T00:00:00"/>
    <s v="02 - Steam Generation Plant"/>
    <s v="Turkey Pt U1"/>
    <s v="683 : ANNUNCIATOR/SOE/DATA ACQUISIT"/>
    <s v="683.7712 : ANNUNCIATOR/SOE/DATA ACQ"/>
    <x v="4"/>
    <s v="1966"/>
    <s v="09/2015"/>
    <n v="0"/>
    <n v="0"/>
    <n v="0"/>
    <n v="0"/>
  </r>
  <r>
    <n v="24148"/>
    <x v="0"/>
    <s v="TURKEY POINT POWER PLANT UNIT #1 - 5081014100"/>
    <s v="31500Z000-PG0926-Turkey Pt U1"/>
    <x v="0"/>
    <d v="1982-07-01T00:00:00"/>
    <s v="02 - Steam Generation Plant"/>
    <s v="Turkey Pt U1"/>
    <s v="683 : ANNUNCIATOR/SOE/DATA ACQUISIT"/>
    <s v="683.7712 : ANNUNCIATOR/SOE/DATA ACQ"/>
    <x v="4"/>
    <s v="1982"/>
    <s v="09/2015"/>
    <n v="0"/>
    <n v="0"/>
    <n v="0"/>
    <n v="0"/>
  </r>
  <r>
    <n v="24149"/>
    <x v="2"/>
    <s v="TURKEY POINT POWER PLANT UNIT #1 - 5081014100"/>
    <s v="31500Z000-PG0926-Turkey Pt U1"/>
    <x v="0"/>
    <d v="1990-07-01T00:00:00"/>
    <s v="02 - Steam Generation Plant"/>
    <s v="Turkey Pt U1"/>
    <s v="683 : ANNUNCIATOR/SOE/DATA ACQUISIT"/>
    <s v="683.7712 : ANNUNCIATOR/SOE/DATA ACQ"/>
    <x v="4"/>
    <s v="1990"/>
    <s v="09/2015"/>
    <n v="1"/>
    <n v="207381.77"/>
    <n v="179584.37"/>
    <n v="27797.4"/>
  </r>
  <r>
    <n v="24150"/>
    <x v="2"/>
    <s v="TURKEY POINT POWER PLANT UNIT #1 - 5081014100"/>
    <s v="31500Z000-PG0926-Turkey Pt U1"/>
    <x v="0"/>
    <d v="1999-07-01T00:00:00"/>
    <s v="02 - Steam Generation Plant"/>
    <s v="Turkey Pt U1"/>
    <s v="683 : ANNUNCIATOR/SOE/DATA ACQUISIT"/>
    <s v="683.7712 : ANNUNCIATOR/SOE/DATA ACQ"/>
    <x v="4"/>
    <s v="1999"/>
    <s v="09/2015"/>
    <n v="0"/>
    <n v="241956.47"/>
    <n v="134842.60999999999"/>
    <n v="107113.86"/>
  </r>
  <r>
    <n v="24155"/>
    <x v="2"/>
    <s v="TURKEY POINT PLANT FOSSIL - 5081026000"/>
    <s v="31500Z000-PG0926-Turkey Pt CommFsil"/>
    <x v="0"/>
    <d v="1982-07-01T00:00:00"/>
    <s v="02 - Steam Generation Plant"/>
    <s v="Turkey Pt Comm Fsil"/>
    <s v="683 : ANNUNCIATOR/SOE/DATA ACQUISIT"/>
    <s v="683.7712 : ANNUNCIATOR/SOE/DATA ACQ"/>
    <x v="4"/>
    <s v="1982"/>
    <s v="09/2015"/>
    <n v="1"/>
    <n v="143285.95000000001"/>
    <n v="143285.95000000001"/>
    <n v="0"/>
  </r>
  <r>
    <n v="24156"/>
    <x v="2"/>
    <s v="TURKEY POINT PLANT FOSSIL - 5081026000"/>
    <s v="31500Z000-PG0926-Turkey Pt CommFsil"/>
    <x v="0"/>
    <d v="1985-07-01T00:00:00"/>
    <s v="02 - Steam Generation Plant"/>
    <s v="Turkey Pt Comm Fsil"/>
    <s v="683 : ANNUNCIATOR/SOE/DATA ACQUISIT"/>
    <s v="683.7712 : ANNUNCIATOR/SOE/DATA ACQ"/>
    <x v="4"/>
    <s v="1985"/>
    <s v="09/2015"/>
    <n v="0"/>
    <n v="15049.97"/>
    <n v="15049.97"/>
    <n v="0"/>
  </r>
  <r>
    <n v="24157"/>
    <x v="2"/>
    <s v="TURKEY POINT PLANT FOSSIL - 5081026000"/>
    <s v="31500Z000-PG0926-Turkey Pt CommFsil"/>
    <x v="0"/>
    <d v="1995-07-01T00:00:00"/>
    <s v="02 - Steam Generation Plant"/>
    <s v="Turkey Pt Comm Fsil"/>
    <s v="683 : ANNUNCIATOR/SOE/DATA ACQUISIT"/>
    <s v="683.7712 : ANNUNCIATOR/SOE/DATA ACQ"/>
    <x v="4"/>
    <s v="1995"/>
    <s v="09/2015"/>
    <n v="1"/>
    <n v="60111.17"/>
    <n v="40855.81"/>
    <n v="19255.36"/>
  </r>
  <r>
    <n v="24158"/>
    <x v="0"/>
    <s v="TURKEY POINT PLANT FOSSIL - 5081026000"/>
    <s v="31500Z000-PG0926-Turkey Pt CommFsil"/>
    <x v="0"/>
    <d v="1996-07-01T00:00:00"/>
    <s v="02 - Steam Generation Plant"/>
    <s v="Turkey Pt Comm Fsil"/>
    <s v="683 : ANNUNCIATOR/SOE/DATA ACQUISIT"/>
    <s v="683.7712 : ANNUNCIATOR/SOE/DATA ACQ"/>
    <x v="4"/>
    <s v="1996"/>
    <s v="09/2015"/>
    <n v="0"/>
    <n v="0"/>
    <n v="0"/>
    <n v="0"/>
  </r>
  <r>
    <n v="24352"/>
    <x v="0"/>
    <s v="TURKEY POINT POWER PLANT UNIT #1 - 5081014100"/>
    <s v="31500Z000-PG0926-Turkey Pt U1"/>
    <x v="0"/>
    <d v="1966-07-01T00:00:00"/>
    <s v="02 - Steam Generation Plant"/>
    <s v="Turkey Pt U1"/>
    <s v="684 : PROTECTION AND CONTROL SYSTEM"/>
    <s v="684.7734 : GENERATOR PROTECTION"/>
    <x v="4"/>
    <s v="1966"/>
    <s v="09/2015"/>
    <n v="0"/>
    <n v="0"/>
    <n v="0"/>
    <n v="0"/>
  </r>
  <r>
    <n v="24353"/>
    <x v="0"/>
    <s v="TURKEY POINT POWER PLANT UNIT #1 - 5081014100"/>
    <s v="31500Z000-PG0926-Turkey Pt U1"/>
    <x v="0"/>
    <d v="1972-07-01T00:00:00"/>
    <s v="02 - Steam Generation Plant"/>
    <s v="Turkey Pt U1"/>
    <s v="684 : PROTECTION AND CONTROL SYSTEM"/>
    <s v="684.7734 : GENERATOR PROTECTION"/>
    <x v="4"/>
    <s v="1972"/>
    <s v="09/2015"/>
    <n v="0"/>
    <n v="0"/>
    <n v="0"/>
    <n v="0"/>
  </r>
  <r>
    <n v="24354"/>
    <x v="3"/>
    <s v="TURKEY POINT POWER PLANT UNIT #1 - 5081014100"/>
    <s v="31500Z000-PG0926-Turkey Pt U1"/>
    <x v="0"/>
    <d v="1992-07-01T00:00:00"/>
    <s v="02 - Steam Generation Plant"/>
    <s v="Turkey Pt U1"/>
    <s v="684 : PROTECTION AND CONTROL SYSTEM"/>
    <s v="684.7734 : GENERATOR PROTECTION"/>
    <x v="4"/>
    <s v="1992"/>
    <s v="09/2015"/>
    <n v="1"/>
    <n v="12952.91"/>
    <n v="10328.25"/>
    <n v="2624.66"/>
  </r>
  <r>
    <n v="24355"/>
    <x v="3"/>
    <s v="TURKEY POINT POWER PLANT UNIT #1 - 5081014100"/>
    <s v="31500Z000-PG0926-Turkey Pt U1"/>
    <x v="0"/>
    <d v="1994-07-01T00:00:00"/>
    <s v="02 - Steam Generation Plant"/>
    <s v="Turkey Pt U1"/>
    <s v="684 : PROTECTION AND CONTROL SYSTEM"/>
    <s v="684.7734 : GENERATOR PROTECTION"/>
    <x v="4"/>
    <s v="1994"/>
    <s v="09/2015"/>
    <n v="1"/>
    <n v="159330.60999999999"/>
    <n v="116116.71"/>
    <n v="43213.9"/>
  </r>
  <r>
    <n v="24356"/>
    <x v="3"/>
    <s v="TURKEY POINT POWER PLANT UNIT #1 - 5081014100"/>
    <s v="31500Z000-PG0926-Turkey Pt U1"/>
    <x v="0"/>
    <d v="1995-07-01T00:00:00"/>
    <s v="02 - Steam Generation Plant"/>
    <s v="Turkey Pt U1"/>
    <s v="684 : PROTECTION AND CONTROL SYSTEM"/>
    <s v="684.7734 : GENERATOR PROTECTION"/>
    <x v="4"/>
    <s v="1995"/>
    <s v="09/2015"/>
    <n v="1"/>
    <n v="38132.42"/>
    <n v="26482.31"/>
    <n v="11650.11"/>
  </r>
  <r>
    <n v="24946"/>
    <x v="0"/>
    <s v="TURKEY POINT POWER PLANT UNIT #1 - 5081014100"/>
    <s v="31600Z000-PG0926-Turkey Pt U1"/>
    <x v="0"/>
    <d v="1966-07-01T00:00:00"/>
    <s v="02 - Steam Generation Plant"/>
    <s v="Turkey Pt U1"/>
    <s v="000 : FPL Conversion 000"/>
    <s v="000.000 : FPL Conversion 000"/>
    <x v="5"/>
    <s v="1966"/>
    <s v="09/2015"/>
    <n v="0"/>
    <n v="0"/>
    <n v="0"/>
    <n v="0"/>
  </r>
  <r>
    <n v="24947"/>
    <x v="0"/>
    <s v="TURKEY POINT POWER PLANT UNIT #1 - 5081014100"/>
    <s v="31600Z000-PG0926-Turkey Pt U1"/>
    <x v="0"/>
    <d v="1967-07-01T00:00:00"/>
    <s v="02 - Steam Generation Plant"/>
    <s v="Turkey Pt U1"/>
    <s v="000 : FPL Conversion 000"/>
    <s v="000.000 : FPL Conversion 000"/>
    <x v="5"/>
    <s v="1967"/>
    <s v="09/2015"/>
    <n v="0"/>
    <n v="0"/>
    <n v="0"/>
    <n v="0"/>
  </r>
  <r>
    <n v="24948"/>
    <x v="0"/>
    <s v="TURKEY POINT POWER PLANT UNIT #1 - 5081014100"/>
    <s v="31600Z000-PG0926-Turkey Pt U1"/>
    <x v="0"/>
    <d v="1968-07-01T00:00:00"/>
    <s v="02 - Steam Generation Plant"/>
    <s v="Turkey Pt U1"/>
    <s v="000 : FPL Conversion 000"/>
    <s v="000.000 : FPL Conversion 000"/>
    <x v="5"/>
    <s v="1968"/>
    <s v="09/2015"/>
    <n v="0"/>
    <n v="0"/>
    <n v="0"/>
    <n v="0"/>
  </r>
  <r>
    <n v="24951"/>
    <x v="0"/>
    <s v="TURKEY POINT POWER PLANT UNIT #1 - 5081014100"/>
    <s v="31600Z000-PG0926-Turkey Pt U1"/>
    <x v="0"/>
    <d v="1993-07-01T00:00:00"/>
    <s v="02 - Steam Generation Plant"/>
    <s v="Turkey Pt U1"/>
    <s v="000 : FPL Conversion 000"/>
    <s v="000.000 : FPL Conversion 000"/>
    <x v="5"/>
    <s v="1993"/>
    <s v="09/2015"/>
    <n v="0"/>
    <n v="0"/>
    <n v="0"/>
    <n v="0"/>
  </r>
  <r>
    <n v="24952"/>
    <x v="0"/>
    <s v="TURKEY POINT POWER PLANT UNIT #1 - 5081014100"/>
    <s v="31600Z000-PG0926-Turkey Pt U1"/>
    <x v="0"/>
    <d v="2000-07-01T00:00:00"/>
    <s v="02 - Steam Generation Plant"/>
    <s v="Turkey Pt U1"/>
    <s v="000 : FPL Conversion 000"/>
    <s v="000.000 : FPL Conversion 000"/>
    <x v="5"/>
    <s v="2000"/>
    <s v="09/2015"/>
    <n v="0"/>
    <n v="0"/>
    <n v="0"/>
    <n v="0"/>
  </r>
  <r>
    <n v="24956"/>
    <x v="0"/>
    <s v="TURKEY POINT PLANT FOSSIL - 5081026000"/>
    <s v="31600Z000-PG0926-Turkey Pt CommFsil"/>
    <x v="0"/>
    <d v="1986-07-01T00:00:00"/>
    <s v="02 - Steam Generation Plant"/>
    <s v="Turkey Pt Comm Fsil"/>
    <s v="000 : FPL Conversion 000"/>
    <s v="000.000 : FPL Conversion 000"/>
    <x v="5"/>
    <s v="1986"/>
    <s v="09/2015"/>
    <n v="0"/>
    <n v="0"/>
    <n v="0"/>
    <n v="0"/>
  </r>
  <r>
    <n v="24957"/>
    <x v="0"/>
    <s v="TURKEY POINT PLANT FOSSIL - 5081026000"/>
    <s v="31600Z000-PG0926-Turkey Pt CommFsil"/>
    <x v="0"/>
    <d v="2000-07-01T00:00:00"/>
    <s v="02 - Steam Generation Plant"/>
    <s v="Turkey Pt Comm Fsil"/>
    <s v="000 : FPL Conversion 000"/>
    <s v="000.000 : FPL Conversion 000"/>
    <x v="5"/>
    <s v="2000"/>
    <s v="09/2015"/>
    <n v="0"/>
    <n v="0"/>
    <n v="0"/>
    <n v="0"/>
  </r>
  <r>
    <n v="25156"/>
    <x v="0"/>
    <s v="TURKEY POINT PLANT FOSSIL - 5081026000"/>
    <s v="31600Z000-PG0926-Turkey Pt CommFsil"/>
    <x v="0"/>
    <d v="1991-07-01T00:00:00"/>
    <s v="02 - Steam Generation Plant"/>
    <s v="Turkey Pt Comm Fsil"/>
    <s v="186 : INTRASITE/OFFSITE COMM SYSTEM"/>
    <s v="186.039  : RADIO MOBILE DIGITAL TER"/>
    <x v="5"/>
    <s v="1991"/>
    <s v="09/2015"/>
    <n v="0"/>
    <n v="0"/>
    <n v="0"/>
    <n v="0"/>
  </r>
  <r>
    <n v="25157"/>
    <x v="0"/>
    <s v="TURKEY POINT PLANT FOSSIL - 5081026000"/>
    <s v="31600Z000-PG0926-Turkey Pt CommFsil"/>
    <x v="0"/>
    <d v="1993-07-01T00:00:00"/>
    <s v="02 - Steam Generation Plant"/>
    <s v="Turkey Pt Comm Fsil"/>
    <s v="186 : INTRASITE/OFFSITE COMM SYSTEM"/>
    <s v="186.039  : RADIO MOBILE DIGITAL TER"/>
    <x v="5"/>
    <s v="1993"/>
    <s v="09/2015"/>
    <n v="0"/>
    <n v="0"/>
    <n v="0"/>
    <n v="0"/>
  </r>
  <r>
    <n v="25223"/>
    <x v="0"/>
    <s v="TURKEY POINT PLANT FOSSIL - 5081026000"/>
    <s v="31600Z000-PG0926-Turkey Pt CommFsil"/>
    <x v="0"/>
    <d v="1989-07-01T00:00:00"/>
    <s v="02 - Steam Generation Plant"/>
    <s v="Turkey Pt Comm Fsil"/>
    <s v="186 : INTRASITE/OFFSITE COMM SYSTEM"/>
    <s v="186.044  : PAX PHONE SYSTEM "/>
    <x v="5"/>
    <s v="1989"/>
    <s v="09/2015"/>
    <n v="0"/>
    <n v="0"/>
    <n v="0"/>
    <n v="0"/>
  </r>
  <r>
    <n v="25224"/>
    <x v="0"/>
    <s v="TURKEY POINT PLANT FOSSIL - 5081026000"/>
    <s v="31600Z000-PG0926-Turkey Pt CommFsil"/>
    <x v="0"/>
    <d v="1991-07-01T00:00:00"/>
    <s v="02 - Steam Generation Plant"/>
    <s v="Turkey Pt Comm Fsil"/>
    <s v="186 : INTRASITE/OFFSITE COMM SYSTEM"/>
    <s v="186.044  : PAX PHONE SYSTEM "/>
    <x v="5"/>
    <s v="1991"/>
    <s v="09/2015"/>
    <n v="0"/>
    <n v="0"/>
    <n v="0"/>
    <n v="0"/>
  </r>
  <r>
    <n v="25225"/>
    <x v="0"/>
    <s v="TURKEY POINT PLANT FOSSIL - 5081026000"/>
    <s v="31600Z000-PG0926-Turkey Pt CommFsil"/>
    <x v="0"/>
    <d v="1993-07-01T00:00:00"/>
    <s v="02 - Steam Generation Plant"/>
    <s v="Turkey Pt Comm Fsil"/>
    <s v="186 : INTRASITE/OFFSITE COMM SYSTEM"/>
    <s v="186.044  : PAX PHONE SYSTEM "/>
    <x v="5"/>
    <s v="1993"/>
    <s v="09/2015"/>
    <n v="0"/>
    <n v="0"/>
    <n v="0"/>
    <n v="0"/>
  </r>
  <r>
    <n v="25226"/>
    <x v="0"/>
    <s v="TURKEY POINT PLANT FOSSIL - 5081026000"/>
    <s v="31600Z000-PG0926-Turkey Pt CommFsil"/>
    <x v="0"/>
    <d v="1998-07-01T00:00:00"/>
    <s v="02 - Steam Generation Plant"/>
    <s v="Turkey Pt Comm Fsil"/>
    <s v="186 : INTRASITE/OFFSITE COMM SYSTEM"/>
    <s v="186.044  : PAX PHONE SYSTEM "/>
    <x v="5"/>
    <s v="1998"/>
    <s v="09/2015"/>
    <n v="0"/>
    <n v="0"/>
    <n v="0"/>
    <n v="0"/>
  </r>
  <r>
    <n v="25227"/>
    <x v="0"/>
    <s v="TURKEY POINT PLANT FOSSIL - 5081026000"/>
    <s v="31600Z000-PG0926-Turkey Pt CommFsil"/>
    <x v="0"/>
    <d v="1999-07-01T00:00:00"/>
    <s v="02 - Steam Generation Plant"/>
    <s v="Turkey Pt Comm Fsil"/>
    <s v="186 : INTRASITE/OFFSITE COMM SYSTEM"/>
    <s v="186.044  : PAX PHONE SYSTEM "/>
    <x v="5"/>
    <s v="1999"/>
    <s v="09/2015"/>
    <n v="0"/>
    <n v="0"/>
    <n v="0"/>
    <n v="0"/>
  </r>
  <r>
    <n v="25319"/>
    <x v="0"/>
    <s v="TURKEY POINT POWER PLANT UNIT #1 - 5081014100"/>
    <s v="31600Z000-PG0926-Turkey Pt U1"/>
    <x v="0"/>
    <d v="1966-07-01T00:00:00"/>
    <s v="02 - Steam Generation Plant"/>
    <s v="Turkey Pt U1"/>
    <s v="183 : STATION/SERVICE AIR SYSTEM"/>
    <s v="183.0521 : COMPRESSOR, AIR, COMPLET"/>
    <x v="5"/>
    <s v="1966"/>
    <s v="09/2015"/>
    <n v="0"/>
    <n v="0"/>
    <n v="0"/>
    <n v="0"/>
  </r>
  <r>
    <n v="25320"/>
    <x v="0"/>
    <s v="TURKEY POINT POWER PLANT UNIT #1 - 5081014100"/>
    <s v="31600Z000-PG0926-Turkey Pt U1"/>
    <x v="0"/>
    <d v="1991-07-01T00:00:00"/>
    <s v="02 - Steam Generation Plant"/>
    <s v="Turkey Pt U1"/>
    <s v="183 : STATION/SERVICE AIR SYSTEM"/>
    <s v="183.0521 : COMPRESSOR, AIR, COMPLET"/>
    <x v="5"/>
    <s v="1991"/>
    <s v="09/2015"/>
    <n v="0"/>
    <n v="0"/>
    <n v="0"/>
    <n v="0"/>
  </r>
  <r>
    <n v="25363"/>
    <x v="0"/>
    <s v="TURKEY POINT POWER PLANT UNIT #1 - 5081014100"/>
    <s v="31600Z000-PG0926-Turkey Pt U1"/>
    <x v="0"/>
    <d v="1966-07-01T00:00:00"/>
    <s v="02 - Steam Generation Plant"/>
    <s v="Turkey Pt U1"/>
    <s v="183 : STATION/SERVICE AIR SYSTEM"/>
    <s v="183.0522 : DRIVE, ELECTRIC MOTOR, C"/>
    <x v="5"/>
    <s v="1966"/>
    <s v="09/2015"/>
    <n v="0"/>
    <n v="0"/>
    <n v="0"/>
    <n v="0"/>
  </r>
  <r>
    <n v="25421"/>
    <x v="3"/>
    <s v="TURKEY POINT POWER PLANT UNIT #1 - 5081014100"/>
    <s v="31600Z000-PG0926-Turkey Pt U1"/>
    <x v="0"/>
    <d v="1966-07-01T00:00:00"/>
    <s v="02 - Steam Generation Plant"/>
    <s v="Turkey Pt U1"/>
    <s v="183 : STATION/SERVICE AIR SYSTEM"/>
    <s v="183.0526 : PIPING"/>
    <x v="5"/>
    <s v="1966"/>
    <s v="09/2015"/>
    <n v="160"/>
    <n v="86704.08"/>
    <n v="86704.08"/>
    <n v="0"/>
  </r>
  <r>
    <n v="25460"/>
    <x v="3"/>
    <s v="TURKEY POINT POWER PLANT UNIT #1 - 5081014100"/>
    <s v="31600Z000-PG0926-Turkey Pt U1"/>
    <x v="0"/>
    <d v="1966-07-01T00:00:00"/>
    <s v="02 - Steam Generation Plant"/>
    <s v="Turkey Pt U1"/>
    <s v="183 : STATION/SERVICE AIR SYSTEM"/>
    <s v="183.0527 : TANK"/>
    <x v="5"/>
    <s v="1966"/>
    <s v="09/2015"/>
    <n v="1"/>
    <n v="4728.1400000000003"/>
    <n v="4728.1400000000003"/>
    <n v="0"/>
  </r>
  <r>
    <n v="25522"/>
    <x v="3"/>
    <s v="TURKEY POINT PLANT FOSSIL - 5081026000"/>
    <s v="31600Z000-PG0926-Turkey Pt CommFsil"/>
    <x v="0"/>
    <d v="1991-07-01T00:00:00"/>
    <s v="02 - Steam Generation Plant"/>
    <s v="Turkey Pt Comm Fsil"/>
    <s v="183 : STATION/SERVICE AIR SYSTEM"/>
    <s v="183.0530 : CONTROL/INSTRUMENTATION "/>
    <x v="5"/>
    <s v="1991"/>
    <s v="09/2015"/>
    <n v="1"/>
    <n v="18969.72"/>
    <n v="18969.72"/>
    <n v="0"/>
  </r>
  <r>
    <n v="25576"/>
    <x v="0"/>
    <s v="TURKEY POINT POWER PLANT UNIT #1 - 5081014100"/>
    <s v="31600Z000-PG0926-Turkey Pt U1"/>
    <x v="0"/>
    <d v="1966-07-01T00:00:00"/>
    <s v="02 - Steam Generation Plant"/>
    <s v="Turkey Pt U1"/>
    <s v="184 : INSTRUMENT AIR SYSTEM"/>
    <s v="184.0555 : COMPRESSOR, AIR, COMPLET"/>
    <x v="5"/>
    <s v="1966"/>
    <s v="09/2015"/>
    <n v="0"/>
    <n v="0"/>
    <n v="0"/>
    <n v="0"/>
  </r>
  <r>
    <n v="25577"/>
    <x v="0"/>
    <s v="TURKEY POINT POWER PLANT UNIT #1 - 5081014100"/>
    <s v="31600Z000-PG0926-Turkey Pt U1"/>
    <x v="0"/>
    <d v="2000-07-01T00:00:00"/>
    <s v="02 - Steam Generation Plant"/>
    <s v="Turkey Pt U1"/>
    <s v="184 : INSTRUMENT AIR SYSTEM"/>
    <s v="184.0555 : COMPRESSOR, AIR, COMPLET"/>
    <x v="5"/>
    <s v="2000"/>
    <s v="09/2015"/>
    <n v="0"/>
    <n v="0"/>
    <n v="0"/>
    <n v="0"/>
  </r>
  <r>
    <n v="25579"/>
    <x v="0"/>
    <s v="TURKEY POINT PLANT FOSSIL - 5081026000"/>
    <s v="31600Z000-PG0926-Turkey Pt CommFsil"/>
    <x v="0"/>
    <d v="1987-07-01T00:00:00"/>
    <s v="02 - Steam Generation Plant"/>
    <s v="Turkey Pt Comm Fsil"/>
    <s v="184 : INSTRUMENT AIR SYSTEM"/>
    <s v="184.0555 : COMPRESSOR, AIR, COMPLET"/>
    <x v="5"/>
    <s v="1987"/>
    <s v="09/2015"/>
    <n v="0"/>
    <n v="0"/>
    <n v="0"/>
    <n v="0"/>
  </r>
  <r>
    <n v="25619"/>
    <x v="3"/>
    <s v="TURKEY POINT POWER PLANT UNIT #1 - 5081014100"/>
    <s v="31600Z000-PG0926-Turkey Pt U1"/>
    <x v="0"/>
    <d v="1966-07-01T00:00:00"/>
    <s v="02 - Steam Generation Plant"/>
    <s v="Turkey Pt U1"/>
    <s v="184 : INSTRUMENT AIR SYSTEM"/>
    <s v="184.0556 : DRIVE, ELECTRIC MOTOR, C"/>
    <x v="5"/>
    <s v="1966"/>
    <s v="09/2015"/>
    <n v="1"/>
    <n v="659.72"/>
    <n v="659.72"/>
    <n v="0"/>
  </r>
  <r>
    <n v="25621"/>
    <x v="0"/>
    <s v="TURKEY POINT PLANT FOSSIL - 5081026000"/>
    <s v="31600Z000-PG0926-Turkey Pt CommFsil"/>
    <x v="0"/>
    <d v="1987-07-01T00:00:00"/>
    <s v="02 - Steam Generation Plant"/>
    <s v="Turkey Pt Comm Fsil"/>
    <s v="184 : INSTRUMENT AIR SYSTEM"/>
    <s v="184.0556 : DRIVE, ELECTRIC MOTOR, C"/>
    <x v="5"/>
    <s v="1987"/>
    <s v="09/2015"/>
    <n v="0"/>
    <n v="0"/>
    <n v="0"/>
    <n v="0"/>
  </r>
  <r>
    <n v="25646"/>
    <x v="2"/>
    <s v="TURKEY POINT PLANT FOSSIL - 5081026000"/>
    <s v="31600Z000-PG0926-Turkey Pt CommFsil"/>
    <x v="0"/>
    <d v="1995-07-01T00:00:00"/>
    <s v="02 - Steam Generation Plant"/>
    <s v="Turkey Pt Comm Fsil"/>
    <s v="189 : LABORATORY AND TEST EQUIPMENT"/>
    <s v="189.056  : LABORATORY REFRIGERATOR "/>
    <x v="5"/>
    <s v="1995"/>
    <s v="09/2015"/>
    <n v="1"/>
    <n v="953.18"/>
    <n v="953.18"/>
    <n v="0"/>
  </r>
  <r>
    <n v="25682"/>
    <x v="3"/>
    <s v="TURKEY POINT POWER PLANT UNIT #1 - 5081014100"/>
    <s v="31600Z000-PG0926-Turkey Pt U1"/>
    <x v="0"/>
    <d v="1966-07-01T00:00:00"/>
    <s v="02 - Steam Generation Plant"/>
    <s v="Turkey Pt U1"/>
    <s v="184 : INSTRUMENT AIR SYSTEM"/>
    <s v="184.0561 : CONTROL/INSTRUMENTATION "/>
    <x v="5"/>
    <s v="1966"/>
    <s v="09/2015"/>
    <n v="1"/>
    <n v="1186.69"/>
    <n v="1186.69"/>
    <n v="0"/>
  </r>
  <r>
    <n v="25738"/>
    <x v="3"/>
    <s v="TURKEY POINT POWER PLANT UNIT #1 - 5081014100"/>
    <s v="31600Z000-PG0926-Turkey Pt U1"/>
    <x v="0"/>
    <d v="1966-07-01T00:00:00"/>
    <s v="02 - Steam Generation Plant"/>
    <s v="Turkey Pt U1"/>
    <s v="184 : INSTRUMENT AIR SYSTEM"/>
    <s v="184.0563 : PIPING"/>
    <x v="5"/>
    <s v="1966"/>
    <s v="09/2015"/>
    <n v="225"/>
    <n v="231871.46"/>
    <n v="231871.46"/>
    <n v="0"/>
  </r>
  <r>
    <n v="25739"/>
    <x v="3"/>
    <s v="TURKEY POINT POWER PLANT UNIT #1 - 5081014100"/>
    <s v="31600Z000-PG0926-Turkey Pt U1"/>
    <x v="0"/>
    <d v="1989-07-01T00:00:00"/>
    <s v="02 - Steam Generation Plant"/>
    <s v="Turkey Pt U1"/>
    <s v="184 : INSTRUMENT AIR SYSTEM"/>
    <s v="184.0563 : PIPING"/>
    <x v="5"/>
    <s v="1989"/>
    <s v="09/2015"/>
    <n v="0"/>
    <n v="16302.04"/>
    <n v="16302.04"/>
    <n v="0"/>
  </r>
  <r>
    <n v="25740"/>
    <x v="3"/>
    <s v="TURKEY POINT POWER PLANT UNIT #1 - 5081014100"/>
    <s v="31600Z000-PG0926-Turkey Pt U1"/>
    <x v="0"/>
    <d v="1993-07-01T00:00:00"/>
    <s v="02 - Steam Generation Plant"/>
    <s v="Turkey Pt U1"/>
    <s v="184 : INSTRUMENT AIR SYSTEM"/>
    <s v="184.0563 : PIPING"/>
    <x v="5"/>
    <s v="1993"/>
    <s v="09/2015"/>
    <n v="0"/>
    <n v="11620.77"/>
    <n v="11620.77"/>
    <n v="0"/>
  </r>
  <r>
    <n v="25780"/>
    <x v="3"/>
    <s v="TURKEY POINT POWER PLANT UNIT #1 - 5081014100"/>
    <s v="31600Z000-PG0926-Turkey Pt U1"/>
    <x v="0"/>
    <d v="1966-07-01T00:00:00"/>
    <s v="02 - Steam Generation Plant"/>
    <s v="Turkey Pt U1"/>
    <s v="184 : INSTRUMENT AIR SYSTEM"/>
    <s v="184.0564 : TANK"/>
    <x v="5"/>
    <s v="1966"/>
    <s v="09/2015"/>
    <n v="1"/>
    <n v="3137.41"/>
    <n v="3137.41"/>
    <n v="0"/>
  </r>
  <r>
    <n v="25799"/>
    <x v="2"/>
    <s v="TURKEY POINT PLANT FOSSIL - 5081026000"/>
    <s v="31600Z000-PG0926-Turkey Pt CommFsil"/>
    <x v="0"/>
    <d v="1990-07-01T00:00:00"/>
    <s v="02 - Steam Generation Plant"/>
    <s v="Turkey Pt Comm Fsil"/>
    <s v="190 : TOOLS, SHOP, AND GARAGE EQUIP"/>
    <s v="190.060  : CRANE HOIST ASSEMBLY (PU"/>
    <x v="5"/>
    <s v="1990"/>
    <s v="09/2015"/>
    <n v="1"/>
    <n v="2072.3000000000002"/>
    <n v="2072.3000000000002"/>
    <n v="0"/>
  </r>
  <r>
    <n v="25815"/>
    <x v="2"/>
    <s v="TURKEY POINT PLANT FOSSIL - 5081026000"/>
    <s v="31600Z000-PG0926-Turkey Pt CommFsil"/>
    <x v="0"/>
    <d v="1990-07-01T00:00:00"/>
    <s v="02 - Steam Generation Plant"/>
    <s v="Turkey Pt Comm Fsil"/>
    <s v="190 : TOOLS, SHOP, AND GARAGE EQUIP"/>
    <s v="190.064  : DRILL PRESS, FIXED (PU 0"/>
    <x v="5"/>
    <s v="1990"/>
    <s v="09/2015"/>
    <n v="0"/>
    <n v="583.54"/>
    <n v="583.54"/>
    <n v="0"/>
  </r>
  <r>
    <n v="25872"/>
    <x v="0"/>
    <s v="TURKEY POINT PLANT FOSSIL - 5081026000"/>
    <s v="31600Z000-PG0926-Turkey Pt CommFsil"/>
    <x v="0"/>
    <d v="1986-07-01T00:00:00"/>
    <s v="02 - Steam Generation Plant"/>
    <s v="Turkey Pt Comm Fsil"/>
    <s v="186 : INTRASITE/OFFSITE COMM SYSTEM"/>
    <s v="186.0647 : RADIO COMMUNICATION SYST"/>
    <x v="5"/>
    <s v="1986"/>
    <s v="09/2015"/>
    <n v="0"/>
    <n v="0"/>
    <n v="0"/>
    <n v="0"/>
  </r>
  <r>
    <n v="25873"/>
    <x v="0"/>
    <s v="TURKEY POINT PLANT FOSSIL - 5081026000"/>
    <s v="31600Z000-PG0926-Turkey Pt CommFsil"/>
    <x v="0"/>
    <d v="1990-07-01T00:00:00"/>
    <s v="02 - Steam Generation Plant"/>
    <s v="Turkey Pt Comm Fsil"/>
    <s v="186 : INTRASITE/OFFSITE COMM SYSTEM"/>
    <s v="186.0647 : RADIO COMMUNICATION SYST"/>
    <x v="5"/>
    <s v="1990"/>
    <s v="09/2015"/>
    <n v="0"/>
    <n v="0"/>
    <n v="0"/>
    <n v="0"/>
  </r>
  <r>
    <n v="25898"/>
    <x v="2"/>
    <s v="TURKEY POINT PLANT FOSSIL - 5081026000"/>
    <s v="31600Z000-PG0926-Turkey Pt CommFsil"/>
    <x v="0"/>
    <d v="1989-07-01T00:00:00"/>
    <s v="02 - Steam Generation Plant"/>
    <s v="Turkey Pt Comm Fsil"/>
    <s v="190 : TOOLS, SHOP, AND GARAGE EQUIP"/>
    <s v="190.065  : GRINDER/SANDER, FIXED (P"/>
    <x v="5"/>
    <s v="1989"/>
    <s v="09/2015"/>
    <n v="3"/>
    <n v="2366.42"/>
    <n v="2366.42"/>
    <n v="0"/>
  </r>
  <r>
    <n v="25971"/>
    <x v="2"/>
    <s v="TURKEY POINT PLANT FOSSIL - 5081026000"/>
    <s v="31600Z000-PG0926-Turkey Pt CommFsil"/>
    <x v="0"/>
    <d v="1966-07-01T00:00:00"/>
    <s v="02 - Steam Generation Plant"/>
    <s v="Turkey Pt Comm Fsil"/>
    <s v="186 : INTRASITE/OFFSITE COMM SYSTEM"/>
    <s v="186.0652 : PAX PHONE SYSTEM"/>
    <x v="5"/>
    <s v="1966"/>
    <s v="09/2015"/>
    <n v="0"/>
    <n v="2016.04"/>
    <n v="2016.04"/>
    <n v="0"/>
  </r>
  <r>
    <n v="25972"/>
    <x v="2"/>
    <s v="TURKEY POINT PLANT FOSSIL - 5081026000"/>
    <s v="31600Z000-PG0926-Turkey Pt CommFsil"/>
    <x v="0"/>
    <d v="1986-07-01T00:00:00"/>
    <s v="02 - Steam Generation Plant"/>
    <s v="Turkey Pt Comm Fsil"/>
    <s v="186 : INTRASITE/OFFSITE COMM SYSTEM"/>
    <s v="186.0652 : PAX PHONE SYSTEM"/>
    <x v="5"/>
    <s v="1986"/>
    <s v="09/2015"/>
    <n v="0"/>
    <n v="4989.6000000000004"/>
    <n v="4989.6000000000004"/>
    <n v="0"/>
  </r>
  <r>
    <n v="25973"/>
    <x v="2"/>
    <s v="TURKEY POINT PLANT FOSSIL - 5081026000"/>
    <s v="31600Z000-PG0926-Turkey Pt CommFsil"/>
    <x v="0"/>
    <d v="1989-07-01T00:00:00"/>
    <s v="02 - Steam Generation Plant"/>
    <s v="Turkey Pt Comm Fsil"/>
    <s v="186 : INTRASITE/OFFSITE COMM SYSTEM"/>
    <s v="186.0652 : PAX PHONE SYSTEM"/>
    <x v="5"/>
    <s v="1989"/>
    <s v="09/2015"/>
    <n v="0"/>
    <n v="2235.92"/>
    <n v="2235.92"/>
    <n v="0"/>
  </r>
  <r>
    <n v="26029"/>
    <x v="0"/>
    <s v="TURKEY POINT PLANT FOSSIL - 5081026000"/>
    <s v="31600Z000-PG0926-Turkey Pt CommFsil"/>
    <x v="0"/>
    <d v="1966-07-01T00:00:00"/>
    <s v="02 - Steam Generation Plant"/>
    <s v="Turkey Pt Comm Fsil"/>
    <s v="186 : INTRASITE/OFFSITE COMM SYSTEM"/>
    <s v="186.0653 : PUBLIC ADDRESS SYSTEM (G"/>
    <x v="5"/>
    <s v="1966"/>
    <s v="09/2015"/>
    <n v="0"/>
    <n v="0"/>
    <n v="0"/>
    <n v="0"/>
  </r>
  <r>
    <n v="26030"/>
    <x v="0"/>
    <s v="TURKEY POINT PLANT FOSSIL - 5081026000"/>
    <s v="31600Z000-PG0926-Turkey Pt CommFsil"/>
    <x v="0"/>
    <d v="1968-07-01T00:00:00"/>
    <s v="02 - Steam Generation Plant"/>
    <s v="Turkey Pt Comm Fsil"/>
    <s v="186 : INTRASITE/OFFSITE COMM SYSTEM"/>
    <s v="186.0653 : PUBLIC ADDRESS SYSTEM (G"/>
    <x v="5"/>
    <s v="1968"/>
    <s v="09/2015"/>
    <n v="0"/>
    <n v="0"/>
    <n v="0"/>
    <n v="0"/>
  </r>
  <r>
    <n v="26031"/>
    <x v="2"/>
    <s v="TURKEY POINT PLANT FOSSIL - 5081026000"/>
    <s v="31600Z000-PG0926-Turkey Pt CommFsil"/>
    <x v="0"/>
    <d v="2000-07-01T00:00:00"/>
    <s v="02 - Steam Generation Plant"/>
    <s v="Turkey Pt Comm Fsil"/>
    <s v="186 : INTRASITE/OFFSITE COMM SYSTEM"/>
    <s v="186.0653 : PUBLIC ADDRESS SYSTEM (G"/>
    <x v="5"/>
    <s v="2000"/>
    <s v="09/2015"/>
    <n v="1"/>
    <n v="82227.33"/>
    <n v="82227.33"/>
    <n v="0"/>
  </r>
  <r>
    <n v="26049"/>
    <x v="2"/>
    <s v="TURKEY POINT PLANT FOSSIL - 5081026000"/>
    <s v="31600Z000-PG0926-Turkey Pt CommFsil"/>
    <x v="0"/>
    <d v="1990-07-01T00:00:00"/>
    <s v="02 - Steam Generation Plant"/>
    <s v="Turkey Pt Comm Fsil"/>
    <s v="190 : TOOLS, SHOP, AND GARAGE EQUIP"/>
    <s v="190.067  : PRESS, FIXED (PU 067)"/>
    <x v="5"/>
    <s v="1990"/>
    <s v="09/2015"/>
    <n v="0"/>
    <n v="14880.98"/>
    <n v="14880.98"/>
    <n v="0"/>
  </r>
  <r>
    <n v="26057"/>
    <x v="2"/>
    <s v="TURKEY POINT PLANT FOSSIL - 5081026000"/>
    <s v="31600Z000-PG0926-Turkey Pt CommFsil"/>
    <x v="0"/>
    <d v="1989-07-01T00:00:00"/>
    <s v="02 - Steam Generation Plant"/>
    <s v="Turkey Pt Comm Fsil"/>
    <s v="190 : TOOLS, SHOP, AND GARAGE EQUIP"/>
    <s v="190.069  : POWER SAW, FIXED (PU 069"/>
    <x v="5"/>
    <s v="1989"/>
    <s v="09/2015"/>
    <n v="3"/>
    <n v="373.06"/>
    <n v="373.06"/>
    <n v="0"/>
  </r>
  <r>
    <n v="26062"/>
    <x v="2"/>
    <s v="TURKEY POINT PLANT FOSSIL - 5081026000"/>
    <s v="31600Z000-PG0926-Turkey Pt CommFsil"/>
    <x v="0"/>
    <d v="1990-07-01T00:00:00"/>
    <s v="02 - Steam Generation Plant"/>
    <s v="Turkey Pt Comm Fsil"/>
    <s v="190 : TOOLS, SHOP, AND GARAGE EQUIP"/>
    <s v="190.071  : WELDING BENCH (PU 071)"/>
    <x v="5"/>
    <s v="1990"/>
    <s v="09/2015"/>
    <n v="0"/>
    <n v="5042.42"/>
    <n v="5042.42"/>
    <n v="0"/>
  </r>
  <r>
    <n v="26067"/>
    <x v="2"/>
    <s v="TURKEY POINT PLANT FOSSIL - 5081026000"/>
    <s v="31600Z000-PG0926-Turkey Pt CommFsil"/>
    <x v="0"/>
    <d v="1990-07-01T00:00:00"/>
    <s v="02 - Steam Generation Plant"/>
    <s v="Turkey Pt Comm Fsil"/>
    <s v="190 : TOOLS, SHOP, AND GARAGE EQUIP"/>
    <s v="190.073  : BORE/HONING EQUIPMENT (P"/>
    <x v="5"/>
    <s v="1990"/>
    <s v="09/2015"/>
    <n v="1"/>
    <n v="2236.85"/>
    <n v="2236.85"/>
    <n v="0"/>
  </r>
  <r>
    <n v="26068"/>
    <x v="2"/>
    <s v="TURKEY POINT PLANT FOSSIL - 5081026000"/>
    <s v="31600Z000-PG0926-Turkey Pt CommFsil"/>
    <x v="0"/>
    <d v="2001-07-01T00:00:00"/>
    <s v="02 - Steam Generation Plant"/>
    <s v="Turkey Pt Comm Fsil"/>
    <s v="190 : TOOLS, SHOP, AND GARAGE EQUIP"/>
    <s v="190.073  : BORE/HONING EQUIPMENT (P"/>
    <x v="5"/>
    <s v="2001"/>
    <s v="09/2015"/>
    <n v="1"/>
    <n v="3150"/>
    <n v="3076.74"/>
    <n v="73.260000000000005"/>
  </r>
  <r>
    <n v="26084"/>
    <x v="2"/>
    <s v="TURKEY POINT PLANT FOSSIL - 5081026000"/>
    <s v="31600Z000-PG0926-Turkey Pt CommFsil"/>
    <x v="0"/>
    <d v="1990-07-01T00:00:00"/>
    <s v="02 - Steam Generation Plant"/>
    <s v="Turkey Pt Comm Fsil"/>
    <s v="190 : TOOLS, SHOP, AND GARAGE EQUIP"/>
    <s v="190.076  : PRESS, HYDRAULIC (PU 076"/>
    <x v="5"/>
    <s v="1990"/>
    <s v="09/2015"/>
    <n v="0"/>
    <n v="41870"/>
    <n v="41870"/>
    <n v="0"/>
  </r>
  <r>
    <n v="26085"/>
    <x v="2"/>
    <s v="TURKEY POINT PLANT FOSSIL - 5081026000"/>
    <s v="31600Z000-PG0926-Turkey Pt CommFsil"/>
    <x v="0"/>
    <d v="1991-07-01T00:00:00"/>
    <s v="02 - Steam Generation Plant"/>
    <s v="Turkey Pt Comm Fsil"/>
    <s v="190 : TOOLS, SHOP, AND GARAGE EQUIP"/>
    <s v="190.076  : PRESS, HYDRAULIC (PU 076"/>
    <x v="5"/>
    <s v="1991"/>
    <s v="09/2015"/>
    <n v="0"/>
    <n v="6598.5"/>
    <n v="6598.5"/>
    <n v="0"/>
  </r>
  <r>
    <n v="26086"/>
    <x v="0"/>
    <s v="TURKEY POINT PLANT FOSSIL - 5081026000"/>
    <s v="31600Z000-PG0926-Turkey Pt CommFsil"/>
    <x v="0"/>
    <d v="2001-07-01T00:00:00"/>
    <s v="02 - Steam Generation Plant"/>
    <s v="Turkey Pt Comm Fsil"/>
    <s v="190 : TOOLS, SHOP, AND GARAGE EQUIP"/>
    <s v="190.076  : PRESS, HYDRAULIC (PU 076"/>
    <x v="5"/>
    <s v="2001"/>
    <s v="09/2015"/>
    <n v="0"/>
    <n v="0"/>
    <n v="0"/>
    <n v="0"/>
  </r>
  <r>
    <n v="26177"/>
    <x v="2"/>
    <s v="TURKEY POINT PLANT FOSSIL - 5081026000"/>
    <s v="31600Z000-PG0926-Turkey Pt CommFsil"/>
    <x v="0"/>
    <d v="1981-07-01T00:00:00"/>
    <s v="02 - Steam Generation Plant"/>
    <s v="Turkey Pt Comm Fsil"/>
    <s v="195 : VACUUM CLEANING EQUIPMENT"/>
    <s v="195.0791 : VACUUM CLEANING EQUIPMEN"/>
    <x v="5"/>
    <s v="1981"/>
    <s v="09/2015"/>
    <n v="0"/>
    <n v="3735.95"/>
    <n v="3735.95"/>
    <n v="0"/>
  </r>
  <r>
    <n v="26178"/>
    <x v="2"/>
    <s v="TURKEY POINT PLANT FOSSIL - 5081026000"/>
    <s v="31600Z000-PG0926-Turkey Pt CommFsil"/>
    <x v="0"/>
    <d v="1982-07-01T00:00:00"/>
    <s v="02 - Steam Generation Plant"/>
    <s v="Turkey Pt Comm Fsil"/>
    <s v="195 : VACUUM CLEANING EQUIPMENT"/>
    <s v="195.0791 : VACUUM CLEANING EQUIPMEN"/>
    <x v="5"/>
    <s v="1982"/>
    <s v="09/2015"/>
    <n v="0"/>
    <n v="2558.1799999999998"/>
    <n v="2558.1799999999998"/>
    <n v="0"/>
  </r>
  <r>
    <n v="26179"/>
    <x v="2"/>
    <s v="TURKEY POINT PLANT FOSSIL - 5081026000"/>
    <s v="31600Z000-PG0926-Turkey Pt CommFsil"/>
    <x v="0"/>
    <d v="1983-07-01T00:00:00"/>
    <s v="02 - Steam Generation Plant"/>
    <s v="Turkey Pt Comm Fsil"/>
    <s v="195 : VACUUM CLEANING EQUIPMENT"/>
    <s v="195.0791 : VACUUM CLEANING EQUIPMEN"/>
    <x v="5"/>
    <s v="1983"/>
    <s v="09/2015"/>
    <n v="0"/>
    <n v="322.10000000000002"/>
    <n v="322.10000000000002"/>
    <n v="0"/>
  </r>
  <r>
    <n v="26180"/>
    <x v="2"/>
    <s v="TURKEY POINT PLANT FOSSIL - 5081026000"/>
    <s v="31600Z000-PG0926-Turkey Pt CommFsil"/>
    <x v="0"/>
    <d v="1984-07-01T00:00:00"/>
    <s v="02 - Steam Generation Plant"/>
    <s v="Turkey Pt Comm Fsil"/>
    <s v="195 : VACUUM CLEANING EQUIPMENT"/>
    <s v="195.0791 : VACUUM CLEANING EQUIPMEN"/>
    <x v="5"/>
    <s v="1984"/>
    <s v="09/2015"/>
    <n v="0"/>
    <n v="399"/>
    <n v="399"/>
    <n v="0"/>
  </r>
  <r>
    <n v="26181"/>
    <x v="2"/>
    <s v="TURKEY POINT PLANT FOSSIL - 5081026000"/>
    <s v="31600Z000-PG0926-Turkey Pt CommFsil"/>
    <x v="0"/>
    <d v="1986-07-01T00:00:00"/>
    <s v="02 - Steam Generation Plant"/>
    <s v="Turkey Pt Comm Fsil"/>
    <s v="195 : VACUUM CLEANING EQUIPMENT"/>
    <s v="195.0791 : VACUUM CLEANING EQUIPMEN"/>
    <x v="5"/>
    <s v="1986"/>
    <s v="09/2015"/>
    <n v="0"/>
    <n v="1788.91"/>
    <n v="1788.91"/>
    <n v="0"/>
  </r>
  <r>
    <n v="26196"/>
    <x v="2"/>
    <s v="TURKEY POINT PLANT FOSSIL - 5081026000"/>
    <s v="31600Z000-PG0926-Turkey Pt CommFsil"/>
    <x v="0"/>
    <d v="1989-07-01T00:00:00"/>
    <s v="02 - Steam Generation Plant"/>
    <s v="Turkey Pt Comm Fsil"/>
    <s v="189 : LABORATORY AND TEST EQUIPMENT"/>
    <s v="189.082  : DISTILLING APPARATUS (PU"/>
    <x v="5"/>
    <s v="1989"/>
    <s v="09/2015"/>
    <n v="3"/>
    <n v="2056.4"/>
    <n v="2056.4"/>
    <n v="0"/>
  </r>
  <r>
    <n v="26200"/>
    <x v="0"/>
    <s v="TURKEY POINT POWER PLANT UNIT #1 - 5081014100"/>
    <s v="31600Z000-PG0926-Turkey Pt U1"/>
    <x v="0"/>
    <d v="1968-07-01T00:00:00"/>
    <s v="02 - Steam Generation Plant"/>
    <s v="Turkey Pt U1"/>
    <s v="190 : TOOLS, SHOP, AND GARAGE EQUIP"/>
    <s v="190.0820 : CRANE HOIST ASSEMBLY (PU"/>
    <x v="5"/>
    <s v="1968"/>
    <s v="09/2015"/>
    <n v="0"/>
    <n v="0"/>
    <n v="0"/>
    <n v="0"/>
  </r>
  <r>
    <n v="26268"/>
    <x v="2"/>
    <s v="TURKEY POINT PLANT FOSSIL - 5081026000"/>
    <s v="31600Z000-PG0926-Turkey Pt CommFsil"/>
    <x v="0"/>
    <d v="1989-07-01T00:00:00"/>
    <s v="02 - Steam Generation Plant"/>
    <s v="Turkey Pt Comm Fsil"/>
    <s v="190 : TOOLS, SHOP, AND GARAGE EQUIP"/>
    <s v="190.0833 : MILLING MACHINE (PU 0833"/>
    <x v="5"/>
    <s v="1989"/>
    <s v="09/2015"/>
    <n v="1"/>
    <n v="23301.29"/>
    <n v="23301.29"/>
    <n v="0"/>
  </r>
  <r>
    <n v="26411"/>
    <x v="2"/>
    <s v="TURKEY POINT PLANT FOSSIL - 5081026000"/>
    <s v="31600Z000-PG0926-Turkey Pt CommFsil"/>
    <x v="0"/>
    <d v="1972-07-01T00:00:00"/>
    <s v="02 - Steam Generation Plant"/>
    <s v="Turkey Pt Comm Fsil"/>
    <s v="189 : LABORATORY AND TEST EQUIPMENT"/>
    <s v="189.1001 : CABINETS/COUNTERS"/>
    <x v="5"/>
    <s v="1972"/>
    <s v="09/2015"/>
    <n v="0"/>
    <n v="1210.6600000000001"/>
    <n v="1210.6600000000001"/>
    <n v="0"/>
  </r>
  <r>
    <n v="26412"/>
    <x v="2"/>
    <s v="TURKEY POINT PLANT FOSSIL - 5081026000"/>
    <s v="31600Z000-PG0926-Turkey Pt CommFsil"/>
    <x v="0"/>
    <d v="1973-07-01T00:00:00"/>
    <s v="02 - Steam Generation Plant"/>
    <s v="Turkey Pt Comm Fsil"/>
    <s v="189 : LABORATORY AND TEST EQUIPMENT"/>
    <s v="189.1001 : CABINETS/COUNTERS"/>
    <x v="5"/>
    <s v="1973"/>
    <s v="09/2015"/>
    <n v="0"/>
    <n v="1518.56"/>
    <n v="1518.56"/>
    <n v="0"/>
  </r>
  <r>
    <n v="26413"/>
    <x v="2"/>
    <s v="TURKEY POINT PLANT FOSSIL - 5081026000"/>
    <s v="31600Z000-PG0926-Turkey Pt CommFsil"/>
    <x v="0"/>
    <d v="1974-07-01T00:00:00"/>
    <s v="02 - Steam Generation Plant"/>
    <s v="Turkey Pt Comm Fsil"/>
    <s v="189 : LABORATORY AND TEST EQUIPMENT"/>
    <s v="189.1001 : CABINETS/COUNTERS"/>
    <x v="5"/>
    <s v="1974"/>
    <s v="09/2015"/>
    <n v="0"/>
    <n v="705.3"/>
    <n v="705.3"/>
    <n v="0"/>
  </r>
  <r>
    <n v="26414"/>
    <x v="2"/>
    <s v="TURKEY POINT PLANT FOSSIL - 5081026000"/>
    <s v="31600Z000-PG0926-Turkey Pt CommFsil"/>
    <x v="0"/>
    <d v="1975-07-01T00:00:00"/>
    <s v="02 - Steam Generation Plant"/>
    <s v="Turkey Pt Comm Fsil"/>
    <s v="189 : LABORATORY AND TEST EQUIPMENT"/>
    <s v="189.1001 : CABINETS/COUNTERS"/>
    <x v="5"/>
    <s v="1975"/>
    <s v="09/2015"/>
    <n v="0"/>
    <n v="10566.72"/>
    <n v="10566.72"/>
    <n v="0"/>
  </r>
  <r>
    <n v="26415"/>
    <x v="2"/>
    <s v="TURKEY POINT PLANT FOSSIL - 5081026000"/>
    <s v="31600Z000-PG0926-Turkey Pt CommFsil"/>
    <x v="0"/>
    <d v="1976-07-01T00:00:00"/>
    <s v="02 - Steam Generation Plant"/>
    <s v="Turkey Pt Comm Fsil"/>
    <s v="189 : LABORATORY AND TEST EQUIPMENT"/>
    <s v="189.1001 : CABINETS/COUNTERS"/>
    <x v="5"/>
    <s v="1976"/>
    <s v="09/2015"/>
    <n v="0"/>
    <n v="221.83"/>
    <n v="221.83"/>
    <n v="0"/>
  </r>
  <r>
    <n v="26416"/>
    <x v="2"/>
    <s v="TURKEY POINT PLANT FOSSIL - 5081026000"/>
    <s v="31600Z000-PG0926-Turkey Pt CommFsil"/>
    <x v="0"/>
    <d v="1986-07-01T00:00:00"/>
    <s v="02 - Steam Generation Plant"/>
    <s v="Turkey Pt Comm Fsil"/>
    <s v="189 : LABORATORY AND TEST EQUIPMENT"/>
    <s v="189.1001 : CABINETS/COUNTERS"/>
    <x v="5"/>
    <s v="1986"/>
    <s v="09/2015"/>
    <n v="0"/>
    <n v="783.54"/>
    <n v="783.54"/>
    <n v="0"/>
  </r>
  <r>
    <n v="26417"/>
    <x v="2"/>
    <s v="TURKEY POINT PLANT FOSSIL - 5081026000"/>
    <s v="31600Z000-PG0926-Turkey Pt CommFsil"/>
    <x v="0"/>
    <d v="1987-07-01T00:00:00"/>
    <s v="02 - Steam Generation Plant"/>
    <s v="Turkey Pt Comm Fsil"/>
    <s v="189 : LABORATORY AND TEST EQUIPMENT"/>
    <s v="189.1001 : CABINETS/COUNTERS"/>
    <x v="5"/>
    <s v="1987"/>
    <s v="09/2015"/>
    <n v="0"/>
    <n v="1154.19"/>
    <n v="1154.19"/>
    <n v="0"/>
  </r>
  <r>
    <n v="26418"/>
    <x v="2"/>
    <s v="TURKEY POINT PLANT FOSSIL - 5081026000"/>
    <s v="31600Z000-PG0926-Turkey Pt CommFsil"/>
    <x v="0"/>
    <d v="1991-07-01T00:00:00"/>
    <s v="02 - Steam Generation Plant"/>
    <s v="Turkey Pt Comm Fsil"/>
    <s v="189 : LABORATORY AND TEST EQUIPMENT"/>
    <s v="189.1001 : CABINETS/COUNTERS"/>
    <x v="5"/>
    <s v="1991"/>
    <s v="09/2015"/>
    <n v="1"/>
    <n v="6692.53"/>
    <n v="6692.53"/>
    <n v="0"/>
  </r>
  <r>
    <n v="26419"/>
    <x v="2"/>
    <s v="TURKEY POINT PLANT FOSSIL - 5081026000"/>
    <s v="31600Z000-PG0926-Turkey Pt CommFsil"/>
    <x v="0"/>
    <d v="1995-07-01T00:00:00"/>
    <s v="02 - Steam Generation Plant"/>
    <s v="Turkey Pt Comm Fsil"/>
    <s v="189 : LABORATORY AND TEST EQUIPMENT"/>
    <s v="189.1001 : CABINETS/COUNTERS"/>
    <x v="5"/>
    <s v="1995"/>
    <s v="09/2015"/>
    <n v="1"/>
    <n v="833.9"/>
    <n v="833.9"/>
    <n v="0"/>
  </r>
  <r>
    <n v="26497"/>
    <x v="0"/>
    <s v="TURKEY POINT POWER PLANT UNIT #1 - 5081014100"/>
    <s v="31600Z000-PG0926-Turkey Pt U1"/>
    <x v="0"/>
    <d v="1966-07-01T00:00:00"/>
    <s v="02 - Steam Generation Plant"/>
    <s v="Turkey Pt U1"/>
    <s v="190 : TOOLS, SHOP, AND GARAGE EQUIP"/>
    <s v="190.103  : PLANT OVERHAUL"/>
    <x v="5"/>
    <s v="1966"/>
    <s v="09/2015"/>
    <n v="0"/>
    <n v="0"/>
    <n v="0"/>
    <n v="0"/>
  </r>
  <r>
    <n v="26725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104  : SHOP EQUIPMENT TOOLS"/>
    <x v="5"/>
    <s v="1985"/>
    <s v="09/2015"/>
    <n v="0"/>
    <n v="0"/>
    <n v="0"/>
    <n v="0"/>
  </r>
  <r>
    <n v="26726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104  : SHOP EQUIPMENT TOOLS"/>
    <x v="5"/>
    <s v="1986"/>
    <s v="09/2015"/>
    <n v="0"/>
    <n v="0"/>
    <n v="0"/>
    <n v="0"/>
  </r>
  <r>
    <n v="26763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106  : INSULATION MACHINE"/>
    <x v="5"/>
    <s v="1985"/>
    <s v="09/2015"/>
    <n v="0"/>
    <n v="0"/>
    <n v="0"/>
    <n v="0"/>
  </r>
  <r>
    <n v="26793"/>
    <x v="0"/>
    <s v="TURKEY POINT PLANT FOSSIL - 5081026000"/>
    <s v="31600Z000-PG0926-Turkey Pt CommFsil"/>
    <x v="0"/>
    <d v="1986-07-01T00:00:00"/>
    <s v="02 - Steam Generation Plant"/>
    <s v="Turkey Pt Comm Fsil"/>
    <s v="188 : MISCELLANEOUS EQUIPMENT-PRODU"/>
    <s v="188.107 : AUDIO VISUAL EQUIPMENT "/>
    <x v="5"/>
    <s v="1986"/>
    <s v="09/2015"/>
    <n v="0"/>
    <n v="0"/>
    <n v="0"/>
    <n v="0"/>
  </r>
  <r>
    <n v="27001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170 :PUMPS"/>
    <x v="5"/>
    <s v="1985"/>
    <s v="09/2015"/>
    <n v="0"/>
    <n v="0"/>
    <n v="0"/>
    <n v="0"/>
  </r>
  <r>
    <n v="27018"/>
    <x v="0"/>
    <s v="TURKEY POINT POWER PLANT UNIT #1 - 5081014100"/>
    <s v="31600Z000-PG0926-Turkey Pt U1"/>
    <x v="0"/>
    <d v="1967-07-01T00:00:00"/>
    <s v="02 - Steam Generation Plant"/>
    <s v="Turkey Pt U1"/>
    <s v="190 : TOOLS, SHOP, AND GARAGE EQUIP"/>
    <s v="190.172 :HYDROLAZER UNITS"/>
    <x v="5"/>
    <s v="1967"/>
    <s v="09/2015"/>
    <n v="0"/>
    <n v="0"/>
    <n v="0"/>
    <n v="0"/>
  </r>
  <r>
    <n v="27038"/>
    <x v="2"/>
    <s v="TURKEY POINT PLANT FOSSIL - 5081026000"/>
    <s v="31600Z000-PG0926-Turkey Pt CommFsil"/>
    <x v="0"/>
    <d v="1966-07-01T00:00:00"/>
    <s v="02 - Steam Generation Plant"/>
    <s v="Turkey Pt Comm Fsil"/>
    <s v="192 : STORES EQUIPMENT-PRODUCTION"/>
    <s v="192.1842 : ELECTRIC STACKER (PU 184"/>
    <x v="5"/>
    <s v="1966"/>
    <s v="09/2015"/>
    <n v="1"/>
    <n v="3501.07"/>
    <n v="3501.07"/>
    <n v="0"/>
  </r>
  <r>
    <n v="27039"/>
    <x v="2"/>
    <s v="TURKEY POINT PLANT FOSSIL - 5081026000"/>
    <s v="31600Z000-PG0926-Turkey Pt CommFsil"/>
    <x v="0"/>
    <d v="1972-07-01T00:00:00"/>
    <s v="02 - Steam Generation Plant"/>
    <s v="Turkey Pt Comm Fsil"/>
    <s v="192 : STORES EQUIPMENT-PRODUCTION"/>
    <s v="192.1842 : ELECTRIC STACKER (PU 184"/>
    <x v="5"/>
    <s v="1972"/>
    <s v="09/2015"/>
    <n v="0"/>
    <n v="160.28"/>
    <n v="160.28"/>
    <n v="0"/>
  </r>
  <r>
    <n v="27040"/>
    <x v="1"/>
    <s v="TURKEY POINT PLANT FOSSIL - 5081026000"/>
    <s v="31600Z000-PG0926-Turkey Pt CommFsil"/>
    <x v="0"/>
    <d v="1993-07-01T00:00:00"/>
    <s v="02 - Steam Generation Plant"/>
    <s v="Turkey Pt Comm Fsil"/>
    <s v="192 : STORES EQUIPMENT-PRODUCTION"/>
    <s v="192.1842 : ELECTRIC STACKER (PU 184"/>
    <x v="5"/>
    <s v="1993"/>
    <s v="09/2015"/>
    <n v="1"/>
    <n v="23116.05"/>
    <n v="23116.05"/>
    <n v="0"/>
  </r>
  <r>
    <n v="27055"/>
    <x v="2"/>
    <s v="TURKEY POINT PLANT FOSSIL - 5081026000"/>
    <s v="31600Z000-PG0926-Turkey Pt CommFsil"/>
    <x v="0"/>
    <d v="1988-07-01T00:00:00"/>
    <s v="02 - Steam Generation Plant"/>
    <s v="Turkey Pt Comm Fsil"/>
    <s v="192 : STORES EQUIPMENT-PRODUCTION"/>
    <s v="192.1843 : FORK LIFT"/>
    <x v="5"/>
    <s v="1988"/>
    <s v="09/2015"/>
    <n v="1"/>
    <n v="52165.42"/>
    <n v="52165.42"/>
    <n v="0"/>
  </r>
  <r>
    <n v="27056"/>
    <x v="0"/>
    <s v="TURKEY POINT PLANT FOSSIL - 5081026000"/>
    <s v="31600Z000-PG0926-Turkey Pt CommFsil"/>
    <x v="0"/>
    <d v="1990-07-01T00:00:00"/>
    <s v="02 - Steam Generation Plant"/>
    <s v="Turkey Pt Comm Fsil"/>
    <s v="192 : STORES EQUIPMENT-PRODUCTION"/>
    <s v="192.1843 : FORK LIFT"/>
    <x v="5"/>
    <s v="1990"/>
    <s v="09/2015"/>
    <n v="0"/>
    <n v="0"/>
    <n v="0"/>
    <n v="0"/>
  </r>
  <r>
    <n v="27110"/>
    <x v="2"/>
    <s v="TURKEY POINT PLANT FOSSIL - 5081026000"/>
    <s v="31600Z000-PG0926-Turkey Pt CommFsil"/>
    <x v="0"/>
    <d v="1973-07-01T00:00:00"/>
    <s v="02 - Steam Generation Plant"/>
    <s v="Turkey Pt Comm Fsil"/>
    <s v="192 : STORES EQUIPMENT-PRODUCTION"/>
    <s v="192.201 : CRANE, OVERHEAD"/>
    <x v="5"/>
    <s v="1973"/>
    <s v="09/2015"/>
    <n v="1"/>
    <n v="399.36"/>
    <n v="399.36"/>
    <n v="0"/>
  </r>
  <r>
    <n v="27111"/>
    <x v="2"/>
    <s v="TURKEY POINT PLANT FOSSIL - 5081026000"/>
    <s v="31600Z000-PG0926-Turkey Pt CommFsil"/>
    <x v="0"/>
    <d v="1977-07-01T00:00:00"/>
    <s v="02 - Steam Generation Plant"/>
    <s v="Turkey Pt Comm Fsil"/>
    <s v="192 : STORES EQUIPMENT-PRODUCTION"/>
    <s v="192.201 : CRANE, OVERHEAD"/>
    <x v="5"/>
    <s v="1977"/>
    <s v="09/2015"/>
    <n v="1"/>
    <n v="1350.99"/>
    <n v="1350.99"/>
    <n v="0"/>
  </r>
  <r>
    <n v="27112"/>
    <x v="2"/>
    <s v="TURKEY POINT PLANT FOSSIL - 5081026000"/>
    <s v="31600Z000-PG0926-Turkey Pt CommFsil"/>
    <x v="0"/>
    <d v="1984-07-01T00:00:00"/>
    <s v="02 - Steam Generation Plant"/>
    <s v="Turkey Pt Comm Fsil"/>
    <s v="192 : STORES EQUIPMENT-PRODUCTION"/>
    <s v="192.201 : CRANE, OVERHEAD"/>
    <x v="5"/>
    <s v="1984"/>
    <s v="09/2015"/>
    <n v="1"/>
    <n v="7268.71"/>
    <n v="7268.71"/>
    <n v="0"/>
  </r>
  <r>
    <n v="27229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202 :HOISTS"/>
    <x v="5"/>
    <s v="1985"/>
    <s v="09/2015"/>
    <n v="0"/>
    <n v="0"/>
    <n v="0"/>
    <n v="0"/>
  </r>
  <r>
    <n v="27230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202 :HOISTS"/>
    <x v="5"/>
    <s v="1986"/>
    <s v="09/2015"/>
    <n v="0"/>
    <n v="0"/>
    <n v="0"/>
    <n v="0"/>
  </r>
  <r>
    <n v="27231"/>
    <x v="0"/>
    <s v="TURKEY POINT PLANT FOSSIL - 5081026000"/>
    <s v="31600Z000-PG0926-Turkey Pt CommFsil"/>
    <x v="0"/>
    <d v="1987-07-01T00:00:00"/>
    <s v="02 - Steam Generation Plant"/>
    <s v="Turkey Pt Comm Fsil"/>
    <s v="190 : TOOLS, SHOP, AND GARAGE EQUIP"/>
    <s v="190.202 :HOISTS"/>
    <x v="5"/>
    <s v="1987"/>
    <s v="09/2015"/>
    <n v="0"/>
    <n v="0"/>
    <n v="0"/>
    <n v="0"/>
  </r>
  <r>
    <n v="27401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210 : CALIPERS"/>
    <x v="5"/>
    <s v="1986"/>
    <s v="09/2015"/>
    <n v="0"/>
    <n v="0"/>
    <n v="0"/>
    <n v="0"/>
  </r>
  <r>
    <n v="27446"/>
    <x v="0"/>
    <s v="TURKEY POINT PLANT FOSSIL - 5081026000"/>
    <s v="31600Z000-PG0926-Turkey Pt CommFsil"/>
    <x v="0"/>
    <d v="1987-07-01T00:00:00"/>
    <s v="02 - Steam Generation Plant"/>
    <s v="Turkey Pt Comm Fsil"/>
    <s v="190 : TOOLS, SHOP, AND GARAGE EQUIP"/>
    <s v="190.211 : LIFTING EQUIPMENT"/>
    <x v="5"/>
    <s v="1987"/>
    <s v="09/2015"/>
    <n v="0"/>
    <n v="0"/>
    <n v="0"/>
    <n v="0"/>
  </r>
  <r>
    <n v="27501"/>
    <x v="0"/>
    <s v="TURKEY POINT POWER PLANT UNIT #1 - 5081014100"/>
    <s v="31600Z000-PG0926-Turkey Pt U1"/>
    <x v="0"/>
    <d v="1966-07-01T00:00:00"/>
    <s v="02 - Steam Generation Plant"/>
    <s v="Turkey Pt U1"/>
    <s v="190 : TOOLS, SHOP, AND GARAGE EQUIP"/>
    <s v="190.301 : FIRE PROTECTION EQUIP"/>
    <x v="5"/>
    <s v="1966"/>
    <s v="09/2015"/>
    <n v="0"/>
    <n v="0"/>
    <n v="0"/>
    <n v="0"/>
  </r>
  <r>
    <n v="27502"/>
    <x v="0"/>
    <s v="TURKEY POINT POWER PLANT UNIT #1 - 5081014100"/>
    <s v="31600Z000-PG0926-Turkey Pt U1"/>
    <x v="0"/>
    <d v="1972-07-01T00:00:00"/>
    <s v="02 - Steam Generation Plant"/>
    <s v="Turkey Pt U1"/>
    <s v="190 : TOOLS, SHOP, AND GARAGE EQUIP"/>
    <s v="190.301 : FIRE PROTECTION EQUIP"/>
    <x v="5"/>
    <s v="1972"/>
    <s v="09/2015"/>
    <n v="0"/>
    <n v="0"/>
    <n v="0"/>
    <n v="0"/>
  </r>
  <r>
    <n v="27532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302 : OXYGEN ANALYSIS EQUIP"/>
    <x v="5"/>
    <s v="1986"/>
    <s v="09/2015"/>
    <n v="0"/>
    <n v="0"/>
    <n v="0"/>
    <n v="0"/>
  </r>
  <r>
    <n v="27861"/>
    <x v="0"/>
    <s v="TURKEY POINT POWER PLANT UNIT #1 - 5081014100"/>
    <s v="31600Z000-PG0926-Turkey Pt U1"/>
    <x v="0"/>
    <d v="1966-07-01T00:00:00"/>
    <s v="02 - Steam Generation Plant"/>
    <s v="Turkey Pt U1"/>
    <s v="192 : STORES EQUIPMENT-PRODUCTION"/>
    <s v="192.324  : FORK LIFT 4000 LBS. OR S"/>
    <x v="5"/>
    <s v="1966"/>
    <s v="09/2015"/>
    <n v="0"/>
    <n v="0"/>
    <n v="0"/>
    <n v="0"/>
  </r>
  <r>
    <n v="27862"/>
    <x v="0"/>
    <s v="TURKEY POINT PLANT FOSSIL - 5081026000"/>
    <s v="31600Z000-PG0926-Turkey Pt CommFsil"/>
    <x v="0"/>
    <d v="1974-07-01T00:00:00"/>
    <s v="02 - Steam Generation Plant"/>
    <s v="Turkey Pt Comm Fsil"/>
    <s v="192 : STORES EQUIPMENT-PRODUCTION"/>
    <s v="192.324  : FORK LIFT 4000 LBS. OR S"/>
    <x v="5"/>
    <s v="1974"/>
    <s v="09/2015"/>
    <n v="0"/>
    <n v="0"/>
    <n v="0"/>
    <n v="0"/>
  </r>
  <r>
    <n v="27863"/>
    <x v="0"/>
    <s v="TURKEY POINT PLANT FOSSIL - 5081026000"/>
    <s v="31600Z000-PG0926-Turkey Pt CommFsil"/>
    <x v="0"/>
    <d v="1979-07-01T00:00:00"/>
    <s v="02 - Steam Generation Plant"/>
    <s v="Turkey Pt Comm Fsil"/>
    <s v="192 : STORES EQUIPMENT-PRODUCTION"/>
    <s v="192.324  : FORK LIFT 4000 LBS. OR S"/>
    <x v="5"/>
    <s v="1979"/>
    <s v="09/2015"/>
    <n v="0"/>
    <n v="0"/>
    <n v="0"/>
    <n v="0"/>
  </r>
  <r>
    <n v="27864"/>
    <x v="2"/>
    <s v="TURKEY POINT PLANT FOSSIL - 5081026000"/>
    <s v="31600Z000-PG0926-Turkey Pt CommFsil"/>
    <x v="0"/>
    <d v="1984-07-01T00:00:00"/>
    <s v="02 - Steam Generation Plant"/>
    <s v="Turkey Pt Comm Fsil"/>
    <s v="192 : STORES EQUIPMENT-PRODUCTION"/>
    <s v="192.324  : FORK LIFT 4000 LBS. OR S"/>
    <x v="5"/>
    <s v="1984"/>
    <s v="09/2015"/>
    <n v="1"/>
    <n v="22576.05"/>
    <n v="22576.05"/>
    <n v="0"/>
  </r>
  <r>
    <n v="27865"/>
    <x v="2"/>
    <s v="TURKEY POINT PLANT FOSSIL - 5081026000"/>
    <s v="31600Z000-PG0926-Turkey Pt CommFsil"/>
    <x v="0"/>
    <d v="1986-07-01T00:00:00"/>
    <s v="02 - Steam Generation Plant"/>
    <s v="Turkey Pt Comm Fsil"/>
    <s v="192 : STORES EQUIPMENT-PRODUCTION"/>
    <s v="192.324  : FORK LIFT 4000 LBS. OR S"/>
    <x v="5"/>
    <s v="1986"/>
    <s v="09/2015"/>
    <n v="0"/>
    <n v="36974"/>
    <n v="36974"/>
    <n v="0"/>
  </r>
  <r>
    <n v="27866"/>
    <x v="2"/>
    <s v="TURKEY POINT PLANT FOSSIL - 5081026000"/>
    <s v="31600Z000-PG0926-Turkey Pt CommFsil"/>
    <x v="0"/>
    <d v="1999-07-01T00:00:00"/>
    <s v="02 - Steam Generation Plant"/>
    <s v="Turkey Pt Comm Fsil"/>
    <s v="192 : STORES EQUIPMENT-PRODUCTION"/>
    <s v="192.324  : FORK LIFT 4000 LBS. OR S"/>
    <x v="5"/>
    <s v="1999"/>
    <s v="09/2015"/>
    <n v="1"/>
    <n v="23055"/>
    <n v="23055"/>
    <n v="0"/>
  </r>
  <r>
    <n v="27867"/>
    <x v="1"/>
    <s v="TURKEY POINT PLANT FOSSIL - 5081026000"/>
    <s v="31600Z000-PG0926-Turkey Pt CommFsil"/>
    <x v="0"/>
    <d v="2001-07-01T00:00:00"/>
    <s v="02 - Steam Generation Plant"/>
    <s v="Turkey Pt Comm Fsil"/>
    <s v="192 : STORES EQUIPMENT-PRODUCTION"/>
    <s v="192.324  : FORK LIFT 4000 LBS. OR S"/>
    <x v="5"/>
    <s v="2001"/>
    <s v="09/2015"/>
    <n v="0"/>
    <n v="44110.400000000001"/>
    <n v="43084.51"/>
    <n v="1025.8900000000001"/>
  </r>
  <r>
    <n v="28014"/>
    <x v="2"/>
    <s v="TURKEY POINT PLANT FOSSIL - 5081026000"/>
    <s v="31600Z000-PG0926-Turkey Pt CommFsil"/>
    <x v="0"/>
    <d v="1973-07-01T00:00:00"/>
    <s v="02 - Steam Generation Plant"/>
    <s v="Turkey Pt Comm Fsil"/>
    <s v="187 : TRANSPORTATION EQUIPMENT-PROD"/>
    <s v="187.327  : TRUCK, PLATFORM INDUSTR"/>
    <x v="5"/>
    <s v="1973"/>
    <s v="09/2015"/>
    <n v="1"/>
    <n v="83.2"/>
    <n v="83.2"/>
    <n v="0"/>
  </r>
  <r>
    <n v="28015"/>
    <x v="2"/>
    <s v="TURKEY POINT PLANT FOSSIL - 5081026000"/>
    <s v="31600Z000-PG0926-Turkey Pt CommFsil"/>
    <x v="0"/>
    <d v="1976-07-01T00:00:00"/>
    <s v="02 - Steam Generation Plant"/>
    <s v="Turkey Pt Comm Fsil"/>
    <s v="187 : TRANSPORTATION EQUIPMENT-PROD"/>
    <s v="187.327  : TRUCK, PLATFORM INDUSTR"/>
    <x v="5"/>
    <s v="1976"/>
    <s v="09/2015"/>
    <n v="8"/>
    <n v="1079.44"/>
    <n v="1079.44"/>
    <n v="0"/>
  </r>
  <r>
    <n v="28016"/>
    <x v="2"/>
    <s v="TURKEY POINT PLANT FOSSIL - 5081026000"/>
    <s v="31600Z000-PG0926-Turkey Pt CommFsil"/>
    <x v="0"/>
    <d v="1982-07-01T00:00:00"/>
    <s v="02 - Steam Generation Plant"/>
    <s v="Turkey Pt Comm Fsil"/>
    <s v="187 : TRANSPORTATION EQUIPMENT-PROD"/>
    <s v="187.327  : TRUCK, PLATFORM INDUSTR"/>
    <x v="5"/>
    <s v="1982"/>
    <s v="09/2015"/>
    <n v="1"/>
    <n v="314.23"/>
    <n v="314.23"/>
    <n v="0"/>
  </r>
  <r>
    <n v="28017"/>
    <x v="2"/>
    <s v="TURKEY POINT PLANT FOSSIL - 5081026000"/>
    <s v="31600Z000-PG0926-Turkey Pt CommFsil"/>
    <x v="0"/>
    <d v="1983-07-01T00:00:00"/>
    <s v="02 - Steam Generation Plant"/>
    <s v="Turkey Pt Comm Fsil"/>
    <s v="187 : TRANSPORTATION EQUIPMENT-PROD"/>
    <s v="187.327  : TRUCK, PLATFORM INDUSTR"/>
    <x v="5"/>
    <s v="1983"/>
    <s v="09/2015"/>
    <n v="1"/>
    <n v="767.45"/>
    <n v="767.45"/>
    <n v="0"/>
  </r>
  <r>
    <n v="28018"/>
    <x v="2"/>
    <s v="TURKEY POINT PLANT FOSSIL - 5081026000"/>
    <s v="31600Z000-PG0926-Turkey Pt CommFsil"/>
    <x v="0"/>
    <d v="1986-07-01T00:00:00"/>
    <s v="02 - Steam Generation Plant"/>
    <s v="Turkey Pt Comm Fsil"/>
    <s v="187 : TRANSPORTATION EQUIPMENT-PROD"/>
    <s v="187.327  : TRUCK, PLATFORM INDUSTR"/>
    <x v="5"/>
    <s v="1986"/>
    <s v="09/2015"/>
    <n v="4"/>
    <n v="1262.73"/>
    <n v="1262.73"/>
    <n v="0"/>
  </r>
  <r>
    <n v="28436"/>
    <x v="0"/>
    <s v="TURKEY POINT PLANT FOSSIL - 5081026000"/>
    <s v="31600Z000-PG0926-Turkey Pt CommFsil"/>
    <x v="0"/>
    <d v="1987-07-01T00:00:00"/>
    <s v="02 - Steam Generation Plant"/>
    <s v="Turkey Pt Comm Fsil"/>
    <s v="190 : TOOLS, SHOP, AND GARAGE EQUIP"/>
    <s v="190.402 :BALANCE &amp; SPECTROMETER"/>
    <x v="5"/>
    <s v="1987"/>
    <s v="09/2015"/>
    <n v="0"/>
    <n v="0"/>
    <n v="0"/>
    <n v="0"/>
  </r>
  <r>
    <n v="28500"/>
    <x v="0"/>
    <s v="TURKEY POINT PLANT FOSSIL - 5081026000"/>
    <s v="31600Z000-PG0926-Turkey Pt CommFsil"/>
    <x v="0"/>
    <d v="1985-07-01T00:00:00"/>
    <s v="02 - Steam Generation Plant"/>
    <s v="Turkey Pt Comm Fsil"/>
    <s v="189 : LABORATORY AND TEST EQUIPMENT"/>
    <s v="189.409 :DIGITAL MULTIMETER"/>
    <x v="5"/>
    <s v="1985"/>
    <s v="09/2015"/>
    <n v="0"/>
    <n v="0"/>
    <n v="0"/>
    <n v="0"/>
  </r>
  <r>
    <n v="28532"/>
    <x v="0"/>
    <s v="TURKEY POINT POWER PLANT UNIT #1 - 5081014100"/>
    <s v="31600Z000-PG0926-Turkey Pt U1"/>
    <x v="0"/>
    <d v="1967-07-01T00:00:00"/>
    <s v="02 - Steam Generation Plant"/>
    <s v="Turkey Pt U1"/>
    <s v="189 : LABORATORY AND TEST EQUIPMENT"/>
    <s v="189.410 : VOLTOHM MILMTR &amp; CASE"/>
    <x v="5"/>
    <s v="1967"/>
    <s v="09/2015"/>
    <n v="0"/>
    <n v="0"/>
    <n v="0"/>
    <n v="0"/>
  </r>
  <r>
    <n v="28564"/>
    <x v="0"/>
    <s v="TURKEY POINT PLANT FOSSIL - 5081026000"/>
    <s v="31600Z000-PG0926-Turkey Pt CommFsil"/>
    <x v="0"/>
    <d v="1985-07-01T00:00:00"/>
    <s v="02 - Steam Generation Plant"/>
    <s v="Turkey Pt Comm Fsil"/>
    <s v="189 : LABORATORY AND TEST EQUIPMENT"/>
    <s v="189.413 : TACHOMETER"/>
    <x v="5"/>
    <s v="1985"/>
    <s v="09/2015"/>
    <n v="0"/>
    <n v="0"/>
    <n v="0"/>
    <n v="0"/>
  </r>
  <r>
    <n v="28565"/>
    <x v="0"/>
    <s v="TURKEY POINT PLANT FOSSIL - 5081026000"/>
    <s v="31600Z000-PG0926-Turkey Pt CommFsil"/>
    <x v="0"/>
    <d v="1987-07-01T00:00:00"/>
    <s v="02 - Steam Generation Plant"/>
    <s v="Turkey Pt Comm Fsil"/>
    <s v="189 : LABORATORY AND TEST EQUIPMENT"/>
    <s v="189.413 : TACHOMETER"/>
    <x v="5"/>
    <s v="1987"/>
    <s v="09/2015"/>
    <n v="0"/>
    <n v="0"/>
    <n v="0"/>
    <n v="0"/>
  </r>
  <r>
    <n v="28929"/>
    <x v="0"/>
    <s v="TURKEY POINT POWER PLANT UNIT #1 - 5081014100"/>
    <s v="31600Z000-PG0926-Turkey Pt U1"/>
    <x v="0"/>
    <d v="1971-07-01T00:00:00"/>
    <s v="02 - Steam Generation Plant"/>
    <s v="Turkey Pt U1"/>
    <s v="188 : MISCELLANEOUS EQUIPMENT-PRODU"/>
    <s v="188.510 : LANDSCAPE MTNC EQUIP"/>
    <x v="5"/>
    <s v="1971"/>
    <s v="09/2015"/>
    <n v="0"/>
    <n v="0"/>
    <n v="0"/>
    <n v="0"/>
  </r>
  <r>
    <n v="28970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523 : INSECT CONTROL EQUIPMEN"/>
    <x v="5"/>
    <s v="1986"/>
    <s v="09/2015"/>
    <n v="0"/>
    <n v="0"/>
    <n v="0"/>
    <n v="0"/>
  </r>
  <r>
    <n v="29242"/>
    <x v="0"/>
    <s v="TURKEY POINT PLANT FOSSIL - 5081026000"/>
    <s v="31600Z000-PG0926-Turkey Pt CommFsil"/>
    <x v="0"/>
    <d v="1985-07-01T00:00:00"/>
    <s v="02 - Steam Generation Plant"/>
    <s v="Turkey Pt Comm Fsil"/>
    <s v="189 : LABORATORY AND TEST EQUIPMENT"/>
    <s v="189.550 : TEST/CHECK DEVICES"/>
    <x v="5"/>
    <s v="1985"/>
    <s v="09/2015"/>
    <n v="0"/>
    <n v="0"/>
    <n v="0"/>
    <n v="0"/>
  </r>
  <r>
    <n v="29243"/>
    <x v="0"/>
    <s v="TURKEY POINT PLANT FOSSIL - 5081026000"/>
    <s v="31600Z000-PG0926-Turkey Pt CommFsil"/>
    <x v="0"/>
    <d v="1986-07-01T00:00:00"/>
    <s v="02 - Steam Generation Plant"/>
    <s v="Turkey Pt Comm Fsil"/>
    <s v="189 : LABORATORY AND TEST EQUIPMENT"/>
    <s v="189.550 : TEST/CHECK DEVICES"/>
    <x v="5"/>
    <s v="1986"/>
    <s v="09/2015"/>
    <n v="0"/>
    <n v="0"/>
    <n v="0"/>
    <n v="0"/>
  </r>
  <r>
    <n v="29244"/>
    <x v="0"/>
    <s v="TURKEY POINT PLANT FOSSIL - 5081026000"/>
    <s v="31600Z000-PG0926-Turkey Pt CommFsil"/>
    <x v="0"/>
    <d v="1987-07-01T00:00:00"/>
    <s v="02 - Steam Generation Plant"/>
    <s v="Turkey Pt Comm Fsil"/>
    <s v="189 : LABORATORY AND TEST EQUIPMENT"/>
    <s v="189.550 : TEST/CHECK DEVICES"/>
    <x v="5"/>
    <s v="1987"/>
    <s v="09/2015"/>
    <n v="0"/>
    <n v="0"/>
    <n v="0"/>
    <n v="0"/>
  </r>
  <r>
    <n v="29372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603 : STEAM CLEANING EQUIPMEN"/>
    <x v="5"/>
    <s v="1986"/>
    <s v="09/2015"/>
    <n v="0"/>
    <n v="0"/>
    <n v="0"/>
    <n v="0"/>
  </r>
  <r>
    <n v="29492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605 : VAC CLEANING SYSTEM"/>
    <x v="5"/>
    <s v="1986"/>
    <s v="09/2015"/>
    <n v="0"/>
    <n v="0"/>
    <n v="0"/>
    <n v="0"/>
  </r>
  <r>
    <n v="29722"/>
    <x v="2"/>
    <s v="TURKEY POINT PLANT FOSSIL - 5081026000"/>
    <s v="31600Z000-PG0926-Turkey Pt CommFsil"/>
    <x v="0"/>
    <d v="1973-07-01T00:00:00"/>
    <s v="02 - Steam Generation Plant"/>
    <s v="Turkey Pt Comm Fsil"/>
    <s v="189 : LABORATORY AND TEST EQUIPMENT"/>
    <s v="189.615  : DRILL PRESS (PU 615)"/>
    <x v="5"/>
    <s v="1973"/>
    <s v="09/2015"/>
    <n v="1"/>
    <n v="405.6"/>
    <n v="405.6"/>
    <n v="0"/>
  </r>
  <r>
    <n v="29723"/>
    <x v="2"/>
    <s v="TURKEY POINT PLANT FOSSIL - 5081026000"/>
    <s v="31600Z000-PG0926-Turkey Pt CommFsil"/>
    <x v="0"/>
    <d v="1985-07-01T00:00:00"/>
    <s v="02 - Steam Generation Plant"/>
    <s v="Turkey Pt Comm Fsil"/>
    <s v="189 : LABORATORY AND TEST EQUIPMENT"/>
    <s v="189.615  : DRILL PRESS (PU 615)"/>
    <x v="5"/>
    <s v="1985"/>
    <s v="09/2015"/>
    <n v="1"/>
    <n v="894.98"/>
    <n v="894.98"/>
    <n v="0"/>
  </r>
  <r>
    <n v="29873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16 : DRILL"/>
    <x v="5"/>
    <s v="1985"/>
    <s v="09/2015"/>
    <n v="0"/>
    <n v="0"/>
    <n v="0"/>
    <n v="0"/>
  </r>
  <r>
    <n v="29874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616 : DRILL"/>
    <x v="5"/>
    <s v="1986"/>
    <s v="09/2015"/>
    <n v="0"/>
    <n v="0"/>
    <n v="0"/>
    <n v="0"/>
  </r>
  <r>
    <n v="30037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20 : GRINDER"/>
    <x v="5"/>
    <s v="1985"/>
    <s v="09/2015"/>
    <n v="0"/>
    <n v="0"/>
    <n v="0"/>
    <n v="0"/>
  </r>
  <r>
    <n v="30038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620 : GRINDER"/>
    <x v="5"/>
    <s v="1986"/>
    <s v="09/2015"/>
    <n v="0"/>
    <n v="0"/>
    <n v="0"/>
    <n v="0"/>
  </r>
  <r>
    <n v="30039"/>
    <x v="0"/>
    <s v="TURKEY POINT PLANT FOSSIL - 5081026000"/>
    <s v="31600Z000-PG0926-Turkey Pt CommFsil"/>
    <x v="0"/>
    <d v="1987-07-01T00:00:00"/>
    <s v="02 - Steam Generation Plant"/>
    <s v="Turkey Pt Comm Fsil"/>
    <s v="190 : TOOLS, SHOP, AND GARAGE EQUIP"/>
    <s v="190.620 : GRINDER"/>
    <x v="5"/>
    <s v="1987"/>
    <s v="09/2015"/>
    <n v="0"/>
    <n v="0"/>
    <n v="0"/>
    <n v="0"/>
  </r>
  <r>
    <n v="30209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24 : PIPE THREADER"/>
    <x v="5"/>
    <s v="1985"/>
    <s v="09/2015"/>
    <n v="0"/>
    <n v="0"/>
    <n v="0"/>
    <n v="0"/>
  </r>
  <r>
    <n v="30330"/>
    <x v="2"/>
    <s v="TURKEY POINT PLANT FOSSIL - 5081026000"/>
    <s v="31600Z000-PG0926-Turkey Pt CommFsil"/>
    <x v="0"/>
    <d v="1974-07-01T00:00:00"/>
    <s v="02 - Steam Generation Plant"/>
    <s v="Turkey Pt Comm Fsil"/>
    <s v="190 : TOOLS, SHOP, AND GARAGE EQUIP"/>
    <s v="190.627  : MILLING MACHINE (PU 627)"/>
    <x v="5"/>
    <s v="1974"/>
    <s v="09/2015"/>
    <n v="1"/>
    <n v="486.48"/>
    <n v="486.48"/>
    <n v="0"/>
  </r>
  <r>
    <n v="30331"/>
    <x v="2"/>
    <s v="TURKEY POINT PLANT FOSSIL - 5081026000"/>
    <s v="31600Z000-PG0926-Turkey Pt CommFsil"/>
    <x v="0"/>
    <d v="1983-07-01T00:00:00"/>
    <s v="02 - Steam Generation Plant"/>
    <s v="Turkey Pt Comm Fsil"/>
    <s v="190 : TOOLS, SHOP, AND GARAGE EQUIP"/>
    <s v="190.627  : MILLING MACHINE (PU 627)"/>
    <x v="5"/>
    <s v="1983"/>
    <s v="09/2015"/>
    <n v="4"/>
    <n v="13441.2"/>
    <n v="13441.2"/>
    <n v="0"/>
  </r>
  <r>
    <n v="30332"/>
    <x v="2"/>
    <s v="TURKEY POINT PLANT FOSSIL - 5081026000"/>
    <s v="31600Z000-PG0926-Turkey Pt CommFsil"/>
    <x v="0"/>
    <d v="1999-07-01T00:00:00"/>
    <s v="02 - Steam Generation Plant"/>
    <s v="Turkey Pt Comm Fsil"/>
    <s v="190 : TOOLS, SHOP, AND GARAGE EQUIP"/>
    <s v="190.627  : MILLING MACHINE (PU 627)"/>
    <x v="5"/>
    <s v="1999"/>
    <s v="09/2015"/>
    <n v="1"/>
    <n v="6897.81"/>
    <n v="6897.81"/>
    <n v="0"/>
  </r>
  <r>
    <n v="30397"/>
    <x v="2"/>
    <s v="TURKEY POINT PLANT FOSSIL - 5081026000"/>
    <s v="31600Z000-PG0926-Turkey Pt CommFsil"/>
    <x v="0"/>
    <d v="2000-07-01T00:00:00"/>
    <s v="02 - Steam Generation Plant"/>
    <s v="Turkey Pt Comm Fsil"/>
    <s v="190 : TOOLS, SHOP, AND GARAGE EQUIP"/>
    <s v="190.630  : LATHE, FIXED (PU 630)"/>
    <x v="5"/>
    <s v="2000"/>
    <s v="09/2015"/>
    <n v="1"/>
    <n v="6697.7"/>
    <n v="6697.7"/>
    <n v="0"/>
  </r>
  <r>
    <n v="30621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43 : SAW, VARIOUS TYPES"/>
    <x v="5"/>
    <s v="1985"/>
    <s v="09/2015"/>
    <n v="0"/>
    <n v="0"/>
    <n v="0"/>
    <n v="0"/>
  </r>
  <r>
    <n v="30784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45 : WELDER, COMPLETE SET"/>
    <x v="5"/>
    <s v="1985"/>
    <s v="09/2015"/>
    <n v="0"/>
    <n v="0"/>
    <n v="0"/>
    <n v="0"/>
  </r>
  <r>
    <n v="30931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50 : PAINT SPRAY EQUIP COMP"/>
    <x v="5"/>
    <s v="1985"/>
    <s v="09/2015"/>
    <n v="0"/>
    <n v="0"/>
    <n v="0"/>
    <n v="0"/>
  </r>
  <r>
    <n v="31031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55 : IMPACT TOOLS"/>
    <x v="5"/>
    <s v="1985"/>
    <s v="09/2015"/>
    <n v="0"/>
    <n v="0"/>
    <n v="0"/>
    <n v="0"/>
  </r>
  <r>
    <n v="31032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655 : IMPACT TOOLS"/>
    <x v="5"/>
    <s v="1986"/>
    <s v="09/2015"/>
    <n v="0"/>
    <n v="0"/>
    <n v="0"/>
    <n v="0"/>
  </r>
  <r>
    <n v="31103"/>
    <x v="0"/>
    <s v="TURKEY POINT PLANT FOSSIL - 5081026000"/>
    <s v="31600Z000-PG0926-Turkey Pt CommFsil"/>
    <x v="0"/>
    <d v="1985-07-01T00:00:00"/>
    <s v="02 - Steam Generation Plant"/>
    <s v="Turkey Pt Comm Fsil"/>
    <s v="190 : TOOLS, SHOP, AND GARAGE EQUIP"/>
    <s v="190.660 : PNEUMATIC TOOLS"/>
    <x v="5"/>
    <s v="1985"/>
    <s v="09/2015"/>
    <n v="0"/>
    <n v="0"/>
    <n v="0"/>
    <n v="0"/>
  </r>
  <r>
    <n v="31173"/>
    <x v="0"/>
    <s v="TURKEY POINT PLANT FOSSIL - 5081026000"/>
    <s v="31600Z000-PG0926-Turkey Pt CommFsil"/>
    <x v="0"/>
    <d v="1986-07-01T00:00:00"/>
    <s v="02 - Steam Generation Plant"/>
    <s v="Turkey Pt Comm Fsil"/>
    <s v="190 : TOOLS, SHOP, AND GARAGE EQUIP"/>
    <s v="190.661 : CAB WK BENCH SHOP EQUIP"/>
    <x v="5"/>
    <s v="1986"/>
    <s v="09/2015"/>
    <n v="0"/>
    <n v="0"/>
    <n v="0"/>
    <n v="0"/>
  </r>
  <r>
    <n v="31265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700 : DUPLICATING EQUIPMENT"/>
    <x v="5"/>
    <s v="1985"/>
    <s v="09/2015"/>
    <n v="0"/>
    <n v="0"/>
    <n v="0"/>
    <n v="0"/>
  </r>
  <r>
    <n v="31321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703  : COMPUTER EQUIPMENT"/>
    <x v="5"/>
    <s v="1985"/>
    <s v="09/2015"/>
    <n v="0"/>
    <n v="0"/>
    <n v="0"/>
    <n v="0"/>
  </r>
  <r>
    <n v="31322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703  : COMPUTER EQUIPMENT"/>
    <x v="5"/>
    <s v="1986"/>
    <s v="09/2015"/>
    <n v="0"/>
    <n v="0"/>
    <n v="0"/>
    <n v="0"/>
  </r>
  <r>
    <n v="31650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750 : TYPEWRITER"/>
    <x v="5"/>
    <s v="1985"/>
    <s v="09/2015"/>
    <n v="0"/>
    <n v="0"/>
    <n v="0"/>
    <n v="0"/>
  </r>
  <r>
    <n v="31651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750 : TYPEWRITER"/>
    <x v="5"/>
    <s v="1986"/>
    <s v="09/2015"/>
    <n v="0"/>
    <n v="0"/>
    <n v="0"/>
    <n v="0"/>
  </r>
  <r>
    <n v="31777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810 : BOOKCASES"/>
    <x v="5"/>
    <s v="1986"/>
    <s v="09/2015"/>
    <n v="0"/>
    <n v="0"/>
    <n v="0"/>
    <n v="0"/>
  </r>
  <r>
    <n v="31945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15 : CABINETS"/>
    <x v="5"/>
    <s v="1985"/>
    <s v="09/2015"/>
    <n v="0"/>
    <n v="0"/>
    <n v="0"/>
    <n v="0"/>
  </r>
  <r>
    <n v="31946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815 : CABINETS"/>
    <x v="5"/>
    <s v="1986"/>
    <s v="09/2015"/>
    <n v="0"/>
    <n v="0"/>
    <n v="0"/>
    <n v="0"/>
  </r>
  <r>
    <n v="31947"/>
    <x v="0"/>
    <s v="TURKEY POINT PLANT FOSSIL - 5081026000"/>
    <s v="31600Z000-PG0926-Turkey Pt CommFsil"/>
    <x v="0"/>
    <d v="1987-07-01T00:00:00"/>
    <s v="02 - Steam Generation Plant"/>
    <s v="Turkey Pt Comm Fsil"/>
    <s v="191 : OFFICE FURNITURE AND EQUIPMEN"/>
    <s v="191.815 : CABINETS"/>
    <x v="5"/>
    <s v="1987"/>
    <s v="09/2015"/>
    <n v="0"/>
    <n v="0"/>
    <n v="0"/>
    <n v="0"/>
  </r>
  <r>
    <n v="32141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20 : OFFICE CHAIR"/>
    <x v="5"/>
    <s v="1985"/>
    <s v="09/2015"/>
    <n v="0"/>
    <n v="0"/>
    <n v="0"/>
    <n v="0"/>
  </r>
  <r>
    <n v="32142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820 : OFFICE CHAIR"/>
    <x v="5"/>
    <s v="1986"/>
    <s v="09/2015"/>
    <n v="0"/>
    <n v="0"/>
    <n v="0"/>
    <n v="0"/>
  </r>
  <r>
    <n v="32359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30 : DESKS"/>
    <x v="5"/>
    <s v="1985"/>
    <s v="09/2015"/>
    <n v="0"/>
    <n v="0"/>
    <n v="0"/>
    <n v="0"/>
  </r>
  <r>
    <n v="32360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830 : DESKS"/>
    <x v="5"/>
    <s v="1986"/>
    <s v="09/2015"/>
    <n v="0"/>
    <n v="0"/>
    <n v="0"/>
    <n v="0"/>
  </r>
  <r>
    <n v="32373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831 : MODULAR GROUPING"/>
    <x v="5"/>
    <s v="1986"/>
    <s v="09/2015"/>
    <n v="0"/>
    <n v="0"/>
    <n v="0"/>
    <n v="0"/>
  </r>
  <r>
    <n v="32417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35 : CREDENZAS"/>
    <x v="5"/>
    <s v="1985"/>
    <s v="09/2015"/>
    <n v="0"/>
    <n v="0"/>
    <n v="0"/>
    <n v="0"/>
  </r>
  <r>
    <n v="32546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50: FILES"/>
    <x v="5"/>
    <s v="1985"/>
    <s v="09/2015"/>
    <n v="0"/>
    <n v="0"/>
    <n v="0"/>
    <n v="0"/>
  </r>
  <r>
    <n v="32747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80: BULLETIN BOARD"/>
    <x v="5"/>
    <s v="1985"/>
    <s v="09/2015"/>
    <n v="0"/>
    <n v="0"/>
    <n v="0"/>
    <n v="0"/>
  </r>
  <r>
    <n v="32815"/>
    <x v="0"/>
    <s v="TURKEY POINT PLANT FOSSIL - 5081026000"/>
    <s v="31600Z000-PG0926-Turkey Pt CommFsil"/>
    <x v="0"/>
    <d v="1985-07-01T00:00:00"/>
    <s v="02 - Steam Generation Plant"/>
    <s v="Turkey Pt Comm Fsil"/>
    <s v="191 : OFFICE FURNITURE AND EQUIPMEN"/>
    <s v="191.890: LOCKERS"/>
    <x v="5"/>
    <s v="1985"/>
    <s v="09/2015"/>
    <n v="0"/>
    <n v="0"/>
    <n v="0"/>
    <n v="0"/>
  </r>
  <r>
    <n v="32816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890: LOCKERS"/>
    <x v="5"/>
    <s v="1986"/>
    <s v="09/2015"/>
    <n v="0"/>
    <n v="0"/>
    <n v="0"/>
    <n v="0"/>
  </r>
  <r>
    <n v="32826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900: SOFA/COUCH"/>
    <x v="5"/>
    <s v="1986"/>
    <s v="09/2015"/>
    <n v="0"/>
    <n v="0"/>
    <n v="0"/>
    <n v="0"/>
  </r>
  <r>
    <n v="32869"/>
    <x v="0"/>
    <s v="TURKEY POINT PLANT FOSSIL - 5081026000"/>
    <s v="31600Z000-PG0926-Turkey Pt CommFsil"/>
    <x v="0"/>
    <d v="1986-07-01T00:00:00"/>
    <s v="02 - Steam Generation Plant"/>
    <s v="Turkey Pt Comm Fsil"/>
    <s v="191 : OFFICE FURNITURE AND EQUIPMEN"/>
    <s v="191.905 : DINNING ROOM FURNITURE"/>
    <x v="5"/>
    <s v="1986"/>
    <s v="09/2015"/>
    <n v="0"/>
    <n v="0"/>
    <n v="0"/>
    <n v="0"/>
  </r>
  <r>
    <n v="32876"/>
    <x v="0"/>
    <s v="TURKEY POINT PLANT FOSSIL - 5081026000"/>
    <s v="31600Z000-PG0926-Turkey Pt CommFsil"/>
    <x v="0"/>
    <d v="1987-07-01T00:00:00"/>
    <s v="02 - Steam Generation Plant"/>
    <s v="Turkey Pt Comm Fsil"/>
    <s v="188 : MISCELLANEOUS EQUIPMENT-PRODU"/>
    <s v="188.907: MICROWAVE OVEN"/>
    <x v="5"/>
    <s v="1987"/>
    <s v="09/2015"/>
    <n v="0"/>
    <n v="0"/>
    <n v="0"/>
    <n v="0"/>
  </r>
  <r>
    <n v="32968"/>
    <x v="0"/>
    <s v="TURKEY POINT PLANT FOSSIL - 5081026000"/>
    <s v="31600Z000-PG0926-Turkey Pt CommFsil"/>
    <x v="0"/>
    <d v="1986-07-01T00:00:00"/>
    <s v="02 - Steam Generation Plant"/>
    <s v="Turkey Pt Comm Fsil"/>
    <s v="188 : MISCELLANEOUS EQUIPMENT-PRODU"/>
    <s v="188.936: TELEVISION SET"/>
    <x v="5"/>
    <s v="1986"/>
    <s v="09/2015"/>
    <n v="0"/>
    <n v="0"/>
    <n v="0"/>
    <n v="0"/>
  </r>
  <r>
    <n v="33085"/>
    <x v="0"/>
    <s v="TURKEY POINT PLANT FOSSIL - 5081026000"/>
    <s v="31600Z000-PG0926-Turkey Pt CommFsil"/>
    <x v="0"/>
    <d v="1985-07-01T00:00:00"/>
    <s v="02 - Steam Generation Plant"/>
    <s v="Turkey Pt Comm Fsil"/>
    <s v="188 : MISCELLANEOUS EQUIPMENT-PRODU"/>
    <s v="188.942: CAMERA VARIOUS"/>
    <x v="5"/>
    <s v="1985"/>
    <s v="09/2015"/>
    <n v="0"/>
    <n v="0"/>
    <n v="0"/>
    <n v="0"/>
  </r>
  <r>
    <n v="33221"/>
    <x v="0"/>
    <s v="TURKEY POINT PLANT FOSSIL - 5081026000"/>
    <s v="31600Z000-PG0926-Turkey Pt CommFsil"/>
    <x v="0"/>
    <d v="1986-07-01T00:00:00"/>
    <s v="02 - Steam Generation Plant"/>
    <s v="Turkey Pt Comm Fsil"/>
    <s v="188 : MISCELLANEOUS EQUIPMENT-PRODU"/>
    <s v="188.945: REFRIGERATOR"/>
    <x v="5"/>
    <s v="1986"/>
    <s v="09/2015"/>
    <n v="0"/>
    <n v="0"/>
    <n v="0"/>
    <n v="0"/>
  </r>
  <r>
    <n v="33222"/>
    <x v="0"/>
    <s v="TURKEY POINT PLANT FOSSIL - 5081026000"/>
    <s v="31600Z000-PG0926-Turkey Pt CommFsil"/>
    <x v="0"/>
    <d v="1987-07-01T00:00:00"/>
    <s v="02 - Steam Generation Plant"/>
    <s v="Turkey Pt Comm Fsil"/>
    <s v="188 : MISCELLANEOUS EQUIPMENT-PRODU"/>
    <s v="188.945: REFRIGERATOR"/>
    <x v="5"/>
    <s v="1987"/>
    <s v="09/2015"/>
    <n v="0"/>
    <n v="0"/>
    <n v="0"/>
    <n v="0"/>
  </r>
  <r>
    <n v="33401"/>
    <x v="0"/>
    <s v="TURKEY POINT PLANT FOSSIL - 5081026000"/>
    <s v="31600Z000-PG0926-Turkey Pt CommFsil"/>
    <x v="0"/>
    <d v="1985-07-01T00:00:00"/>
    <s v="02 - Steam Generation Plant"/>
    <s v="Turkey Pt Comm Fsil"/>
    <s v="188 : MISCELLANEOUS EQUIPMENT-PRODU"/>
    <s v="188.950: STOVE/OVEN"/>
    <x v="5"/>
    <s v="1985"/>
    <s v="09/2015"/>
    <n v="0"/>
    <n v="0"/>
    <n v="0"/>
    <n v="0"/>
  </r>
  <r>
    <n v="33402"/>
    <x v="0"/>
    <s v="TURKEY POINT PLANT FOSSIL - 5081026000"/>
    <s v="31600Z000-PG0926-Turkey Pt CommFsil"/>
    <x v="0"/>
    <d v="1987-07-01T00:00:00"/>
    <s v="02 - Steam Generation Plant"/>
    <s v="Turkey Pt Comm Fsil"/>
    <s v="188 : MISCELLANEOUS EQUIPMENT-PRODU"/>
    <s v="188.950: STOVE/OVEN"/>
    <x v="5"/>
    <s v="1987"/>
    <s v="09/2015"/>
    <n v="0"/>
    <n v="0"/>
    <n v="0"/>
    <n v="0"/>
  </r>
  <r>
    <n v="33487"/>
    <x v="0"/>
    <s v="TURKEY POINT PLANT FOSSIL - 5081026000"/>
    <s v="31600Z000-PG0926-Turkey Pt CommFsil"/>
    <x v="0"/>
    <d v="1986-07-01T00:00:00"/>
    <s v="02 - Steam Generation Plant"/>
    <s v="Turkey Pt Comm Fsil"/>
    <s v="188 : MISCELLANEOUS EQUIPMENT-PRODU"/>
    <s v="188.955: WASHER"/>
    <x v="5"/>
    <s v="1986"/>
    <s v="09/2015"/>
    <n v="0"/>
    <n v="0"/>
    <n v="0"/>
    <n v="0"/>
  </r>
  <r>
    <n v="33544"/>
    <x v="0"/>
    <s v="TURKEY POINT PLANT FOSSIL - 5081026000"/>
    <s v="31600Z000-PG0926-Turkey Pt CommFsil"/>
    <x v="0"/>
    <d v="1986-07-01T00:00:00"/>
    <s v="02 - Steam Generation Plant"/>
    <s v="Turkey Pt Comm Fsil"/>
    <s v="188 : MISCELLANEOUS EQUIPMENT-PRODU"/>
    <s v="188.960: DRYER"/>
    <x v="5"/>
    <s v="1986"/>
    <s v="09/2015"/>
    <n v="0"/>
    <n v="0"/>
    <n v="0"/>
    <n v="0"/>
  </r>
  <r>
    <n v="33562"/>
    <x v="0"/>
    <s v="TURKEY POINT PLANT FOSSIL - 5081026000"/>
    <s v="31600Z000-PG0926-Turkey Pt CommFsil"/>
    <x v="0"/>
    <d v="1986-07-01T00:00:00"/>
    <s v="02 - Steam Generation Plant"/>
    <s v="Turkey Pt Comm Fsil"/>
    <s v="188 : MISCELLANEOUS EQUIPMENT-PRODU"/>
    <s v="188.965: DISHWASHER"/>
    <x v="5"/>
    <s v="1986"/>
    <s v="09/2015"/>
    <n v="0"/>
    <n v="0"/>
    <n v="0"/>
    <n v="0"/>
  </r>
  <r>
    <n v="33571"/>
    <x v="0"/>
    <s v="TURKEY POINT PLANT FOSSIL - 5081026000"/>
    <s v="31600Z000-PG0926-Turkey Pt CommFsil"/>
    <x v="0"/>
    <d v="1985-07-01T00:00:00"/>
    <s v="02 - Steam Generation Plant"/>
    <s v="Turkey Pt Comm Fsil"/>
    <s v="188 : MISCELLANEOUS EQUIPMENT-PRODU"/>
    <s v="188.968: SANITARY URINALS"/>
    <x v="5"/>
    <s v="1985"/>
    <s v="09/2015"/>
    <n v="0"/>
    <n v="0"/>
    <n v="0"/>
    <n v="0"/>
  </r>
  <r>
    <n v="33655"/>
    <x v="0"/>
    <s v="TURKEY POINT POWER PLANT UNIT #1 - 5081014100"/>
    <s v="31600Z000-PG0926-Turkey Pt U1"/>
    <x v="0"/>
    <d v="1970-07-01T00:00:00"/>
    <s v="02 - Steam Generation Plant"/>
    <s v="Turkey Pt U1"/>
    <s v="188 : MISCELLANEOUS EQUIPMENT-PRODU"/>
    <s v="188.999: EQ2B JV W/IN PROD PL"/>
    <x v="5"/>
    <s v="1970"/>
    <s v="09/2015"/>
    <n v="0"/>
    <n v="0"/>
    <n v="0"/>
    <n v="0"/>
  </r>
  <r>
    <n v="801802"/>
    <x v="0"/>
    <s v="TURKEY POINT WATER TREATMENT AREA - 5081014012"/>
    <s v="31100Z000-NU0914-Turkey Pt CommFsil"/>
    <x v="0"/>
    <d v="1980-07-01T00:00:00"/>
    <s v="02 - Steam Generation Plant"/>
    <s v="Turkey Pt Comm Fsil"/>
    <s v="000 : Non-Unitized"/>
    <s v="000.000 : Non-Unitized"/>
    <x v="1"/>
    <s v="1980"/>
    <s v="09/2015"/>
    <n v="0"/>
    <n v="0"/>
    <n v="0"/>
    <n v="0"/>
  </r>
  <r>
    <n v="801804"/>
    <x v="0"/>
    <s v="TURKEY POINT POWER PLANT UNIT #1 - 5081014100"/>
    <s v="31100Z000-PG0926-Turkey Pt U1"/>
    <x v="0"/>
    <d v="1980-07-01T00:00:00"/>
    <s v="02 - Steam Generation Plant"/>
    <s v="Turkey Pt U1"/>
    <s v="000 : Non-Unitized"/>
    <s v="000.000 : Non-Unitized"/>
    <x v="1"/>
    <s v="1980"/>
    <s v="09/2015"/>
    <n v="0"/>
    <n v="0"/>
    <n v="0"/>
    <n v="0"/>
  </r>
  <r>
    <n v="801805"/>
    <x v="0"/>
    <s v="TURKEY POINT POWER PLANT UNIT #1 - 5081014100"/>
    <s v="31100Z000-PG0926-Turkey Pt U1"/>
    <x v="0"/>
    <d v="1980-07-01T00:00:00"/>
    <s v="02 - Steam Generation Plant"/>
    <s v="Turkey Pt U1"/>
    <s v="000 : Non-Unitized"/>
    <s v="000.000 : Non-Unitized"/>
    <x v="1"/>
    <s v="1980"/>
    <s v="09/2015"/>
    <n v="0"/>
    <n v="0"/>
    <n v="0"/>
    <n v="0"/>
  </r>
  <r>
    <n v="801806"/>
    <x v="0"/>
    <s v="TURKEY POINT POWER PLANT UNIT #1 - 5081014100"/>
    <s v="31100Z000-PG0926-Turkey Pt U1"/>
    <x v="0"/>
    <d v="1980-07-01T00:00:00"/>
    <s v="02 - Steam Generation Plant"/>
    <s v="Turkey Pt U1"/>
    <s v="000 : Non-Unitized"/>
    <s v="000.000 : Non-Unitized"/>
    <x v="1"/>
    <s v="1980"/>
    <s v="09/2015"/>
    <n v="0"/>
    <n v="0"/>
    <n v="0"/>
    <n v="0"/>
  </r>
  <r>
    <n v="801807"/>
    <x v="0"/>
    <s v="TURKEY POINT POWER PLANT UNIT #1 - 5081014100"/>
    <s v="31100Z000-PG0926-Turkey Pt U1"/>
    <x v="0"/>
    <d v="1980-07-01T00:00:00"/>
    <s v="02 - Steam Generation Plant"/>
    <s v="Turkey Pt U1"/>
    <s v="000 : Non-Unitized"/>
    <s v="000.000 : Non-Unitized"/>
    <x v="1"/>
    <s v="1980"/>
    <s v="09/2015"/>
    <n v="0"/>
    <n v="0"/>
    <n v="0"/>
    <n v="0"/>
  </r>
  <r>
    <n v="801808"/>
    <x v="0"/>
    <s v="TURKEY POINT POWER PLANT UNIT #1 - 5081014100"/>
    <s v="31100Z000-PG0926-Turkey Pt U1"/>
    <x v="0"/>
    <d v="1981-07-01T00:00:00"/>
    <s v="02 - Steam Generation Plant"/>
    <s v="Turkey Pt U1"/>
    <s v="000 : Non-Unitized"/>
    <s v="000.000 : Non-Unitized"/>
    <x v="1"/>
    <s v="1981"/>
    <s v="09/2015"/>
    <n v="0"/>
    <n v="0"/>
    <n v="0"/>
    <n v="0"/>
  </r>
  <r>
    <n v="801809"/>
    <x v="0"/>
    <s v="TURKEY POINT POWER PLANT UNIT #1 - 5081014100"/>
    <s v="31100Z000-PG0926-Turkey Pt U1"/>
    <x v="0"/>
    <d v="1981-07-01T00:00:00"/>
    <s v="02 - Steam Generation Plant"/>
    <s v="Turkey Pt U1"/>
    <s v="000 : Non-Unitized"/>
    <s v="000.000 : Non-Unitized"/>
    <x v="1"/>
    <s v="1981"/>
    <s v="09/2015"/>
    <n v="0"/>
    <n v="0"/>
    <n v="0"/>
    <n v="0"/>
  </r>
  <r>
    <n v="801810"/>
    <x v="0"/>
    <s v="TURKEY POINT POWER PLANT UNIT #1 - 5081014100"/>
    <s v="31100Z000-PG0926-Turkey Pt U1"/>
    <x v="0"/>
    <d v="1986-07-01T00:00:00"/>
    <s v="02 - Steam Generation Plant"/>
    <s v="Turkey Pt U1"/>
    <s v="000 : Non-Unitized"/>
    <s v="000.000 : Non-Unitized"/>
    <x v="1"/>
    <s v="1986"/>
    <s v="09/2015"/>
    <n v="0"/>
    <n v="0"/>
    <n v="0"/>
    <n v="0"/>
  </r>
  <r>
    <n v="801811"/>
    <x v="0"/>
    <s v="TURKEY POINT POWER PLANT UNIT #1 - 5081014100"/>
    <s v="31100Z000-PG0926-Turkey Pt U1"/>
    <x v="0"/>
    <d v="1987-07-01T00:00:00"/>
    <s v="02 - Steam Generation Plant"/>
    <s v="Turkey Pt U1"/>
    <s v="000 : Non-Unitized"/>
    <s v="000.000 : Non-Unitized"/>
    <x v="1"/>
    <s v="1987"/>
    <s v="09/2015"/>
    <n v="0"/>
    <n v="0"/>
    <n v="0"/>
    <n v="0"/>
  </r>
  <r>
    <n v="801812"/>
    <x v="0"/>
    <s v="TURKEY POINT POWER PLANT UNIT #1 - 5081014100"/>
    <s v="31100Z000-PG0926-Turkey Pt U1"/>
    <x v="0"/>
    <d v="1988-07-01T00:00:00"/>
    <s v="02 - Steam Generation Plant"/>
    <s v="Turkey Pt U1"/>
    <s v="000 : Non-Unitized"/>
    <s v="000.000 : Non-Unitized"/>
    <x v="1"/>
    <s v="1988"/>
    <s v="09/2015"/>
    <n v="0"/>
    <n v="0"/>
    <n v="0"/>
    <n v="0"/>
  </r>
  <r>
    <n v="801813"/>
    <x v="0"/>
    <s v="TURKEY POINT POWER PLANT UNIT #1 - 5081014100"/>
    <s v="31100Z000-PG0926-Turkey Pt U1"/>
    <x v="0"/>
    <d v="1989-07-01T00:00:00"/>
    <s v="02 - Steam Generation Plant"/>
    <s v="Turkey Pt U1"/>
    <s v="000 : Non-Unitized"/>
    <s v="000.000 : Non-Unitized"/>
    <x v="1"/>
    <s v="1989"/>
    <s v="09/2015"/>
    <n v="0"/>
    <n v="0"/>
    <n v="0"/>
    <n v="0"/>
  </r>
  <r>
    <n v="801814"/>
    <x v="0"/>
    <s v="TURKEY POINT POWER PLANT UNIT #1 - 5081014100"/>
    <s v="31100Z000-PG0926-Turkey Pt U1"/>
    <x v="0"/>
    <d v="1990-07-01T00:00:00"/>
    <s v="02 - Steam Generation Plant"/>
    <s v="Turkey Pt U1"/>
    <s v="000 : Non-Unitized"/>
    <s v="000.000 : Non-Unitized"/>
    <x v="1"/>
    <s v="1990"/>
    <s v="09/2015"/>
    <n v="0"/>
    <n v="0"/>
    <n v="0"/>
    <n v="0"/>
  </r>
  <r>
    <n v="801815"/>
    <x v="0"/>
    <s v="TURKEY POINT POWER PLANT UNIT #1 - 5081014100"/>
    <s v="31100Z000-PG0926-Turkey Pt U1"/>
    <x v="0"/>
    <d v="1990-07-01T00:00:00"/>
    <s v="02 - Steam Generation Plant"/>
    <s v="Turkey Pt U1"/>
    <s v="000 : Non-Unitized"/>
    <s v="000.000 : Non-Unitized"/>
    <x v="1"/>
    <s v="1990"/>
    <s v="09/2015"/>
    <n v="0"/>
    <n v="0"/>
    <n v="0"/>
    <n v="0"/>
  </r>
  <r>
    <n v="801816"/>
    <x v="0"/>
    <s v="TURKEY POINT POWER PLANT UNIT #1 - 5081014100"/>
    <s v="31100Z000-PG0926-Turkey Pt U1"/>
    <x v="0"/>
    <d v="1991-07-01T00:00:00"/>
    <s v="02 - Steam Generation Plant"/>
    <s v="Turkey Pt U1"/>
    <s v="000 : Non-Unitized"/>
    <s v="000.000 : Non-Unitized"/>
    <x v="1"/>
    <s v="1991"/>
    <s v="09/2015"/>
    <n v="0"/>
    <n v="0"/>
    <n v="0"/>
    <n v="0"/>
  </r>
  <r>
    <n v="801817"/>
    <x v="0"/>
    <s v="TURKEY POINT POWER PLANT UNIT #1 - 5081014100"/>
    <s v="31100Z000-PG0926-Turkey Pt U1"/>
    <x v="0"/>
    <d v="1992-07-01T00:00:00"/>
    <s v="02 - Steam Generation Plant"/>
    <s v="Turkey Pt U1"/>
    <s v="000 : Non-Unitized"/>
    <s v="000.000 : Non-Unitized"/>
    <x v="1"/>
    <s v="1992"/>
    <s v="09/2015"/>
    <n v="0"/>
    <n v="0"/>
    <n v="0"/>
    <n v="0"/>
  </r>
  <r>
    <n v="801818"/>
    <x v="0"/>
    <s v="TURKEY POINT POWER PLANT UNIT #1 - 5081014100"/>
    <s v="31100Z000-PG0926-Turkey Pt U1"/>
    <x v="0"/>
    <d v="1994-07-01T00:00:00"/>
    <s v="02 - Steam Generation Plant"/>
    <s v="Turkey Pt U1"/>
    <s v="000 : Non-Unitized"/>
    <s v="000.000 : Non-Unitized"/>
    <x v="1"/>
    <s v="1994"/>
    <s v="09/2015"/>
    <n v="0"/>
    <n v="0"/>
    <n v="0"/>
    <n v="0"/>
  </r>
  <r>
    <n v="801819"/>
    <x v="0"/>
    <s v="TURKEY POINT POWER PLANT UNIT #1 - 5081014100"/>
    <s v="31100Z000-PG0926-Turkey Pt U1"/>
    <x v="0"/>
    <d v="1996-07-01T00:00:00"/>
    <s v="02 - Steam Generation Plant"/>
    <s v="Turkey Pt U1"/>
    <s v="000 : Non-Unitized"/>
    <s v="000.000 : Non-Unitized"/>
    <x v="1"/>
    <s v="1996"/>
    <s v="09/2015"/>
    <n v="0"/>
    <n v="0"/>
    <n v="0"/>
    <n v="0"/>
  </r>
  <r>
    <n v="801820"/>
    <x v="0"/>
    <s v="TURKEY POINT POWER PLANT UNIT #1 - 5081014100"/>
    <s v="31100Z000-PG0926-Turkey Pt U1"/>
    <x v="0"/>
    <d v="1996-07-01T00:00:00"/>
    <s v="02 - Steam Generation Plant"/>
    <s v="Turkey Pt U1"/>
    <s v="000 : Non-Unitized"/>
    <s v="000.000 : Non-Unitized"/>
    <x v="1"/>
    <s v="1996"/>
    <s v="09/2015"/>
    <n v="0"/>
    <n v="0"/>
    <n v="0"/>
    <n v="0"/>
  </r>
  <r>
    <n v="801834"/>
    <x v="0"/>
    <s v="TURKEY POINT PLANT FOSSIL - 5081026000"/>
    <s v="31100Z000-PG0926-Turkey Pt CommFsil"/>
    <x v="0"/>
    <d v="1985-07-01T00:00:00"/>
    <s v="02 - Steam Generation Plant"/>
    <s v="Turkey Pt Comm Fsil"/>
    <s v="000 : Non-Unitized"/>
    <s v="000.000 : Non-Unitized"/>
    <x v="1"/>
    <s v="1985"/>
    <s v="09/2015"/>
    <n v="0"/>
    <n v="0"/>
    <n v="0"/>
    <n v="0"/>
  </r>
  <r>
    <n v="801835"/>
    <x v="0"/>
    <s v="TURKEY POINT PLANT FOSSIL - 5081026000"/>
    <s v="31100Z000-PG0926-Turkey Pt CommFsil"/>
    <x v="0"/>
    <d v="1985-07-01T00:00:00"/>
    <s v="02 - Steam Generation Plant"/>
    <s v="Turkey Pt Comm Fsil"/>
    <s v="000 : Non-Unitized"/>
    <s v="000.000 : Non-Unitized"/>
    <x v="1"/>
    <s v="1985"/>
    <s v="09/2015"/>
    <n v="0"/>
    <n v="0"/>
    <n v="0"/>
    <n v="0"/>
  </r>
  <r>
    <n v="801836"/>
    <x v="0"/>
    <s v="TURKEY POINT PLANT FOSSIL - 5081026000"/>
    <s v="31100Z000-PG0926-Turkey Pt CommFsil"/>
    <x v="0"/>
    <d v="1985-07-01T00:00:00"/>
    <s v="02 - Steam Generation Plant"/>
    <s v="Turkey Pt Comm Fsil"/>
    <s v="000 : Non-Unitized"/>
    <s v="000.000 : Non-Unitized"/>
    <x v="1"/>
    <s v="1985"/>
    <s v="09/2015"/>
    <n v="0"/>
    <n v="0"/>
    <n v="0"/>
    <n v="0"/>
  </r>
  <r>
    <n v="801837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38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39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40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41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42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43"/>
    <x v="0"/>
    <s v="TURKEY POINT PLANT FOSSIL - 5081026000"/>
    <s v="31100Z000-PG0926-Turkey Pt CommFsil"/>
    <x v="0"/>
    <d v="1986-07-01T00:00:00"/>
    <s v="02 - Steam Generation Plant"/>
    <s v="Turkey Pt Comm Fsil"/>
    <s v="000 : Non-Unitized"/>
    <s v="000.000 : Non-Unitized"/>
    <x v="1"/>
    <s v="1986"/>
    <s v="09/2015"/>
    <n v="0"/>
    <n v="0"/>
    <n v="0"/>
    <n v="0"/>
  </r>
  <r>
    <n v="801844"/>
    <x v="0"/>
    <s v="TURKEY POINT PLANT FOSSIL - 5081026000"/>
    <s v="31100Z000-PG0926-Turkey Pt CommFsil"/>
    <x v="0"/>
    <d v="1987-07-01T00:00:00"/>
    <s v="02 - Steam Generation Plant"/>
    <s v="Turkey Pt Comm Fsil"/>
    <s v="000 : Non-Unitized"/>
    <s v="000.000 : Non-Unitized"/>
    <x v="1"/>
    <s v="1987"/>
    <s v="09/2015"/>
    <n v="0"/>
    <n v="0"/>
    <n v="0"/>
    <n v="0"/>
  </r>
  <r>
    <n v="801845"/>
    <x v="0"/>
    <s v="TURKEY POINT PLANT FOSSIL - 5081026000"/>
    <s v="31100Z000-PG0926-Turkey Pt CommFsil"/>
    <x v="0"/>
    <d v="1987-07-01T00:00:00"/>
    <s v="02 - Steam Generation Plant"/>
    <s v="Turkey Pt Comm Fsil"/>
    <s v="000 : Non-Unitized"/>
    <s v="000.000 : Non-Unitized"/>
    <x v="1"/>
    <s v="1987"/>
    <s v="09/2015"/>
    <n v="0"/>
    <n v="0"/>
    <n v="0"/>
    <n v="0"/>
  </r>
  <r>
    <n v="803516"/>
    <x v="0"/>
    <s v="TURKEY POINT POWER PLANT UNIT #1 - 5081014100"/>
    <s v="31200Z000-PG0926-Turkey Pt U1"/>
    <x v="0"/>
    <d v="1978-07-01T00:00:00"/>
    <s v="02 - Steam Generation Plant"/>
    <s v="Turkey Pt U1"/>
    <s v="000 : Non-Unitized"/>
    <s v="000.000 : Non-Unitized"/>
    <x v="2"/>
    <s v="1978"/>
    <s v="09/2015"/>
    <n v="0"/>
    <n v="0"/>
    <n v="0"/>
    <n v="0"/>
  </r>
  <r>
    <n v="803517"/>
    <x v="0"/>
    <s v="TURKEY POINT POWER PLANT UNIT #1 - 5081014100"/>
    <s v="31200Z000-PG0926-Turkey Pt U1"/>
    <x v="0"/>
    <d v="1979-07-01T00:00:00"/>
    <s v="02 - Steam Generation Plant"/>
    <s v="Turkey Pt U1"/>
    <s v="000 : Non-Unitized"/>
    <s v="000.000 : Non-Unitized"/>
    <x v="2"/>
    <s v="1979"/>
    <s v="09/2015"/>
    <n v="0"/>
    <n v="0"/>
    <n v="0"/>
    <n v="0"/>
  </r>
  <r>
    <n v="803518"/>
    <x v="0"/>
    <s v="TURKEY POINT POWER PLANT UNIT #1 - 5081014100"/>
    <s v="31200Z000-PG0926-Turkey Pt U1"/>
    <x v="0"/>
    <d v="1979-07-01T00:00:00"/>
    <s v="02 - Steam Generation Plant"/>
    <s v="Turkey Pt U1"/>
    <s v="000 : Non-Unitized"/>
    <s v="000.000 : Non-Unitized"/>
    <x v="2"/>
    <s v="1979"/>
    <s v="09/2015"/>
    <n v="0"/>
    <n v="0"/>
    <n v="0"/>
    <n v="0"/>
  </r>
  <r>
    <n v="803519"/>
    <x v="0"/>
    <s v="TURKEY POINT POWER PLANT UNIT #1 - 5081014100"/>
    <s v="31200Z000-PG0926-Turkey Pt U1"/>
    <x v="0"/>
    <d v="1980-07-01T00:00:00"/>
    <s v="02 - Steam Generation Plant"/>
    <s v="Turkey Pt U1"/>
    <s v="000 : Non-Unitized"/>
    <s v="000.000 : Non-Unitized"/>
    <x v="2"/>
    <s v="1980"/>
    <s v="09/2015"/>
    <n v="0"/>
    <n v="0"/>
    <n v="0"/>
    <n v="0"/>
  </r>
  <r>
    <n v="803520"/>
    <x v="0"/>
    <s v="TURKEY POINT POWER PLANT UNIT #1 - 5081014100"/>
    <s v="31200Z000-PG0926-Turkey Pt U1"/>
    <x v="0"/>
    <d v="1980-07-01T00:00:00"/>
    <s v="02 - Steam Generation Plant"/>
    <s v="Turkey Pt U1"/>
    <s v="000 : Non-Unitized"/>
    <s v="000.000 : Non-Unitized"/>
    <x v="2"/>
    <s v="1980"/>
    <s v="09/2015"/>
    <n v="0"/>
    <n v="0"/>
    <n v="0"/>
    <n v="0"/>
  </r>
  <r>
    <n v="803521"/>
    <x v="0"/>
    <s v="TURKEY POINT POWER PLANT UNIT #1 - 5081014100"/>
    <s v="31200Z000-PG0926-Turkey Pt U1"/>
    <x v="0"/>
    <d v="1980-07-01T00:00:00"/>
    <s v="02 - Steam Generation Plant"/>
    <s v="Turkey Pt U1"/>
    <s v="000 : Non-Unitized"/>
    <s v="000.000 : Non-Unitized"/>
    <x v="2"/>
    <s v="1980"/>
    <s v="09/2015"/>
    <n v="0"/>
    <n v="0"/>
    <n v="0"/>
    <n v="0"/>
  </r>
  <r>
    <n v="803522"/>
    <x v="0"/>
    <s v="TURKEY POINT POWER PLANT UNIT #1 - 5081014100"/>
    <s v="31200Z000-PG0926-Turkey Pt U1"/>
    <x v="0"/>
    <d v="1981-07-01T00:00:00"/>
    <s v="02 - Steam Generation Plant"/>
    <s v="Turkey Pt U1"/>
    <s v="000 : Non-Unitized"/>
    <s v="000.000 : Non-Unitized"/>
    <x v="2"/>
    <s v="1981"/>
    <s v="09/2015"/>
    <n v="0"/>
    <n v="0"/>
    <n v="0"/>
    <n v="0"/>
  </r>
  <r>
    <n v="803523"/>
    <x v="0"/>
    <s v="TURKEY POINT POWER PLANT UNIT #1 - 5081014100"/>
    <s v="31200Z000-PG0926-Turkey Pt U1"/>
    <x v="0"/>
    <d v="1981-07-01T00:00:00"/>
    <s v="02 - Steam Generation Plant"/>
    <s v="Turkey Pt U1"/>
    <s v="000 : Non-Unitized"/>
    <s v="000.000 : Non-Unitized"/>
    <x v="2"/>
    <s v="1981"/>
    <s v="09/2015"/>
    <n v="0"/>
    <n v="0"/>
    <n v="0"/>
    <n v="0"/>
  </r>
  <r>
    <n v="803524"/>
    <x v="0"/>
    <s v="TURKEY POINT POWER PLANT UNIT #1 - 5081014100"/>
    <s v="31200Z000-PG0926-Turkey Pt U1"/>
    <x v="0"/>
    <d v="1981-07-01T00:00:00"/>
    <s v="02 - Steam Generation Plant"/>
    <s v="Turkey Pt U1"/>
    <s v="000 : Non-Unitized"/>
    <s v="000.000 : Non-Unitized"/>
    <x v="2"/>
    <s v="1981"/>
    <s v="09/2015"/>
    <n v="0"/>
    <n v="0"/>
    <n v="0"/>
    <n v="0"/>
  </r>
  <r>
    <n v="803525"/>
    <x v="0"/>
    <s v="TURKEY POINT POWER PLANT UNIT #1 - 5081014100"/>
    <s v="31200Z000-PG0926-Turkey Pt U1"/>
    <x v="0"/>
    <d v="1981-07-01T00:00:00"/>
    <s v="02 - Steam Generation Plant"/>
    <s v="Turkey Pt U1"/>
    <s v="000 : Non-Unitized"/>
    <s v="000.000 : Non-Unitized"/>
    <x v="2"/>
    <s v="1981"/>
    <s v="09/2015"/>
    <n v="0"/>
    <n v="0"/>
    <n v="0"/>
    <n v="0"/>
  </r>
  <r>
    <n v="803526"/>
    <x v="0"/>
    <s v="TURKEY POINT POWER PLANT UNIT #1 - 5081014100"/>
    <s v="31200Z000-PG0926-Turkey Pt U1"/>
    <x v="0"/>
    <d v="1982-07-01T00:00:00"/>
    <s v="02 - Steam Generation Plant"/>
    <s v="Turkey Pt U1"/>
    <s v="000 : Non-Unitized"/>
    <s v="000.000 : Non-Unitized"/>
    <x v="2"/>
    <s v="1982"/>
    <s v="09/2015"/>
    <n v="0"/>
    <n v="0"/>
    <n v="0"/>
    <n v="0"/>
  </r>
  <r>
    <n v="803527"/>
    <x v="0"/>
    <s v="TURKEY POINT POWER PLANT UNIT #1 - 5081014100"/>
    <s v="31200Z000-PG0926-Turkey Pt U1"/>
    <x v="0"/>
    <d v="1982-07-01T00:00:00"/>
    <s v="02 - Steam Generation Plant"/>
    <s v="Turkey Pt U1"/>
    <s v="000 : Non-Unitized"/>
    <s v="000.000 : Non-Unitized"/>
    <x v="2"/>
    <s v="1982"/>
    <s v="09/2015"/>
    <n v="0"/>
    <n v="0"/>
    <n v="0"/>
    <n v="0"/>
  </r>
  <r>
    <n v="803528"/>
    <x v="0"/>
    <s v="TURKEY POINT POWER PLANT UNIT #1 - 5081014100"/>
    <s v="31200Z000-PG0926-Turkey Pt U1"/>
    <x v="0"/>
    <d v="1982-07-01T00:00:00"/>
    <s v="02 - Steam Generation Plant"/>
    <s v="Turkey Pt U1"/>
    <s v="000 : Non-Unitized"/>
    <s v="000.000 : Non-Unitized"/>
    <x v="2"/>
    <s v="1982"/>
    <s v="09/2015"/>
    <n v="0"/>
    <n v="0"/>
    <n v="0"/>
    <n v="0"/>
  </r>
  <r>
    <n v="803529"/>
    <x v="0"/>
    <s v="TURKEY POINT POWER PLANT UNIT #1 - 5081014100"/>
    <s v="31200Z000-PG0926-Turkey Pt U1"/>
    <x v="0"/>
    <d v="1982-07-01T00:00:00"/>
    <s v="02 - Steam Generation Plant"/>
    <s v="Turkey Pt U1"/>
    <s v="000 : Non-Unitized"/>
    <s v="000.000 : Non-Unitized"/>
    <x v="2"/>
    <s v="1982"/>
    <s v="09/2015"/>
    <n v="0"/>
    <n v="0"/>
    <n v="0"/>
    <n v="0"/>
  </r>
  <r>
    <n v="803530"/>
    <x v="0"/>
    <s v="TURKEY POINT POWER PLANT UNIT #1 - 5081014100"/>
    <s v="31200Z000-PG0926-Turkey Pt U1"/>
    <x v="0"/>
    <d v="1983-07-01T00:00:00"/>
    <s v="02 - Steam Generation Plant"/>
    <s v="Turkey Pt U1"/>
    <s v="000 : Non-Unitized"/>
    <s v="000.000 : Non-Unitized"/>
    <x v="2"/>
    <s v="1983"/>
    <s v="09/2015"/>
    <n v="0"/>
    <n v="0"/>
    <n v="0"/>
    <n v="0"/>
  </r>
  <r>
    <n v="803531"/>
    <x v="0"/>
    <s v="TURKEY POINT POWER PLANT UNIT #1 - 5081014100"/>
    <s v="31200Z000-PG0926-Turkey Pt U1"/>
    <x v="0"/>
    <d v="1983-07-01T00:00:00"/>
    <s v="02 - Steam Generation Plant"/>
    <s v="Turkey Pt U1"/>
    <s v="000 : Non-Unitized"/>
    <s v="000.000 : Non-Unitized"/>
    <x v="2"/>
    <s v="1983"/>
    <s v="09/2015"/>
    <n v="0"/>
    <n v="0"/>
    <n v="0"/>
    <n v="0"/>
  </r>
  <r>
    <n v="803532"/>
    <x v="0"/>
    <s v="TURKEY POINT POWER PLANT UNIT #1 - 5081014100"/>
    <s v="31200Z000-PG0926-Turkey Pt U1"/>
    <x v="0"/>
    <d v="1983-07-01T00:00:00"/>
    <s v="02 - Steam Generation Plant"/>
    <s v="Turkey Pt U1"/>
    <s v="000 : Non-Unitized"/>
    <s v="000.000 : Non-Unitized"/>
    <x v="2"/>
    <s v="1983"/>
    <s v="09/2015"/>
    <n v="0"/>
    <n v="0"/>
    <n v="0"/>
    <n v="0"/>
  </r>
  <r>
    <n v="803533"/>
    <x v="0"/>
    <s v="TURKEY POINT POWER PLANT UNIT #1 - 5081014100"/>
    <s v="31200Z000-PG0926-Turkey Pt U1"/>
    <x v="0"/>
    <d v="1983-07-01T00:00:00"/>
    <s v="02 - Steam Generation Plant"/>
    <s v="Turkey Pt U1"/>
    <s v="000 : Non-Unitized"/>
    <s v="000.000 : Non-Unitized"/>
    <x v="2"/>
    <s v="1983"/>
    <s v="09/2015"/>
    <n v="0"/>
    <n v="0"/>
    <n v="0"/>
    <n v="0"/>
  </r>
  <r>
    <n v="803534"/>
    <x v="0"/>
    <s v="TURKEY POINT POWER PLANT UNIT #1 - 5081014100"/>
    <s v="31200Z000-PG0926-Turkey Pt U1"/>
    <x v="0"/>
    <d v="1983-07-01T00:00:00"/>
    <s v="02 - Steam Generation Plant"/>
    <s v="Turkey Pt U1"/>
    <s v="000 : Non-Unitized"/>
    <s v="000.000 : Non-Unitized"/>
    <x v="2"/>
    <s v="1983"/>
    <s v="09/2015"/>
    <n v="0"/>
    <n v="0"/>
    <n v="0"/>
    <n v="0"/>
  </r>
  <r>
    <n v="803535"/>
    <x v="0"/>
    <s v="TURKEY POINT POWER PLANT UNIT #1 - 5081014100"/>
    <s v="31200Z000-PG0926-Turkey Pt U1"/>
    <x v="0"/>
    <d v="1984-07-01T00:00:00"/>
    <s v="02 - Steam Generation Plant"/>
    <s v="Turkey Pt U1"/>
    <s v="000 : Non-Unitized"/>
    <s v="000.000 : Non-Unitized"/>
    <x v="2"/>
    <s v="1984"/>
    <s v="09/2015"/>
    <n v="0"/>
    <n v="0"/>
    <n v="0"/>
    <n v="0"/>
  </r>
  <r>
    <n v="803536"/>
    <x v="0"/>
    <s v="TURKEY POINT POWER PLANT UNIT #1 - 5081014100"/>
    <s v="31200Z000-PG0926-Turkey Pt U1"/>
    <x v="0"/>
    <d v="1985-07-01T00:00:00"/>
    <s v="02 - Steam Generation Plant"/>
    <s v="Turkey Pt U1"/>
    <s v="000 : Non-Unitized"/>
    <s v="000.000 : Non-Unitized"/>
    <x v="2"/>
    <s v="1985"/>
    <s v="09/2015"/>
    <n v="0"/>
    <n v="0"/>
    <n v="0"/>
    <n v="0"/>
  </r>
  <r>
    <n v="803537"/>
    <x v="0"/>
    <s v="TURKEY POINT POWER PLANT UNIT #1 - 5081014100"/>
    <s v="31200Z000-PG0926-Turkey Pt U1"/>
    <x v="0"/>
    <d v="1985-07-01T00:00:00"/>
    <s v="02 - Steam Generation Plant"/>
    <s v="Turkey Pt U1"/>
    <s v="000 : Non-Unitized"/>
    <s v="000.000 : Non-Unitized"/>
    <x v="2"/>
    <s v="1985"/>
    <s v="09/2015"/>
    <n v="0"/>
    <n v="0"/>
    <n v="0"/>
    <n v="0"/>
  </r>
  <r>
    <n v="803538"/>
    <x v="0"/>
    <s v="TURKEY POINT POWER PLANT UNIT #1 - 5081014100"/>
    <s v="31200Z000-PG0926-Turkey Pt U1"/>
    <x v="0"/>
    <d v="1986-07-01T00:00:00"/>
    <s v="02 - Steam Generation Plant"/>
    <s v="Turkey Pt U1"/>
    <s v="000 : Non-Unitized"/>
    <s v="000.000 : Non-Unitized"/>
    <x v="2"/>
    <s v="1986"/>
    <s v="09/2015"/>
    <n v="0"/>
    <n v="0"/>
    <n v="0"/>
    <n v="0"/>
  </r>
  <r>
    <n v="803539"/>
    <x v="0"/>
    <s v="TURKEY POINT POWER PLANT UNIT #1 - 5081014100"/>
    <s v="31200Z000-PG0926-Turkey Pt U1"/>
    <x v="0"/>
    <d v="1987-07-01T00:00:00"/>
    <s v="02 - Steam Generation Plant"/>
    <s v="Turkey Pt U1"/>
    <s v="000 : Non-Unitized"/>
    <s v="000.000 : Non-Unitized"/>
    <x v="2"/>
    <s v="1987"/>
    <s v="09/2015"/>
    <n v="0"/>
    <n v="0"/>
    <n v="0"/>
    <n v="0"/>
  </r>
  <r>
    <n v="803540"/>
    <x v="0"/>
    <s v="TURKEY POINT POWER PLANT UNIT #1 - 5081014100"/>
    <s v="31200Z000-PG0926-Turkey Pt U1"/>
    <x v="0"/>
    <d v="1988-07-01T00:00:00"/>
    <s v="02 - Steam Generation Plant"/>
    <s v="Turkey Pt U1"/>
    <s v="000 : Non-Unitized"/>
    <s v="000.000 : Non-Unitized"/>
    <x v="2"/>
    <s v="1988"/>
    <s v="09/2015"/>
    <n v="0"/>
    <n v="0"/>
    <n v="0"/>
    <n v="0"/>
  </r>
  <r>
    <n v="803541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2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3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4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5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6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7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8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49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0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1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2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3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4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5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6"/>
    <x v="0"/>
    <s v="TURKEY POINT POWER PLANT UNIT #1 - 5081014100"/>
    <s v="31200Z000-PG0926-Turkey Pt U1"/>
    <x v="0"/>
    <d v="1989-07-01T00:00:00"/>
    <s v="02 - Steam Generation Plant"/>
    <s v="Turkey Pt U1"/>
    <s v="000 : Non-Unitized"/>
    <s v="000.000 : Non-Unitized"/>
    <x v="2"/>
    <s v="1989"/>
    <s v="09/2015"/>
    <n v="0"/>
    <n v="0"/>
    <n v="0"/>
    <n v="0"/>
  </r>
  <r>
    <n v="803557"/>
    <x v="0"/>
    <s v="TURKEY POINT POWER PLANT UNIT #1 - 5081014100"/>
    <s v="31200Z000-PG0926-Turkey Pt U1"/>
    <x v="0"/>
    <d v="1990-07-01T00:00:00"/>
    <s v="02 - Steam Generation Plant"/>
    <s v="Turkey Pt U1"/>
    <s v="000 : Non-Unitized"/>
    <s v="000.000 : Non-Unitized"/>
    <x v="2"/>
    <s v="1990"/>
    <s v="09/2015"/>
    <n v="0"/>
    <n v="0"/>
    <n v="0"/>
    <n v="0"/>
  </r>
  <r>
    <n v="803558"/>
    <x v="0"/>
    <s v="TURKEY POINT POWER PLANT UNIT #1 - 5081014100"/>
    <s v="31200Z000-PG0926-Turkey Pt U1"/>
    <x v="0"/>
    <d v="1990-07-01T00:00:00"/>
    <s v="02 - Steam Generation Plant"/>
    <s v="Turkey Pt U1"/>
    <s v="000 : Non-Unitized"/>
    <s v="000.000 : Non-Unitized"/>
    <x v="2"/>
    <s v="1990"/>
    <s v="09/2015"/>
    <n v="0"/>
    <n v="0"/>
    <n v="0"/>
    <n v="0"/>
  </r>
  <r>
    <n v="803559"/>
    <x v="0"/>
    <s v="TURKEY POINT POWER PLANT UNIT #1 - 5081014100"/>
    <s v="31200Z000-PG0926-Turkey Pt U1"/>
    <x v="0"/>
    <d v="1990-07-01T00:00:00"/>
    <s v="02 - Steam Generation Plant"/>
    <s v="Turkey Pt U1"/>
    <s v="000 : Non-Unitized"/>
    <s v="000.000 : Non-Unitized"/>
    <x v="2"/>
    <s v="1990"/>
    <s v="09/2015"/>
    <n v="0"/>
    <n v="0"/>
    <n v="0"/>
    <n v="0"/>
  </r>
  <r>
    <n v="803560"/>
    <x v="0"/>
    <s v="TURKEY POINT POWER PLANT UNIT #1 - 5081014100"/>
    <s v="31200Z000-PG0926-Turkey Pt U1"/>
    <x v="0"/>
    <d v="1990-07-01T00:00:00"/>
    <s v="02 - Steam Generation Plant"/>
    <s v="Turkey Pt U1"/>
    <s v="000 : Non-Unitized"/>
    <s v="000.000 : Non-Unitized"/>
    <x v="2"/>
    <s v="1990"/>
    <s v="09/2015"/>
    <n v="0"/>
    <n v="0"/>
    <n v="0"/>
    <n v="0"/>
  </r>
  <r>
    <n v="803561"/>
    <x v="0"/>
    <s v="TURKEY POINT POWER PLANT UNIT #1 - 5081014100"/>
    <s v="31200Z000-PG0926-Turkey Pt U1"/>
    <x v="0"/>
    <d v="1990-07-01T00:00:00"/>
    <s v="02 - Steam Generation Plant"/>
    <s v="Turkey Pt U1"/>
    <s v="000 : Non-Unitized"/>
    <s v="000.000 : Non-Unitized"/>
    <x v="2"/>
    <s v="1990"/>
    <s v="09/2015"/>
    <n v="0"/>
    <n v="0"/>
    <n v="0"/>
    <n v="0"/>
  </r>
  <r>
    <n v="803562"/>
    <x v="0"/>
    <s v="TURKEY POINT POWER PLANT UNIT #1 - 5081014100"/>
    <s v="31200Z000-PG0926-Turkey Pt U1"/>
    <x v="0"/>
    <d v="1990-07-01T00:00:00"/>
    <s v="02 - Steam Generation Plant"/>
    <s v="Turkey Pt U1"/>
    <s v="000 : Non-Unitized"/>
    <s v="000.000 : Non-Unitized"/>
    <x v="2"/>
    <s v="1990"/>
    <s v="09/2015"/>
    <n v="0"/>
    <n v="0"/>
    <n v="0"/>
    <n v="0"/>
  </r>
  <r>
    <n v="803563"/>
    <x v="0"/>
    <s v="TURKEY POINT POWER PLANT UNIT #1 - 5081014100"/>
    <s v="31200Z000-PG0926-Turkey Pt U1"/>
    <x v="0"/>
    <d v="1991-07-01T00:00:00"/>
    <s v="02 - Steam Generation Plant"/>
    <s v="Turkey Pt U1"/>
    <s v="000 : Non-Unitized"/>
    <s v="000.000 : Non-Unitized"/>
    <x v="2"/>
    <s v="1991"/>
    <s v="09/2015"/>
    <n v="0"/>
    <n v="0"/>
    <n v="0"/>
    <n v="0"/>
  </r>
  <r>
    <n v="803564"/>
    <x v="0"/>
    <s v="TURKEY POINT POWER PLANT UNIT #1 - 5081014100"/>
    <s v="31200Z000-PG0926-Turkey Pt U1"/>
    <x v="0"/>
    <d v="1991-07-01T00:00:00"/>
    <s v="02 - Steam Generation Plant"/>
    <s v="Turkey Pt U1"/>
    <s v="000 : Non-Unitized"/>
    <s v="000.000 : Non-Unitized"/>
    <x v="2"/>
    <s v="1991"/>
    <s v="09/2015"/>
    <n v="0"/>
    <n v="0"/>
    <n v="0"/>
    <n v="0"/>
  </r>
  <r>
    <n v="803565"/>
    <x v="0"/>
    <s v="TURKEY POINT POWER PLANT UNIT #1 - 5081014100"/>
    <s v="31200Z000-PG0926-Turkey Pt U1"/>
    <x v="0"/>
    <d v="1991-07-01T00:00:00"/>
    <s v="02 - Steam Generation Plant"/>
    <s v="Turkey Pt U1"/>
    <s v="000 : Non-Unitized"/>
    <s v="000.000 : Non-Unitized"/>
    <x v="2"/>
    <s v="1991"/>
    <s v="09/2015"/>
    <n v="0"/>
    <n v="0"/>
    <n v="0"/>
    <n v="0"/>
  </r>
  <r>
    <n v="803566"/>
    <x v="0"/>
    <s v="TURKEY POINT POWER PLANT UNIT #1 - 5081014100"/>
    <s v="31200Z000-PG0926-Turkey Pt U1"/>
    <x v="0"/>
    <d v="1991-07-01T00:00:00"/>
    <s v="02 - Steam Generation Plant"/>
    <s v="Turkey Pt U1"/>
    <s v="000 : Non-Unitized"/>
    <s v="000.000 : Non-Unitized"/>
    <x v="2"/>
    <s v="1991"/>
    <s v="09/2015"/>
    <n v="0"/>
    <n v="0"/>
    <n v="0"/>
    <n v="0"/>
  </r>
  <r>
    <n v="803567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68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69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0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1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2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3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4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5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6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7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8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79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0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1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2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3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4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5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6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7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8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89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90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91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92"/>
    <x v="0"/>
    <s v="TURKEY POINT POWER PLANT UNIT #1 - 5081014100"/>
    <s v="31200Z000-PG0926-Turkey Pt U1"/>
    <x v="0"/>
    <d v="1992-07-01T00:00:00"/>
    <s v="02 - Steam Generation Plant"/>
    <s v="Turkey Pt U1"/>
    <s v="000 : Non-Unitized"/>
    <s v="000.000 : Non-Unitized"/>
    <x v="2"/>
    <s v="1992"/>
    <s v="09/2015"/>
    <n v="0"/>
    <n v="0"/>
    <n v="0"/>
    <n v="0"/>
  </r>
  <r>
    <n v="803593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594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595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596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597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598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599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0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1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2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3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4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5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6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7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8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09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0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1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2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3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4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5"/>
    <x v="0"/>
    <s v="TURKEY POINT POWER PLANT UNIT #1 - 5081014100"/>
    <s v="31200Z000-PG0926-Turkey Pt U1"/>
    <x v="0"/>
    <d v="1993-07-01T00:00:00"/>
    <s v="02 - Steam Generation Plant"/>
    <s v="Turkey Pt U1"/>
    <s v="000 : Non-Unitized"/>
    <s v="000.000 : Non-Unitized"/>
    <x v="2"/>
    <s v="1993"/>
    <s v="09/2015"/>
    <n v="0"/>
    <n v="0"/>
    <n v="0"/>
    <n v="0"/>
  </r>
  <r>
    <n v="803616"/>
    <x v="0"/>
    <s v="TURKEY POINT POWER PLANT UNIT #1 - 5081014100"/>
    <s v="31200Z000-PG0926-Turkey Pt U1"/>
    <x v="0"/>
    <d v="1994-07-01T00:00:00"/>
    <s v="02 - Steam Generation Plant"/>
    <s v="Turkey Pt U1"/>
    <s v="000 : Non-Unitized"/>
    <s v="000.000 : Non-Unitized"/>
    <x v="2"/>
    <s v="1994"/>
    <s v="09/2015"/>
    <n v="0"/>
    <n v="0"/>
    <n v="0"/>
    <n v="0"/>
  </r>
  <r>
    <n v="803617"/>
    <x v="0"/>
    <s v="TURKEY POINT POWER PLANT UNIT #1 - 5081014100"/>
    <s v="31200Z000-PG0926-Turkey Pt U1"/>
    <x v="0"/>
    <d v="1994-07-01T00:00:00"/>
    <s v="02 - Steam Generation Plant"/>
    <s v="Turkey Pt U1"/>
    <s v="000 : Non-Unitized"/>
    <s v="000.000 : Non-Unitized"/>
    <x v="2"/>
    <s v="1994"/>
    <s v="09/2015"/>
    <n v="0"/>
    <n v="0"/>
    <n v="0"/>
    <n v="0"/>
  </r>
  <r>
    <n v="803618"/>
    <x v="0"/>
    <s v="TURKEY POINT POWER PLANT UNIT #1 - 5081014100"/>
    <s v="31200Z000-PG0926-Turkey Pt U1"/>
    <x v="0"/>
    <d v="1994-07-01T00:00:00"/>
    <s v="02 - Steam Generation Plant"/>
    <s v="Turkey Pt U1"/>
    <s v="000 : Non-Unitized"/>
    <s v="000.000 : Non-Unitized"/>
    <x v="2"/>
    <s v="1994"/>
    <s v="09/2015"/>
    <n v="0"/>
    <n v="0"/>
    <n v="0"/>
    <n v="0"/>
  </r>
  <r>
    <n v="803619"/>
    <x v="0"/>
    <s v="TURKEY POINT POWER PLANT UNIT #1 - 5081014100"/>
    <s v="31200Z000-PG0926-Turkey Pt U1"/>
    <x v="0"/>
    <d v="1995-07-01T00:00:00"/>
    <s v="02 - Steam Generation Plant"/>
    <s v="Turkey Pt U1"/>
    <s v="000 : Non-Unitized"/>
    <s v="000.000 : Non-Unitized"/>
    <x v="2"/>
    <s v="1995"/>
    <s v="09/2015"/>
    <n v="0"/>
    <n v="0"/>
    <n v="0"/>
    <n v="0"/>
  </r>
  <r>
    <n v="803620"/>
    <x v="0"/>
    <s v="TURKEY POINT POWER PLANT UNIT #1 - 5081014100"/>
    <s v="31200Z000-PG0926-Turkey Pt U1"/>
    <x v="0"/>
    <d v="1995-07-01T00:00:00"/>
    <s v="02 - Steam Generation Plant"/>
    <s v="Turkey Pt U1"/>
    <s v="000 : Non-Unitized"/>
    <s v="000.000 : Non-Unitized"/>
    <x v="2"/>
    <s v="1995"/>
    <s v="09/2015"/>
    <n v="0"/>
    <n v="0"/>
    <n v="0"/>
    <n v="0"/>
  </r>
  <r>
    <n v="803621"/>
    <x v="0"/>
    <s v="TURKEY POINT POWER PLANT UNIT #1 - 5081014100"/>
    <s v="31200Z000-PG0926-Turkey Pt U1"/>
    <x v="0"/>
    <d v="1995-07-01T00:00:00"/>
    <s v="02 - Steam Generation Plant"/>
    <s v="Turkey Pt U1"/>
    <s v="000 : Non-Unitized"/>
    <s v="000.000 : Non-Unitized"/>
    <x v="2"/>
    <s v="1995"/>
    <s v="09/2015"/>
    <n v="0"/>
    <n v="0"/>
    <n v="0"/>
    <n v="0"/>
  </r>
  <r>
    <n v="803622"/>
    <x v="0"/>
    <s v="TURKEY POINT POWER PLANT UNIT #1 - 5081014100"/>
    <s v="31200Z000-PG0926-Turkey Pt U1"/>
    <x v="0"/>
    <d v="1996-07-01T00:00:00"/>
    <s v="02 - Steam Generation Plant"/>
    <s v="Turkey Pt U1"/>
    <s v="000 : Non-Unitized"/>
    <s v="000.000 : Non-Unitized"/>
    <x v="2"/>
    <s v="1996"/>
    <s v="09/2015"/>
    <n v="0"/>
    <n v="0"/>
    <n v="0"/>
    <n v="0"/>
  </r>
  <r>
    <n v="803623"/>
    <x v="0"/>
    <s v="TURKEY POINT POWER PLANT UNIT #1 - 5081014100"/>
    <s v="31200Z000-PG0926-Turkey Pt U1"/>
    <x v="0"/>
    <d v="1997-07-01T00:00:00"/>
    <s v="02 - Steam Generation Plant"/>
    <s v="Turkey Pt U1"/>
    <s v="000 : Non-Unitized"/>
    <s v="000.000 : Non-Unitized"/>
    <x v="2"/>
    <s v="1997"/>
    <s v="09/2015"/>
    <n v="0"/>
    <n v="0"/>
    <n v="0"/>
    <n v="0"/>
  </r>
  <r>
    <n v="803624"/>
    <x v="0"/>
    <s v="TURKEY POINT POWER PLANT UNIT #1 - 5081014100"/>
    <s v="31200Z000-PG0926-Turkey Pt U1"/>
    <x v="0"/>
    <d v="1999-07-01T00:00:00"/>
    <s v="02 - Steam Generation Plant"/>
    <s v="Turkey Pt U1"/>
    <s v="000 : Non-Unitized"/>
    <s v="000.000 : Non-Unitized"/>
    <x v="2"/>
    <s v="1999"/>
    <s v="09/2015"/>
    <n v="0"/>
    <n v="0"/>
    <n v="0"/>
    <n v="0"/>
  </r>
  <r>
    <n v="803625"/>
    <x v="0"/>
    <s v="TURKEY POINT POWER PLANT UNIT #1 - 5081014100"/>
    <s v="31200Z000-PG0926-Turkey Pt U1"/>
    <x v="0"/>
    <d v="1999-07-01T00:00:00"/>
    <s v="02 - Steam Generation Plant"/>
    <s v="Turkey Pt U1"/>
    <s v="000 : Non-Unitized"/>
    <s v="000.000 : Non-Unitized"/>
    <x v="2"/>
    <s v="1999"/>
    <s v="09/2015"/>
    <n v="0"/>
    <n v="0"/>
    <n v="0"/>
    <n v="0"/>
  </r>
  <r>
    <n v="803626"/>
    <x v="0"/>
    <s v="TURKEY POINT POWER PLANT UNIT #1 - 5081014100"/>
    <s v="31200Z000-PG0926-Turkey Pt U1"/>
    <x v="0"/>
    <d v="2000-07-01T00:00:00"/>
    <s v="02 - Steam Generation Plant"/>
    <s v="Turkey Pt U1"/>
    <s v="000 : Non-Unitized"/>
    <s v="000.000 : Non-Unitized"/>
    <x v="2"/>
    <s v="2000"/>
    <s v="09/2015"/>
    <n v="0"/>
    <n v="0"/>
    <n v="0"/>
    <n v="0"/>
  </r>
  <r>
    <n v="803627"/>
    <x v="0"/>
    <s v="TURKEY POINT POWER PLANT UNIT #1 - 5081014100"/>
    <s v="31200Z000-PG0926-Turkey Pt U1"/>
    <x v="0"/>
    <d v="2000-07-01T00:00:00"/>
    <s v="02 - Steam Generation Plant"/>
    <s v="Turkey Pt U1"/>
    <s v="000 : Non-Unitized"/>
    <s v="000.000 : Non-Unitized"/>
    <x v="2"/>
    <s v="2000"/>
    <s v="09/2015"/>
    <n v="0"/>
    <n v="0"/>
    <n v="0"/>
    <n v="0"/>
  </r>
  <r>
    <n v="803628"/>
    <x v="0"/>
    <s v="TURKEY POINT POWER PLANT UNIT #1 - 5081014100"/>
    <s v="31200Z000-PG0926-Turkey Pt U1"/>
    <x v="0"/>
    <d v="2000-07-01T00:00:00"/>
    <s v="02 - Steam Generation Plant"/>
    <s v="Turkey Pt U1"/>
    <s v="000 : Non-Unitized"/>
    <s v="000.000 : Non-Unitized"/>
    <x v="2"/>
    <s v="2000"/>
    <s v="09/2015"/>
    <n v="0"/>
    <n v="0"/>
    <n v="0"/>
    <n v="0"/>
  </r>
  <r>
    <n v="803719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0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1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2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3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4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5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6"/>
    <x v="0"/>
    <s v="TURKEY POINT PLANT FOSSIL - 5081026000"/>
    <s v="31200Z000-PG0926-Turkey Pt CommFsil"/>
    <x v="0"/>
    <d v="1985-07-01T00:00:00"/>
    <s v="02 - Steam Generation Plant"/>
    <s v="Turkey Pt Comm Fsil"/>
    <s v="000 : Non-Unitized"/>
    <s v="000.000 : Non-Unitized"/>
    <x v="2"/>
    <s v="1985"/>
    <s v="09/2015"/>
    <n v="0"/>
    <n v="0"/>
    <n v="0"/>
    <n v="0"/>
  </r>
  <r>
    <n v="803727"/>
    <x v="0"/>
    <s v="TURKEY POINT PLANT FOSSIL - 5081026000"/>
    <s v="31200Z000-PG0926-Turkey Pt CommFsil"/>
    <x v="0"/>
    <d v="1987-07-01T00:00:00"/>
    <s v="02 - Steam Generation Plant"/>
    <s v="Turkey Pt Comm Fsil"/>
    <s v="000 : Non-Unitized"/>
    <s v="000.000 : Non-Unitized"/>
    <x v="2"/>
    <s v="1987"/>
    <s v="09/2015"/>
    <n v="0"/>
    <n v="0"/>
    <n v="0"/>
    <n v="0"/>
  </r>
  <r>
    <n v="803728"/>
    <x v="0"/>
    <s v="TURKEY POINT PLANT FOSSIL - 5081026000"/>
    <s v="31200Z000-PG0926-Turkey Pt CommFsil"/>
    <x v="0"/>
    <d v="1987-07-01T00:00:00"/>
    <s v="02 - Steam Generation Plant"/>
    <s v="Turkey Pt Comm Fsil"/>
    <s v="000 : Non-Unitized"/>
    <s v="000.000 : Non-Unitized"/>
    <x v="2"/>
    <s v="1987"/>
    <s v="09/2015"/>
    <n v="0"/>
    <n v="0"/>
    <n v="0"/>
    <n v="0"/>
  </r>
  <r>
    <n v="803729"/>
    <x v="0"/>
    <s v="TURKEY POINT PLANT FOSSIL - 5081026000"/>
    <s v="31200Z000-PG0926-Turkey Pt CommFsil"/>
    <x v="0"/>
    <d v="1987-07-01T00:00:00"/>
    <s v="02 - Steam Generation Plant"/>
    <s v="Turkey Pt Comm Fsil"/>
    <s v="000 : Non-Unitized"/>
    <s v="000.000 : Non-Unitized"/>
    <x v="2"/>
    <s v="1987"/>
    <s v="09/2015"/>
    <n v="0"/>
    <n v="0"/>
    <n v="0"/>
    <n v="0"/>
  </r>
  <r>
    <n v="803730"/>
    <x v="0"/>
    <s v="TURKEY POINT PLANT FOSSIL - 5081026000"/>
    <s v="31200Z000-PG0926-Turkey Pt CommFsil"/>
    <x v="0"/>
    <d v="1998-07-01T00:00:00"/>
    <s v="02 - Steam Generation Plant"/>
    <s v="Turkey Pt Comm Fsil"/>
    <s v="000 : Non-Unitized"/>
    <s v="000.000 : Non-Unitized"/>
    <x v="2"/>
    <s v="1998"/>
    <s v="09/2015"/>
    <n v="0"/>
    <n v="0"/>
    <n v="0"/>
    <n v="0"/>
  </r>
  <r>
    <n v="803731"/>
    <x v="0"/>
    <s v="TURKEY POINT PLANT FOSSIL - 5081026000"/>
    <s v="31200Z000-PG0926-Turkey Pt CommFsil"/>
    <x v="0"/>
    <d v="1999-07-01T00:00:00"/>
    <s v="02 - Steam Generation Plant"/>
    <s v="Turkey Pt Comm Fsil"/>
    <s v="000 : Non-Unitized"/>
    <s v="000.000 : Non-Unitized"/>
    <x v="2"/>
    <s v="1999"/>
    <s v="09/2015"/>
    <n v="0"/>
    <n v="0"/>
    <n v="0"/>
    <n v="0"/>
  </r>
  <r>
    <n v="803732"/>
    <x v="0"/>
    <s v="TURKEY POINT PLANT FOSSIL - 5081026000"/>
    <s v="31200Z000-PG0926-Turkey Pt CommFsil"/>
    <x v="0"/>
    <d v="1999-07-01T00:00:00"/>
    <s v="02 - Steam Generation Plant"/>
    <s v="Turkey Pt Comm Fsil"/>
    <s v="000 : Non-Unitized"/>
    <s v="000.000 : Non-Unitized"/>
    <x v="2"/>
    <s v="1999"/>
    <s v="09/2015"/>
    <n v="0"/>
    <n v="0"/>
    <n v="0"/>
    <n v="0"/>
  </r>
  <r>
    <n v="803733"/>
    <x v="0"/>
    <s v="TURKEY POINT PLANT FOSSIL - 5081026000"/>
    <s v="31200Z000-PG0926-Turkey Pt CommFsil"/>
    <x v="0"/>
    <d v="2000-07-01T00:00:00"/>
    <s v="02 - Steam Generation Plant"/>
    <s v="Turkey Pt Comm Fsil"/>
    <s v="000 : Non-Unitized"/>
    <s v="000.000 : Non-Unitized"/>
    <x v="2"/>
    <s v="2000"/>
    <s v="09/2015"/>
    <n v="0"/>
    <n v="0"/>
    <n v="0"/>
    <n v="0"/>
  </r>
  <r>
    <n v="803734"/>
    <x v="0"/>
    <s v="TURKEY POINT PLANT FOSSIL - 5081026000"/>
    <s v="31200Z000-PG0926-Turkey Pt CommFsil"/>
    <x v="0"/>
    <d v="2001-07-01T00:00:00"/>
    <s v="02 - Steam Generation Plant"/>
    <s v="Turkey Pt Comm Fsil"/>
    <s v="000 : Non-Unitized"/>
    <s v="000.000 : Non-Unitized"/>
    <x v="2"/>
    <s v="2001"/>
    <s v="09/2015"/>
    <n v="0"/>
    <n v="0"/>
    <n v="0"/>
    <n v="0"/>
  </r>
  <r>
    <n v="804712"/>
    <x v="0"/>
    <s v="TURKEY POINT POWER PLANT UNIT #1 - 5081014100"/>
    <s v="31400Z000-PG0926-Turkey Pt U1"/>
    <x v="0"/>
    <d v="1982-07-01T00:00:00"/>
    <s v="02 - Steam Generation Plant"/>
    <s v="Turkey Pt U1"/>
    <s v="000 : Non-Unitized"/>
    <s v="000.000 : Non-Unitized"/>
    <x v="3"/>
    <s v="1982"/>
    <s v="09/2015"/>
    <n v="0"/>
    <n v="0"/>
    <n v="0"/>
    <n v="0"/>
  </r>
  <r>
    <n v="804713"/>
    <x v="0"/>
    <s v="TURKEY POINT POWER PLANT UNIT #1 - 5081014100"/>
    <s v="31400Z000-PG0926-Turkey Pt U1"/>
    <x v="0"/>
    <d v="1983-07-01T00:00:00"/>
    <s v="02 - Steam Generation Plant"/>
    <s v="Turkey Pt U1"/>
    <s v="000 : Non-Unitized"/>
    <s v="000.000 : Non-Unitized"/>
    <x v="3"/>
    <s v="1983"/>
    <s v="09/2015"/>
    <n v="0"/>
    <n v="0"/>
    <n v="0"/>
    <n v="0"/>
  </r>
  <r>
    <n v="804714"/>
    <x v="0"/>
    <s v="TURKEY POINT POWER PLANT UNIT #1 - 5081014100"/>
    <s v="31400Z000-PG0926-Turkey Pt U1"/>
    <x v="0"/>
    <d v="1984-07-01T00:00:00"/>
    <s v="02 - Steam Generation Plant"/>
    <s v="Turkey Pt U1"/>
    <s v="000 : Non-Unitized"/>
    <s v="000.000 : Non-Unitized"/>
    <x v="3"/>
    <s v="1984"/>
    <s v="09/2015"/>
    <n v="0"/>
    <n v="0"/>
    <n v="0"/>
    <n v="0"/>
  </r>
  <r>
    <n v="804715"/>
    <x v="0"/>
    <s v="TURKEY POINT POWER PLANT UNIT #1 - 5081014100"/>
    <s v="31400Z000-PG0926-Turkey Pt U1"/>
    <x v="0"/>
    <d v="1987-07-01T00:00:00"/>
    <s v="02 - Steam Generation Plant"/>
    <s v="Turkey Pt U1"/>
    <s v="000 : Non-Unitized"/>
    <s v="000.000 : Non-Unitized"/>
    <x v="3"/>
    <s v="1987"/>
    <s v="09/2015"/>
    <n v="0"/>
    <n v="0"/>
    <n v="0"/>
    <n v="0"/>
  </r>
  <r>
    <n v="804716"/>
    <x v="0"/>
    <s v="TURKEY POINT POWER PLANT UNIT #1 - 5081014100"/>
    <s v="31400Z000-PG0926-Turkey Pt U1"/>
    <x v="0"/>
    <d v="1988-07-01T00:00:00"/>
    <s v="02 - Steam Generation Plant"/>
    <s v="Turkey Pt U1"/>
    <s v="000 : Non-Unitized"/>
    <s v="000.000 : Non-Unitized"/>
    <x v="3"/>
    <s v="1988"/>
    <s v="09/2015"/>
    <n v="0"/>
    <n v="0"/>
    <n v="0"/>
    <n v="0"/>
  </r>
  <r>
    <n v="804717"/>
    <x v="0"/>
    <s v="TURKEY POINT POWER PLANT UNIT #1 - 5081014100"/>
    <s v="31400Z000-PG0926-Turkey Pt U1"/>
    <x v="0"/>
    <d v="1989-07-01T00:00:00"/>
    <s v="02 - Steam Generation Plant"/>
    <s v="Turkey Pt U1"/>
    <s v="000 : Non-Unitized"/>
    <s v="000.000 : Non-Unitized"/>
    <x v="3"/>
    <s v="1989"/>
    <s v="09/2015"/>
    <n v="0"/>
    <n v="0"/>
    <n v="0"/>
    <n v="0"/>
  </r>
  <r>
    <n v="804718"/>
    <x v="0"/>
    <s v="TURKEY POINT POWER PLANT UNIT #1 - 5081014100"/>
    <s v="31400Z000-PG0926-Turkey Pt U1"/>
    <x v="0"/>
    <d v="1990-07-01T00:00:00"/>
    <s v="02 - Steam Generation Plant"/>
    <s v="Turkey Pt U1"/>
    <s v="000 : Non-Unitized"/>
    <s v="000.000 : Non-Unitized"/>
    <x v="3"/>
    <s v="1990"/>
    <s v="09/2015"/>
    <n v="0"/>
    <n v="0"/>
    <n v="0"/>
    <n v="0"/>
  </r>
  <r>
    <n v="804719"/>
    <x v="0"/>
    <s v="TURKEY POINT POWER PLANT UNIT #1 - 5081014100"/>
    <s v="31400Z000-PG0926-Turkey Pt U1"/>
    <x v="0"/>
    <d v="1990-07-01T00:00:00"/>
    <s v="02 - Steam Generation Plant"/>
    <s v="Turkey Pt U1"/>
    <s v="000 : Non-Unitized"/>
    <s v="000.000 : Non-Unitized"/>
    <x v="3"/>
    <s v="1990"/>
    <s v="09/2015"/>
    <n v="0"/>
    <n v="0"/>
    <n v="0"/>
    <n v="0"/>
  </r>
  <r>
    <n v="804720"/>
    <x v="0"/>
    <s v="TURKEY POINT POWER PLANT UNIT #1 - 5081014100"/>
    <s v="31400Z000-PG0926-Turkey Pt U1"/>
    <x v="0"/>
    <d v="1990-07-01T00:00:00"/>
    <s v="02 - Steam Generation Plant"/>
    <s v="Turkey Pt U1"/>
    <s v="000 : Non-Unitized"/>
    <s v="000.000 : Non-Unitized"/>
    <x v="3"/>
    <s v="1990"/>
    <s v="09/2015"/>
    <n v="0"/>
    <n v="0"/>
    <n v="0"/>
    <n v="0"/>
  </r>
  <r>
    <n v="804721"/>
    <x v="0"/>
    <s v="TURKEY POINT POWER PLANT UNIT #1 - 5081014100"/>
    <s v="31400Z000-PG0926-Turkey Pt U1"/>
    <x v="0"/>
    <d v="1990-07-01T00:00:00"/>
    <s v="02 - Steam Generation Plant"/>
    <s v="Turkey Pt U1"/>
    <s v="000 : Non-Unitized"/>
    <s v="000.000 : Non-Unitized"/>
    <x v="3"/>
    <s v="1990"/>
    <s v="09/2015"/>
    <n v="0"/>
    <n v="0"/>
    <n v="0"/>
    <n v="0"/>
  </r>
  <r>
    <n v="804722"/>
    <x v="0"/>
    <s v="TURKEY POINT POWER PLANT UNIT #1 - 5081014100"/>
    <s v="31400Z000-PG0926-Turkey Pt U1"/>
    <x v="0"/>
    <d v="1991-07-01T00:00:00"/>
    <s v="02 - Steam Generation Plant"/>
    <s v="Turkey Pt U1"/>
    <s v="000 : Non-Unitized"/>
    <s v="000.000 : Non-Unitized"/>
    <x v="3"/>
    <s v="1991"/>
    <s v="09/2015"/>
    <n v="0"/>
    <n v="0"/>
    <n v="0"/>
    <n v="0"/>
  </r>
  <r>
    <n v="804723"/>
    <x v="0"/>
    <s v="TURKEY POINT POWER PLANT UNIT #1 - 5081014100"/>
    <s v="31400Z000-PG0926-Turkey Pt U1"/>
    <x v="0"/>
    <d v="1992-07-01T00:00:00"/>
    <s v="02 - Steam Generation Plant"/>
    <s v="Turkey Pt U1"/>
    <s v="000 : Non-Unitized"/>
    <s v="000.000 : Non-Unitized"/>
    <x v="3"/>
    <s v="1992"/>
    <s v="09/2015"/>
    <n v="0"/>
    <n v="0"/>
    <n v="0"/>
    <n v="0"/>
  </r>
  <r>
    <n v="804724"/>
    <x v="0"/>
    <s v="TURKEY POINT POWER PLANT UNIT #1 - 5081014100"/>
    <s v="31400Z000-PG0926-Turkey Pt U1"/>
    <x v="0"/>
    <d v="1992-07-01T00:00:00"/>
    <s v="02 - Steam Generation Plant"/>
    <s v="Turkey Pt U1"/>
    <s v="000 : Non-Unitized"/>
    <s v="000.000 : Non-Unitized"/>
    <x v="3"/>
    <s v="1992"/>
    <s v="09/2015"/>
    <n v="0"/>
    <n v="0"/>
    <n v="0"/>
    <n v="0"/>
  </r>
  <r>
    <n v="804725"/>
    <x v="0"/>
    <s v="TURKEY POINT POWER PLANT UNIT #1 - 5081014100"/>
    <s v="31400Z000-PG0926-Turkey Pt U1"/>
    <x v="0"/>
    <d v="1992-07-01T00:00:00"/>
    <s v="02 - Steam Generation Plant"/>
    <s v="Turkey Pt U1"/>
    <s v="000 : Non-Unitized"/>
    <s v="000.000 : Non-Unitized"/>
    <x v="3"/>
    <s v="1992"/>
    <s v="09/2015"/>
    <n v="0"/>
    <n v="0"/>
    <n v="0"/>
    <n v="0"/>
  </r>
  <r>
    <n v="804726"/>
    <x v="0"/>
    <s v="TURKEY POINT POWER PLANT UNIT #1 - 5081014100"/>
    <s v="31400Z000-PG0926-Turkey Pt U1"/>
    <x v="0"/>
    <d v="1993-07-01T00:00:00"/>
    <s v="02 - Steam Generation Plant"/>
    <s v="Turkey Pt U1"/>
    <s v="000 : Non-Unitized"/>
    <s v="000.000 : Non-Unitized"/>
    <x v="3"/>
    <s v="1993"/>
    <s v="09/2015"/>
    <n v="0"/>
    <n v="0"/>
    <n v="0"/>
    <n v="0"/>
  </r>
  <r>
    <n v="804727"/>
    <x v="0"/>
    <s v="TURKEY POINT POWER PLANT UNIT #1 - 5081014100"/>
    <s v="31400Z000-PG0926-Turkey Pt U1"/>
    <x v="0"/>
    <d v="1993-07-01T00:00:00"/>
    <s v="02 - Steam Generation Plant"/>
    <s v="Turkey Pt U1"/>
    <s v="000 : Non-Unitized"/>
    <s v="000.000 : Non-Unitized"/>
    <x v="3"/>
    <s v="1993"/>
    <s v="09/2015"/>
    <n v="0"/>
    <n v="0"/>
    <n v="0"/>
    <n v="0"/>
  </r>
  <r>
    <n v="804728"/>
    <x v="0"/>
    <s v="TURKEY POINT POWER PLANT UNIT #1 - 5081014100"/>
    <s v="31400Z000-PG0926-Turkey Pt U1"/>
    <x v="0"/>
    <d v="1993-07-01T00:00:00"/>
    <s v="02 - Steam Generation Plant"/>
    <s v="Turkey Pt U1"/>
    <s v="000 : Non-Unitized"/>
    <s v="000.000 : Non-Unitized"/>
    <x v="3"/>
    <s v="1993"/>
    <s v="09/2015"/>
    <n v="0"/>
    <n v="0"/>
    <n v="0"/>
    <n v="0"/>
  </r>
  <r>
    <n v="804729"/>
    <x v="0"/>
    <s v="TURKEY POINT POWER PLANT UNIT #1 - 5081014100"/>
    <s v="31400Z000-PG0926-Turkey Pt U1"/>
    <x v="0"/>
    <d v="1993-07-01T00:00:00"/>
    <s v="02 - Steam Generation Plant"/>
    <s v="Turkey Pt U1"/>
    <s v="000 : Non-Unitized"/>
    <s v="000.000 : Non-Unitized"/>
    <x v="3"/>
    <s v="1993"/>
    <s v="09/2015"/>
    <n v="0"/>
    <n v="0"/>
    <n v="0"/>
    <n v="0"/>
  </r>
  <r>
    <n v="804730"/>
    <x v="0"/>
    <s v="TURKEY POINT POWER PLANT UNIT #1 - 5081014100"/>
    <s v="31400Z000-PG0926-Turkey Pt U1"/>
    <x v="0"/>
    <d v="1993-07-01T00:00:00"/>
    <s v="02 - Steam Generation Plant"/>
    <s v="Turkey Pt U1"/>
    <s v="000 : Non-Unitized"/>
    <s v="000.000 : Non-Unitized"/>
    <x v="3"/>
    <s v="1993"/>
    <s v="09/2015"/>
    <n v="0"/>
    <n v="0"/>
    <n v="0"/>
    <n v="0"/>
  </r>
  <r>
    <n v="804731"/>
    <x v="0"/>
    <s v="TURKEY POINT POWER PLANT UNIT #1 - 5081014100"/>
    <s v="31400Z000-PG0926-Turkey Pt U1"/>
    <x v="0"/>
    <d v="1993-07-01T00:00:00"/>
    <s v="02 - Steam Generation Plant"/>
    <s v="Turkey Pt U1"/>
    <s v="000 : Non-Unitized"/>
    <s v="000.000 : Non-Unitized"/>
    <x v="3"/>
    <s v="1993"/>
    <s v="09/2015"/>
    <n v="0"/>
    <n v="0"/>
    <n v="0"/>
    <n v="0"/>
  </r>
  <r>
    <n v="804732"/>
    <x v="0"/>
    <s v="TURKEY POINT POWER PLANT UNIT #1 - 5081014100"/>
    <s v="31400Z000-PG0926-Turkey Pt U1"/>
    <x v="0"/>
    <d v="1996-07-01T00:00:00"/>
    <s v="02 - Steam Generation Plant"/>
    <s v="Turkey Pt U1"/>
    <s v="000 : Non-Unitized"/>
    <s v="000.000 : Non-Unitized"/>
    <x v="3"/>
    <s v="1996"/>
    <s v="09/2015"/>
    <n v="0"/>
    <n v="0"/>
    <n v="0"/>
    <n v="0"/>
  </r>
  <r>
    <n v="804733"/>
    <x v="0"/>
    <s v="TURKEY POINT POWER PLANT UNIT #1 - 5081014100"/>
    <s v="31400Z000-PG0926-Turkey Pt U1"/>
    <x v="0"/>
    <d v="2001-07-01T00:00:00"/>
    <s v="02 - Steam Generation Plant"/>
    <s v="Turkey Pt U1"/>
    <s v="000 : Non-Unitized"/>
    <s v="000.000 : Non-Unitized"/>
    <x v="3"/>
    <s v="2001"/>
    <s v="09/2015"/>
    <n v="0"/>
    <n v="0"/>
    <n v="0"/>
    <n v="0"/>
  </r>
  <r>
    <n v="804757"/>
    <x v="0"/>
    <s v="TURKEY POINT PLANT FOSSIL - 5081026000"/>
    <s v="31400Z000-PG0926-Turkey Pt CommFsil"/>
    <x v="0"/>
    <d v="1987-07-01T00:00:00"/>
    <s v="02 - Steam Generation Plant"/>
    <s v="Turkey Pt Comm Fsil"/>
    <s v="000 : Non-Unitized"/>
    <s v="000.000 : Non-Unitized"/>
    <x v="3"/>
    <s v="1987"/>
    <s v="09/2015"/>
    <n v="0"/>
    <n v="0"/>
    <n v="0"/>
    <n v="0"/>
  </r>
  <r>
    <n v="805478"/>
    <x v="0"/>
    <s v="TURKEY POINT POWER PLANT UNIT #1 - 5081014100"/>
    <s v="31500Z000-PG0926-Turkey Pt U1"/>
    <x v="0"/>
    <d v="1980-07-01T00:00:00"/>
    <s v="02 - Steam Generation Plant"/>
    <s v="Turkey Pt U1"/>
    <s v="000 : Non-Unitized"/>
    <s v="000.000 : Non-Unitized"/>
    <x v="4"/>
    <s v="1980"/>
    <s v="09/2015"/>
    <n v="0"/>
    <n v="0"/>
    <n v="0"/>
    <n v="0"/>
  </r>
  <r>
    <n v="805479"/>
    <x v="0"/>
    <s v="TURKEY POINT POWER PLANT UNIT #1 - 5081014100"/>
    <s v="31500Z000-PG0926-Turkey Pt U1"/>
    <x v="0"/>
    <d v="1980-07-01T00:00:00"/>
    <s v="02 - Steam Generation Plant"/>
    <s v="Turkey Pt U1"/>
    <s v="000 : Non-Unitized"/>
    <s v="000.000 : Non-Unitized"/>
    <x v="4"/>
    <s v="1980"/>
    <s v="09/2015"/>
    <n v="0"/>
    <n v="0"/>
    <n v="0"/>
    <n v="0"/>
  </r>
  <r>
    <n v="805480"/>
    <x v="0"/>
    <s v="TURKEY POINT POWER PLANT UNIT #1 - 5081014100"/>
    <s v="31500Z000-PG0926-Turkey Pt U1"/>
    <x v="0"/>
    <d v="1982-07-01T00:00:00"/>
    <s v="02 - Steam Generation Plant"/>
    <s v="Turkey Pt U1"/>
    <s v="000 : Non-Unitized"/>
    <s v="000.000 : Non-Unitized"/>
    <x v="4"/>
    <s v="1982"/>
    <s v="09/2015"/>
    <n v="0"/>
    <n v="0"/>
    <n v="0"/>
    <n v="0"/>
  </r>
  <r>
    <n v="805481"/>
    <x v="0"/>
    <s v="TURKEY POINT POWER PLANT UNIT #1 - 5081014100"/>
    <s v="31500Z000-PG0926-Turkey Pt U1"/>
    <x v="0"/>
    <d v="1982-07-01T00:00:00"/>
    <s v="02 - Steam Generation Plant"/>
    <s v="Turkey Pt U1"/>
    <s v="000 : Non-Unitized"/>
    <s v="000.000 : Non-Unitized"/>
    <x v="4"/>
    <s v="1982"/>
    <s v="09/2015"/>
    <n v="0"/>
    <n v="0"/>
    <n v="0"/>
    <n v="0"/>
  </r>
  <r>
    <n v="805482"/>
    <x v="0"/>
    <s v="TURKEY POINT POWER PLANT UNIT #1 - 5081014100"/>
    <s v="31500Z000-PG0926-Turkey Pt U1"/>
    <x v="0"/>
    <d v="1982-07-01T00:00:00"/>
    <s v="02 - Steam Generation Plant"/>
    <s v="Turkey Pt U1"/>
    <s v="000 : Non-Unitized"/>
    <s v="000.000 : Non-Unitized"/>
    <x v="4"/>
    <s v="1982"/>
    <s v="09/2015"/>
    <n v="0"/>
    <n v="0"/>
    <n v="0"/>
    <n v="0"/>
  </r>
  <r>
    <n v="805483"/>
    <x v="0"/>
    <s v="TURKEY POINT POWER PLANT UNIT #1 - 5081014100"/>
    <s v="31500Z000-PG0926-Turkey Pt U1"/>
    <x v="0"/>
    <d v="1983-07-01T00:00:00"/>
    <s v="02 - Steam Generation Plant"/>
    <s v="Turkey Pt U1"/>
    <s v="000 : Non-Unitized"/>
    <s v="000.000 : Non-Unitized"/>
    <x v="4"/>
    <s v="1983"/>
    <s v="09/2015"/>
    <n v="0"/>
    <n v="0"/>
    <n v="0"/>
    <n v="0"/>
  </r>
  <r>
    <n v="805484"/>
    <x v="0"/>
    <s v="TURKEY POINT POWER PLANT UNIT #1 - 5081014100"/>
    <s v="31500Z000-PG0926-Turkey Pt U1"/>
    <x v="0"/>
    <d v="1985-07-01T00:00:00"/>
    <s v="02 - Steam Generation Plant"/>
    <s v="Turkey Pt U1"/>
    <s v="000 : Non-Unitized"/>
    <s v="000.000 : Non-Unitized"/>
    <x v="4"/>
    <s v="1985"/>
    <s v="09/2015"/>
    <n v="0"/>
    <n v="0"/>
    <n v="0"/>
    <n v="0"/>
  </r>
  <r>
    <n v="805485"/>
    <x v="0"/>
    <s v="TURKEY POINT POWER PLANT UNIT #1 - 5081014100"/>
    <s v="31500Z000-PG0926-Turkey Pt U1"/>
    <x v="0"/>
    <d v="1985-07-01T00:00:00"/>
    <s v="02 - Steam Generation Plant"/>
    <s v="Turkey Pt U1"/>
    <s v="000 : Non-Unitized"/>
    <s v="000.000 : Non-Unitized"/>
    <x v="4"/>
    <s v="1985"/>
    <s v="09/2015"/>
    <n v="0"/>
    <n v="0"/>
    <n v="0"/>
    <n v="0"/>
  </r>
  <r>
    <n v="805486"/>
    <x v="0"/>
    <s v="TURKEY POINT POWER PLANT UNIT #1 - 5081014100"/>
    <s v="31500Z000-PG0926-Turkey Pt U1"/>
    <x v="0"/>
    <d v="1985-07-01T00:00:00"/>
    <s v="02 - Steam Generation Plant"/>
    <s v="Turkey Pt U1"/>
    <s v="000 : Non-Unitized"/>
    <s v="000.000 : Non-Unitized"/>
    <x v="4"/>
    <s v="1985"/>
    <s v="09/2015"/>
    <n v="0"/>
    <n v="0"/>
    <n v="0"/>
    <n v="0"/>
  </r>
  <r>
    <n v="805487"/>
    <x v="0"/>
    <s v="TURKEY POINT POWER PLANT UNIT #1 - 5081014100"/>
    <s v="31500Z000-PG0926-Turkey Pt U1"/>
    <x v="0"/>
    <d v="1985-07-01T00:00:00"/>
    <s v="02 - Steam Generation Plant"/>
    <s v="Turkey Pt U1"/>
    <s v="000 : Non-Unitized"/>
    <s v="000.000 : Non-Unitized"/>
    <x v="4"/>
    <s v="1985"/>
    <s v="09/2015"/>
    <n v="0"/>
    <n v="0"/>
    <n v="0"/>
    <n v="0"/>
  </r>
  <r>
    <n v="805488"/>
    <x v="0"/>
    <s v="TURKEY POINT POWER PLANT UNIT #1 - 5081014100"/>
    <s v="31500Z000-PG0926-Turkey Pt U1"/>
    <x v="0"/>
    <d v="1989-07-01T00:00:00"/>
    <s v="02 - Steam Generation Plant"/>
    <s v="Turkey Pt U1"/>
    <s v="000 : Non-Unitized"/>
    <s v="000.000 : Non-Unitized"/>
    <x v="4"/>
    <s v="1989"/>
    <s v="09/2015"/>
    <n v="0"/>
    <n v="0"/>
    <n v="0"/>
    <n v="0"/>
  </r>
  <r>
    <n v="805489"/>
    <x v="0"/>
    <s v="TURKEY POINT POWER PLANT UNIT #1 - 5081014100"/>
    <s v="31500Z000-PG0926-Turkey Pt U1"/>
    <x v="0"/>
    <d v="1989-07-01T00:00:00"/>
    <s v="02 - Steam Generation Plant"/>
    <s v="Turkey Pt U1"/>
    <s v="000 : Non-Unitized"/>
    <s v="000.000 : Non-Unitized"/>
    <x v="4"/>
    <s v="1989"/>
    <s v="09/2015"/>
    <n v="0"/>
    <n v="0"/>
    <n v="0"/>
    <n v="0"/>
  </r>
  <r>
    <n v="805490"/>
    <x v="0"/>
    <s v="TURKEY POINT POWER PLANT UNIT #1 - 5081014100"/>
    <s v="31500Z000-PG0926-Turkey Pt U1"/>
    <x v="0"/>
    <d v="1990-07-01T00:00:00"/>
    <s v="02 - Steam Generation Plant"/>
    <s v="Turkey Pt U1"/>
    <s v="000 : Non-Unitized"/>
    <s v="000.000 : Non-Unitized"/>
    <x v="4"/>
    <s v="1990"/>
    <s v="09/2015"/>
    <n v="0"/>
    <n v="0"/>
    <n v="0"/>
    <n v="0"/>
  </r>
  <r>
    <n v="805491"/>
    <x v="0"/>
    <s v="TURKEY POINT POWER PLANT UNIT #1 - 5081014100"/>
    <s v="31500Z000-PG0926-Turkey Pt U1"/>
    <x v="0"/>
    <d v="1990-07-01T00:00:00"/>
    <s v="02 - Steam Generation Plant"/>
    <s v="Turkey Pt U1"/>
    <s v="000 : Non-Unitized"/>
    <s v="000.000 : Non-Unitized"/>
    <x v="4"/>
    <s v="1990"/>
    <s v="09/2015"/>
    <n v="0"/>
    <n v="0"/>
    <n v="0"/>
    <n v="0"/>
  </r>
  <r>
    <n v="805492"/>
    <x v="0"/>
    <s v="TURKEY POINT POWER PLANT UNIT #1 - 5081014100"/>
    <s v="31500Z000-PG0926-Turkey Pt U1"/>
    <x v="0"/>
    <d v="1990-07-01T00:00:00"/>
    <s v="02 - Steam Generation Plant"/>
    <s v="Turkey Pt U1"/>
    <s v="000 : Non-Unitized"/>
    <s v="000.000 : Non-Unitized"/>
    <x v="4"/>
    <s v="1990"/>
    <s v="09/2015"/>
    <n v="0"/>
    <n v="0"/>
    <n v="0"/>
    <n v="0"/>
  </r>
  <r>
    <n v="805493"/>
    <x v="0"/>
    <s v="TURKEY POINT POWER PLANT UNIT #1 - 5081014100"/>
    <s v="31500Z000-PG0926-Turkey Pt U1"/>
    <x v="0"/>
    <d v="1990-07-01T00:00:00"/>
    <s v="02 - Steam Generation Plant"/>
    <s v="Turkey Pt U1"/>
    <s v="000 : Non-Unitized"/>
    <s v="000.000 : Non-Unitized"/>
    <x v="4"/>
    <s v="1990"/>
    <s v="09/2015"/>
    <n v="0"/>
    <n v="0"/>
    <n v="0"/>
    <n v="0"/>
  </r>
  <r>
    <n v="805494"/>
    <x v="0"/>
    <s v="TURKEY POINT POWER PLANT UNIT #1 - 5081014100"/>
    <s v="31500Z000-PG0926-Turkey Pt U1"/>
    <x v="0"/>
    <d v="1990-07-01T00:00:00"/>
    <s v="02 - Steam Generation Plant"/>
    <s v="Turkey Pt U1"/>
    <s v="000 : Non-Unitized"/>
    <s v="000.000 : Non-Unitized"/>
    <x v="4"/>
    <s v="1990"/>
    <s v="09/2015"/>
    <n v="0"/>
    <n v="0"/>
    <n v="0"/>
    <n v="0"/>
  </r>
  <r>
    <n v="805495"/>
    <x v="0"/>
    <s v="TURKEY POINT POWER PLANT UNIT #1 - 5081014100"/>
    <s v="31500Z000-PG0926-Turkey Pt U1"/>
    <x v="0"/>
    <d v="1991-07-01T00:00:00"/>
    <s v="02 - Steam Generation Plant"/>
    <s v="Turkey Pt U1"/>
    <s v="000 : Non-Unitized"/>
    <s v="000.000 : Non-Unitized"/>
    <x v="4"/>
    <s v="1991"/>
    <s v="09/2015"/>
    <n v="0"/>
    <n v="0"/>
    <n v="0"/>
    <n v="0"/>
  </r>
  <r>
    <n v="805496"/>
    <x v="0"/>
    <s v="TURKEY POINT POWER PLANT UNIT #1 - 5081014100"/>
    <s v="31500Z000-PG0926-Turkey Pt U1"/>
    <x v="0"/>
    <d v="1991-07-01T00:00:00"/>
    <s v="02 - Steam Generation Plant"/>
    <s v="Turkey Pt U1"/>
    <s v="000 : Non-Unitized"/>
    <s v="000.000 : Non-Unitized"/>
    <x v="4"/>
    <s v="1991"/>
    <s v="09/2015"/>
    <n v="0"/>
    <n v="0"/>
    <n v="0"/>
    <n v="0"/>
  </r>
  <r>
    <n v="805497"/>
    <x v="0"/>
    <s v="TURKEY POINT POWER PLANT UNIT #1 - 5081014100"/>
    <s v="31500Z000-PG0926-Turkey Pt U1"/>
    <x v="0"/>
    <d v="1991-07-01T00:00:00"/>
    <s v="02 - Steam Generation Plant"/>
    <s v="Turkey Pt U1"/>
    <s v="000 : Non-Unitized"/>
    <s v="000.000 : Non-Unitized"/>
    <x v="4"/>
    <s v="1991"/>
    <s v="09/2015"/>
    <n v="0"/>
    <n v="0"/>
    <n v="0"/>
    <n v="0"/>
  </r>
  <r>
    <n v="805498"/>
    <x v="0"/>
    <s v="TURKEY POINT POWER PLANT UNIT #1 - 5081014100"/>
    <s v="31500Z000-PG0926-Turkey Pt U1"/>
    <x v="0"/>
    <d v="1992-07-01T00:00:00"/>
    <s v="02 - Steam Generation Plant"/>
    <s v="Turkey Pt U1"/>
    <s v="000 : Non-Unitized"/>
    <s v="000.000 : Non-Unitized"/>
    <x v="4"/>
    <s v="1992"/>
    <s v="09/2015"/>
    <n v="0"/>
    <n v="0"/>
    <n v="0"/>
    <n v="0"/>
  </r>
  <r>
    <n v="805499"/>
    <x v="0"/>
    <s v="TURKEY POINT POWER PLANT UNIT #1 - 5081014100"/>
    <s v="31500Z000-PG0926-Turkey Pt U1"/>
    <x v="0"/>
    <d v="1992-07-01T00:00:00"/>
    <s v="02 - Steam Generation Plant"/>
    <s v="Turkey Pt U1"/>
    <s v="000 : Non-Unitized"/>
    <s v="000.000 : Non-Unitized"/>
    <x v="4"/>
    <s v="1992"/>
    <s v="09/2015"/>
    <n v="0"/>
    <n v="0"/>
    <n v="0"/>
    <n v="0"/>
  </r>
  <r>
    <n v="805500"/>
    <x v="0"/>
    <s v="TURKEY POINT POWER PLANT UNIT #1 - 5081014100"/>
    <s v="31500Z000-PG0926-Turkey Pt U1"/>
    <x v="0"/>
    <d v="1992-07-01T00:00:00"/>
    <s v="02 - Steam Generation Plant"/>
    <s v="Turkey Pt U1"/>
    <s v="000 : Non-Unitized"/>
    <s v="000.000 : Non-Unitized"/>
    <x v="4"/>
    <s v="1992"/>
    <s v="09/2015"/>
    <n v="0"/>
    <n v="0"/>
    <n v="0"/>
    <n v="0"/>
  </r>
  <r>
    <n v="805501"/>
    <x v="0"/>
    <s v="TURKEY POINT POWER PLANT UNIT #1 - 5081014100"/>
    <s v="31500Z000-PG0926-Turkey Pt U1"/>
    <x v="0"/>
    <d v="1993-07-01T00:00:00"/>
    <s v="02 - Steam Generation Plant"/>
    <s v="Turkey Pt U1"/>
    <s v="000 : Non-Unitized"/>
    <s v="000.000 : Non-Unitized"/>
    <x v="4"/>
    <s v="1993"/>
    <s v="09/2015"/>
    <n v="0"/>
    <n v="0"/>
    <n v="0"/>
    <n v="0"/>
  </r>
  <r>
    <n v="805502"/>
    <x v="0"/>
    <s v="TURKEY POINT POWER PLANT UNIT #1 - 5081014100"/>
    <s v="31500Z000-PG0926-Turkey Pt U1"/>
    <x v="0"/>
    <d v="1993-07-01T00:00:00"/>
    <s v="02 - Steam Generation Plant"/>
    <s v="Turkey Pt U1"/>
    <s v="000 : Non-Unitized"/>
    <s v="000.000 : Non-Unitized"/>
    <x v="4"/>
    <s v="1993"/>
    <s v="09/2015"/>
    <n v="0"/>
    <n v="0"/>
    <n v="0"/>
    <n v="0"/>
  </r>
  <r>
    <n v="805503"/>
    <x v="0"/>
    <s v="TURKEY POINT POWER PLANT UNIT #1 - 5081014100"/>
    <s v="31500Z000-PG0926-Turkey Pt U1"/>
    <x v="0"/>
    <d v="1993-07-01T00:00:00"/>
    <s v="02 - Steam Generation Plant"/>
    <s v="Turkey Pt U1"/>
    <s v="000 : Non-Unitized"/>
    <s v="000.000 : Non-Unitized"/>
    <x v="4"/>
    <s v="1993"/>
    <s v="09/2015"/>
    <n v="0"/>
    <n v="0"/>
    <n v="0"/>
    <n v="0"/>
  </r>
  <r>
    <n v="805504"/>
    <x v="0"/>
    <s v="TURKEY POINT POWER PLANT UNIT #1 - 5081014100"/>
    <s v="31500Z000-PG0926-Turkey Pt U1"/>
    <x v="0"/>
    <d v="1994-07-01T00:00:00"/>
    <s v="02 - Steam Generation Plant"/>
    <s v="Turkey Pt U1"/>
    <s v="000 : Non-Unitized"/>
    <s v="000.000 : Non-Unitized"/>
    <x v="4"/>
    <s v="1994"/>
    <s v="09/2015"/>
    <n v="0"/>
    <n v="0"/>
    <n v="0"/>
    <n v="0"/>
  </r>
  <r>
    <n v="805505"/>
    <x v="0"/>
    <s v="TURKEY POINT POWER PLANT UNIT #1 - 5081014100"/>
    <s v="31500Z000-PG0926-Turkey Pt U1"/>
    <x v="0"/>
    <d v="1995-07-01T00:00:00"/>
    <s v="02 - Steam Generation Plant"/>
    <s v="Turkey Pt U1"/>
    <s v="000 : Non-Unitized"/>
    <s v="000.000 : Non-Unitized"/>
    <x v="4"/>
    <s v="1995"/>
    <s v="09/2015"/>
    <n v="0"/>
    <n v="0"/>
    <n v="0"/>
    <n v="0"/>
  </r>
  <r>
    <n v="805506"/>
    <x v="0"/>
    <s v="TURKEY POINT POWER PLANT UNIT #1 - 5081014100"/>
    <s v="31500Z000-PG0926-Turkey Pt U1"/>
    <x v="0"/>
    <d v="1995-07-01T00:00:00"/>
    <s v="02 - Steam Generation Plant"/>
    <s v="Turkey Pt U1"/>
    <s v="000 : Non-Unitized"/>
    <s v="000.000 : Non-Unitized"/>
    <x v="4"/>
    <s v="1995"/>
    <s v="09/2015"/>
    <n v="0"/>
    <n v="0"/>
    <n v="0"/>
    <n v="0"/>
  </r>
  <r>
    <n v="805507"/>
    <x v="0"/>
    <s v="TURKEY POINT POWER PLANT UNIT #1 - 5081014100"/>
    <s v="31500Z000-PG0926-Turkey Pt U1"/>
    <x v="0"/>
    <d v="1995-07-01T00:00:00"/>
    <s v="02 - Steam Generation Plant"/>
    <s v="Turkey Pt U1"/>
    <s v="000 : Non-Unitized"/>
    <s v="000.000 : Non-Unitized"/>
    <x v="4"/>
    <s v="1995"/>
    <s v="09/2015"/>
    <n v="0"/>
    <n v="0"/>
    <n v="0"/>
    <n v="0"/>
  </r>
  <r>
    <n v="805508"/>
    <x v="0"/>
    <s v="TURKEY POINT POWER PLANT UNIT #1 - 5081014100"/>
    <s v="31500Z000-PG0926-Turkey Pt U1"/>
    <x v="0"/>
    <d v="1999-07-01T00:00:00"/>
    <s v="02 - Steam Generation Plant"/>
    <s v="Turkey Pt U1"/>
    <s v="000 : Non-Unitized"/>
    <s v="000.000 : Non-Unitized"/>
    <x v="4"/>
    <s v="1999"/>
    <s v="09/2015"/>
    <n v="0"/>
    <n v="0"/>
    <n v="0"/>
    <n v="0"/>
  </r>
  <r>
    <n v="805509"/>
    <x v="0"/>
    <s v="TURKEY POINT POWER PLANT UNIT #1 - 5081014100"/>
    <s v="31500Z000-PG0926-Turkey Pt U1"/>
    <x v="0"/>
    <d v="1999-07-01T00:00:00"/>
    <s v="02 - Steam Generation Plant"/>
    <s v="Turkey Pt U1"/>
    <s v="000 : Non-Unitized"/>
    <s v="000.000 : Non-Unitized"/>
    <x v="4"/>
    <s v="1999"/>
    <s v="09/2015"/>
    <n v="0"/>
    <n v="0"/>
    <n v="0"/>
    <n v="0"/>
  </r>
  <r>
    <n v="805545"/>
    <x v="0"/>
    <s v="TURKEY POINT PLANT FOSSIL - 5081026000"/>
    <s v="31500Z000-PG0926-Turkey Pt CommFsil"/>
    <x v="0"/>
    <d v="2000-07-01T00:00:00"/>
    <s v="02 - Steam Generation Plant"/>
    <s v="Turkey Pt Comm Fsil"/>
    <s v="000 : Non-Unitized"/>
    <s v="000.000 : Non-Unitized"/>
    <x v="4"/>
    <s v="2000"/>
    <s v="09/2015"/>
    <n v="0"/>
    <n v="0"/>
    <n v="0"/>
    <n v="0"/>
  </r>
  <r>
    <n v="805546"/>
    <x v="0"/>
    <s v="TURKEY POINT PLANT FOSSIL - 5081026000"/>
    <s v="31500Z000-PG0926-Turkey Pt CommFsil"/>
    <x v="0"/>
    <d v="2000-07-01T00:00:00"/>
    <s v="02 - Steam Generation Plant"/>
    <s v="Turkey Pt Comm Fsil"/>
    <s v="000 : Non-Unitized"/>
    <s v="000.000 : Non-Unitized"/>
    <x v="4"/>
    <s v="2000"/>
    <s v="09/2015"/>
    <n v="0"/>
    <n v="0"/>
    <n v="0"/>
    <n v="0"/>
  </r>
  <r>
    <n v="807751"/>
    <x v="0"/>
    <s v="TURKEY POINT POWER PLANT UNIT #1 - 5081014100"/>
    <s v="31600Z000-PG0926-Turkey Pt U1"/>
    <x v="0"/>
    <d v="1989-07-01T00:00:00"/>
    <s v="02 - Steam Generation Plant"/>
    <s v="Turkey Pt U1"/>
    <s v="000 : Non-Unitized"/>
    <s v="000.000 : Non-Unitized"/>
    <x v="5"/>
    <s v="1989"/>
    <s v="09/2015"/>
    <n v="0"/>
    <n v="0"/>
    <n v="0"/>
    <n v="0"/>
  </r>
  <r>
    <n v="807752"/>
    <x v="0"/>
    <s v="TURKEY POINT POWER PLANT UNIT #1 - 5081014100"/>
    <s v="31600Z000-PG0926-Turkey Pt U1"/>
    <x v="0"/>
    <d v="1991-07-01T00:00:00"/>
    <s v="02 - Steam Generation Plant"/>
    <s v="Turkey Pt U1"/>
    <s v="000 : Non-Unitized"/>
    <s v="000.000 : Non-Unitized"/>
    <x v="5"/>
    <s v="1991"/>
    <s v="09/2015"/>
    <n v="0"/>
    <n v="0"/>
    <n v="0"/>
    <n v="0"/>
  </r>
  <r>
    <n v="807753"/>
    <x v="0"/>
    <s v="TURKEY POINT POWER PLANT UNIT #1 - 5081014100"/>
    <s v="31600Z000-PG0926-Turkey Pt U1"/>
    <x v="0"/>
    <d v="1993-07-01T00:00:00"/>
    <s v="02 - Steam Generation Plant"/>
    <s v="Turkey Pt U1"/>
    <s v="000 : Non-Unitized"/>
    <s v="000.000 : Non-Unitized"/>
    <x v="5"/>
    <s v="1993"/>
    <s v="09/2015"/>
    <n v="0"/>
    <n v="0"/>
    <n v="0"/>
    <n v="0"/>
  </r>
  <r>
    <n v="807754"/>
    <x v="0"/>
    <s v="TURKEY POINT POWER PLANT UNIT #1 - 5081014100"/>
    <s v="31600Z000-PG0926-Turkey Pt U1"/>
    <x v="0"/>
    <d v="2000-07-01T00:00:00"/>
    <s v="02 - Steam Generation Plant"/>
    <s v="Turkey Pt U1"/>
    <s v="000 : Non-Unitized"/>
    <s v="000.000 : Non-Unitized"/>
    <x v="5"/>
    <s v="2000"/>
    <s v="09/2015"/>
    <n v="0"/>
    <n v="0"/>
    <n v="0"/>
    <n v="0"/>
  </r>
  <r>
    <n v="807757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58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59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0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1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2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3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4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5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6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7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8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69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0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1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2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3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4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5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6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7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8"/>
    <x v="0"/>
    <s v="TURKEY POINT PLANT FOSSIL - 5081026000"/>
    <s v="31600Z000-PG0926-Turkey Pt CommFsil"/>
    <x v="0"/>
    <d v="1985-07-01T00:00:00"/>
    <s v="02 - Steam Generation Plant"/>
    <s v="Turkey Pt Comm Fsil"/>
    <s v="000 : Non-Unitized"/>
    <s v="000.000 : Non-Unitized"/>
    <x v="5"/>
    <s v="1985"/>
    <s v="09/2015"/>
    <n v="0"/>
    <n v="0"/>
    <n v="0"/>
    <n v="0"/>
  </r>
  <r>
    <n v="807779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0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1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2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3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4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5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6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7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8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89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0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1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2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3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4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5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6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7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8"/>
    <x v="0"/>
    <s v="TURKEY POINT PLANT FOSSIL - 5081026000"/>
    <s v="31600Z000-PG0926-Turkey Pt CommFsil"/>
    <x v="0"/>
    <d v="1986-07-01T00:00:00"/>
    <s v="02 - Steam Generation Plant"/>
    <s v="Turkey Pt Comm Fsil"/>
    <s v="000 : Non-Unitized"/>
    <s v="000.000 : Non-Unitized"/>
    <x v="5"/>
    <s v="1986"/>
    <s v="09/2015"/>
    <n v="0"/>
    <n v="0"/>
    <n v="0"/>
    <n v="0"/>
  </r>
  <r>
    <n v="807799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0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1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2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3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4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5"/>
    <x v="0"/>
    <s v="TURKEY POINT PLANT FOSSIL - 5081026000"/>
    <s v="31600Z000-PG0926-Turkey Pt CommFsil"/>
    <x v="0"/>
    <d v="1987-07-01T00:00:00"/>
    <s v="02 - Steam Generation Plant"/>
    <s v="Turkey Pt Comm Fsil"/>
    <s v="000 : Non-Unitized"/>
    <s v="000.000 : Non-Unitized"/>
    <x v="5"/>
    <s v="1987"/>
    <s v="09/2015"/>
    <n v="0"/>
    <n v="0"/>
    <n v="0"/>
    <n v="0"/>
  </r>
  <r>
    <n v="807806"/>
    <x v="0"/>
    <s v="TURKEY POINT PLANT FOSSIL - 5081026000"/>
    <s v="31600Z000-PG0926-Turkey Pt CommFsil"/>
    <x v="0"/>
    <d v="1999-07-01T00:00:00"/>
    <s v="02 - Steam Generation Plant"/>
    <s v="Turkey Pt Comm Fsil"/>
    <s v="000 : Non-Unitized"/>
    <s v="000.000 : Non-Unitized"/>
    <x v="5"/>
    <s v="1999"/>
    <s v="09/2015"/>
    <n v="0"/>
    <n v="0"/>
    <n v="0"/>
    <n v="0"/>
  </r>
  <r>
    <n v="807807"/>
    <x v="0"/>
    <s v="TURKEY POINT PLANT FOSSIL - 5081026000"/>
    <s v="31600Z000-PG0926-Turkey Pt CommFsil"/>
    <x v="0"/>
    <d v="1999-07-01T00:00:00"/>
    <s v="02 - Steam Generation Plant"/>
    <s v="Turkey Pt Comm Fsil"/>
    <s v="000 : Non-Unitized"/>
    <s v="000.000 : Non-Unitized"/>
    <x v="5"/>
    <s v="1999"/>
    <s v="09/2015"/>
    <n v="0"/>
    <n v="0"/>
    <n v="0"/>
    <n v="0"/>
  </r>
  <r>
    <n v="807808"/>
    <x v="0"/>
    <s v="TURKEY POINT PLANT FOSSIL - 5081026000"/>
    <s v="31600Z000-PG0926-Turkey Pt CommFsil"/>
    <x v="0"/>
    <d v="1999-07-01T00:00:00"/>
    <s v="02 - Steam Generation Plant"/>
    <s v="Turkey Pt Comm Fsil"/>
    <s v="000 : Non-Unitized"/>
    <s v="000.000 : Non-Unitized"/>
    <x v="5"/>
    <s v="1999"/>
    <s v="09/2015"/>
    <n v="0"/>
    <n v="0"/>
    <n v="0"/>
    <n v="0"/>
  </r>
  <r>
    <n v="807809"/>
    <x v="0"/>
    <s v="TURKEY POINT PLANT FOSSIL - 5081026000"/>
    <s v="31600Z000-PG0926-Turkey Pt CommFsil"/>
    <x v="0"/>
    <d v="1999-07-01T00:00:00"/>
    <s v="02 - Steam Generation Plant"/>
    <s v="Turkey Pt Comm Fsil"/>
    <s v="000 : Non-Unitized"/>
    <s v="000.000 : Non-Unitized"/>
    <x v="5"/>
    <s v="1999"/>
    <s v="09/2015"/>
    <n v="0"/>
    <n v="0"/>
    <n v="0"/>
    <n v="0"/>
  </r>
  <r>
    <n v="807810"/>
    <x v="0"/>
    <s v="TURKEY POINT PLANT FOSSIL - 5081026000"/>
    <s v="31600Z000-PG0926-Turkey Pt CommFsil"/>
    <x v="0"/>
    <d v="1999-07-01T00:00:00"/>
    <s v="02 - Steam Generation Plant"/>
    <s v="Turkey Pt Comm Fsil"/>
    <s v="000 : Non-Unitized"/>
    <s v="000.000 : Non-Unitized"/>
    <x v="5"/>
    <s v="1999"/>
    <s v="09/2015"/>
    <n v="0"/>
    <n v="0"/>
    <n v="0"/>
    <n v="0"/>
  </r>
  <r>
    <n v="807811"/>
    <x v="0"/>
    <s v="TURKEY POINT PLANT FOSSIL - 5081026000"/>
    <s v="31600Z000-PG0926-Turkey Pt CommFsil"/>
    <x v="0"/>
    <d v="2000-07-01T00:00:00"/>
    <s v="02 - Steam Generation Plant"/>
    <s v="Turkey Pt Comm Fsil"/>
    <s v="000 : Non-Unitized"/>
    <s v="000.000 : Non-Unitized"/>
    <x v="5"/>
    <s v="2000"/>
    <s v="09/2015"/>
    <n v="0"/>
    <n v="0"/>
    <n v="0"/>
    <n v="0"/>
  </r>
  <r>
    <n v="807812"/>
    <x v="0"/>
    <s v="TURKEY POINT PLANT FOSSIL - 5081026000"/>
    <s v="31600Z000-PG0926-Turkey Pt CommFsil"/>
    <x v="0"/>
    <d v="2000-07-01T00:00:00"/>
    <s v="02 - Steam Generation Plant"/>
    <s v="Turkey Pt Comm Fsil"/>
    <s v="000 : Non-Unitized"/>
    <s v="000.000 : Non-Unitized"/>
    <x v="5"/>
    <s v="2000"/>
    <s v="09/2015"/>
    <n v="0"/>
    <n v="0"/>
    <n v="0"/>
    <n v="0"/>
  </r>
  <r>
    <n v="807813"/>
    <x v="0"/>
    <s v="TURKEY POINT PLANT FOSSIL - 5081026000"/>
    <s v="31600Z000-PG0926-Turkey Pt CommFsil"/>
    <x v="0"/>
    <d v="2001-07-01T00:00:00"/>
    <s v="02 - Steam Generation Plant"/>
    <s v="Turkey Pt Comm Fsil"/>
    <s v="000 : Non-Unitized"/>
    <s v="000.000 : Non-Unitized"/>
    <x v="5"/>
    <s v="2001"/>
    <s v="09/2015"/>
    <n v="0"/>
    <n v="0"/>
    <n v="0"/>
    <n v="0"/>
  </r>
  <r>
    <n v="807814"/>
    <x v="0"/>
    <s v="TURKEY POINT PLANT FOSSIL - 5081026000"/>
    <s v="31600Z000-PG0926-Turkey Pt CommFsil"/>
    <x v="0"/>
    <d v="2001-07-01T00:00:00"/>
    <s v="02 - Steam Generation Plant"/>
    <s v="Turkey Pt Comm Fsil"/>
    <s v="000 : Non-Unitized"/>
    <s v="000.000 : Non-Unitized"/>
    <x v="5"/>
    <s v="2001"/>
    <s v="09/2015"/>
    <n v="0"/>
    <n v="0"/>
    <n v="0"/>
    <n v="0"/>
  </r>
  <r>
    <n v="811502"/>
    <x v="2"/>
    <s v="TURKEY POINT WATER TREATMENT AREA - 5081014012"/>
    <s v="32100Z000-NU0914-Turkey Pt CommFsil"/>
    <x v="0"/>
    <d v="1986-07-01T00:00:00"/>
    <s v="03 - Nuclear Generation Plant"/>
    <s v="Turkey Pt Comm Fsil"/>
    <s v="000 : Non-Unitized"/>
    <s v="000.000 : Non-Unitized"/>
    <x v="6"/>
    <s v="1986"/>
    <s v="09/2015"/>
    <n v="0"/>
    <n v="21137.39"/>
    <n v="0"/>
    <n v="21137.39"/>
  </r>
  <r>
    <n v="811503"/>
    <x v="2"/>
    <s v="TURKEY POINT WATER TREATMENT AREA - 5081014012"/>
    <s v="32100Z000-NU0914-Turkey Pt CommFsil"/>
    <x v="0"/>
    <d v="1986-07-01T00:00:00"/>
    <s v="03 - Nuclear Generation Plant"/>
    <s v="Turkey Pt Comm Fsil"/>
    <s v="000 : Non-Unitized"/>
    <s v="000.000 : Non-Unitized"/>
    <x v="6"/>
    <s v="1986"/>
    <s v="09/2015"/>
    <n v="0"/>
    <n v="-21137.39"/>
    <n v="0"/>
    <n v="-21137.39"/>
  </r>
  <r>
    <n v="811544"/>
    <x v="0"/>
    <s v="TURKEY POINT POWER PLANT UNIT #1 - 5081014100"/>
    <s v="32100Z000-PG0926-Turkey Pt U1"/>
    <x v="0"/>
    <d v="1983-07-01T00:00:00"/>
    <s v="03 - Nuclear Generation Plant"/>
    <s v="Turkey Pt U1"/>
    <s v="000 : Non-Unitized"/>
    <s v="000.000 : Non-Unitized"/>
    <x v="6"/>
    <s v="1983"/>
    <s v="09/2015"/>
    <n v="0"/>
    <n v="0"/>
    <n v="0"/>
    <n v="0"/>
  </r>
  <r>
    <n v="6623872"/>
    <x v="0"/>
    <s v="TURKEY POINT PLANT FOSSIL - 5081026000"/>
    <s v="31200Z000-PG0926-Turkey Pt CommFsil"/>
    <x v="0"/>
    <d v="2002-01-01T00:00:00"/>
    <s v="02 - Steam Generation Plant"/>
    <s v="Turkey Pt Comm Fsil"/>
    <s v="000 : Non-Unitized"/>
    <s v="000.000 : Non-Unitized"/>
    <x v="2"/>
    <s v="2002"/>
    <s v="09/2015"/>
    <n v="0"/>
    <n v="0"/>
    <n v="0"/>
    <n v="0"/>
  </r>
  <r>
    <n v="8897180"/>
    <x v="0"/>
    <s v="TURKEY POINT PLANT FOSSIL - 5081026000"/>
    <s v="31600Z000-PG0926-Turkey Pt CommFsil"/>
    <x v="0"/>
    <d v="2002-03-01T00:00:00"/>
    <s v="02 - Steam Generation Plant"/>
    <s v="Turkey Pt Comm Fsil"/>
    <s v="000 : Non-Unitized"/>
    <s v="000.000 : Non-Unitized"/>
    <x v="5"/>
    <s v="2002"/>
    <s v="09/2015"/>
    <n v="0"/>
    <n v="0"/>
    <n v="0"/>
    <n v="0"/>
  </r>
  <r>
    <n v="16071265"/>
    <x v="0"/>
    <s v="TURKEY POINT POWER PLANT UNIT #1 - 5081014100"/>
    <s v="31400Z000-PG0926-Turkey Pt U1"/>
    <x v="0"/>
    <d v="2002-07-01T00:00:00"/>
    <s v="02 - Steam Generation Plant"/>
    <s v="Turkey Pt U1"/>
    <s v="000 : Non-Unitized"/>
    <s v="000.000 : Non-Unitized"/>
    <x v="3"/>
    <s v="2002"/>
    <s v="09/2015"/>
    <n v="0"/>
    <n v="0"/>
    <n v="0"/>
    <n v="0"/>
  </r>
  <r>
    <n v="16373851"/>
    <x v="0"/>
    <s v="TURKEY POINT FOSL PROD CAP SPARE STOREROOM - 5081026007"/>
    <s v="31200Z000-PG0926-Turkey Pt CommFsil"/>
    <x v="0"/>
    <d v="1992-07-01T00:00:00"/>
    <s v="02 - Steam Generation Plant"/>
    <s v="Turkey Pt Comm Fsil"/>
    <s v="354 : MAIN FEEDWATER PUMP SYSTEM"/>
    <s v="354.3259 : PUMP COMPLETE"/>
    <x v="2"/>
    <s v="1992"/>
    <s v="09/2015"/>
    <n v="0"/>
    <n v="0"/>
    <n v="0"/>
    <n v="0"/>
  </r>
  <r>
    <n v="17048876"/>
    <x v="3"/>
    <s v="TURKEY POINT POWER PLANT UNIT #1 - 5081014100"/>
    <s v="31600Z000-PG0926-Turkey Pt U1"/>
    <x v="0"/>
    <d v="2002-03-01T00:00:00"/>
    <s v="02 - Steam Generation Plant"/>
    <s v="Turkey Pt U1"/>
    <s v="184 : INSTRUMENT AIR SYSTEM"/>
    <s v="184.0555 : COMPRESSOR, AIR, COMPLET"/>
    <x v="5"/>
    <s v="2002"/>
    <s v="09/2015"/>
    <n v="1"/>
    <n v="91092.89"/>
    <n v="91092.89"/>
    <n v="0"/>
  </r>
  <r>
    <n v="18343908"/>
    <x v="0"/>
    <s v="TURKEY POINT PLANT FOSSIL - 5081026000"/>
    <s v="31100Z000-PG0926-Turkey Pt CommFsil"/>
    <x v="0"/>
    <d v="2002-08-01T00:00:00"/>
    <s v="02 - Steam Generation Plant"/>
    <s v="Turkey Pt Comm Fsil"/>
    <s v="000 : Non-Unitized"/>
    <s v="000.000 : Non-Unitized"/>
    <x v="1"/>
    <s v="2002"/>
    <s v="09/2015"/>
    <n v="0"/>
    <n v="0"/>
    <n v="0"/>
    <n v="0"/>
  </r>
  <r>
    <n v="19390638"/>
    <x v="0"/>
    <s v="TURKEY POINT PLANT FOSSIL - 5081026000"/>
    <s v="31200Z000-PG0926-Turkey Pt CommFsil"/>
    <x v="0"/>
    <d v="2002-11-01T00:00:00"/>
    <s v="02 - Steam Generation Plant"/>
    <s v="Turkey Pt Comm Fsil"/>
    <s v="000 : Non-Unitized"/>
    <s v="000.000 : Non-Unitized"/>
    <x v="2"/>
    <s v="2002"/>
    <s v="09/2015"/>
    <n v="0"/>
    <n v="0"/>
    <n v="0"/>
    <n v="0"/>
  </r>
  <r>
    <n v="20399519"/>
    <x v="0"/>
    <s v="TURKEY POINT PLANT FOSSIL - 5081026000"/>
    <s v="31400Z000-PG0926-Turkey Pt CommFsil"/>
    <x v="0"/>
    <d v="2002-11-01T00:00:00"/>
    <s v="02 - Steam Generation Plant"/>
    <s v="Turkey Pt Comm Fsil"/>
    <s v="000 : Non-Unitized"/>
    <s v="000.000 : Non-Unitized"/>
    <x v="3"/>
    <s v="2002"/>
    <s v="09/2015"/>
    <n v="0"/>
    <n v="0"/>
    <n v="0"/>
    <n v="0"/>
  </r>
  <r>
    <n v="20964689"/>
    <x v="0"/>
    <s v="TURKEY POINT POWER PLANT UNIT #1 - 5081014100"/>
    <s v="31400Z000-PG0926-Turkey Pt U1"/>
    <x v="0"/>
    <d v="2002-07-01T00:00:00"/>
    <s v="02 - Steam Generation Plant"/>
    <s v="Turkey Pt U1"/>
    <s v="369 : INTAKE SCREENS SYSTEM"/>
    <s v="369.4140 : TRAVELING SCREEN ASSEMBL"/>
    <x v="3"/>
    <s v="2002"/>
    <s v="09/2015"/>
    <n v="0"/>
    <n v="0"/>
    <n v="0"/>
    <n v="0"/>
  </r>
  <r>
    <n v="20964698"/>
    <x v="2"/>
    <s v="TURKEY POINT PLANT FOSSIL - 5081026000"/>
    <s v="31200Z000-PG0926-Turkey Pt CommFsil"/>
    <x v="0"/>
    <d v="2002-11-01T00:00:00"/>
    <s v="02 - Steam Generation Plant"/>
    <s v="Turkey Pt Comm Fsil"/>
    <s v="362 : WATER SAMPLING AND ANALYZING "/>
    <s v="362.3513 : SAMPLE COLLECTING EQUIPM"/>
    <x v="2"/>
    <s v="2002"/>
    <s v="09/2015"/>
    <n v="0"/>
    <n v="24009.72"/>
    <n v="24009.72"/>
    <n v="0"/>
  </r>
  <r>
    <n v="20964773"/>
    <x v="4"/>
    <s v="TURKEY POINT PLANT FOSSIL - 5081026000"/>
    <s v="31100Z000-PG0926-Turkey Pt CommFsil"/>
    <x v="0"/>
    <d v="2002-08-01T00:00:00"/>
    <s v="02 - Steam Generation Plant"/>
    <s v="Turkey Pt Comm Fsil"/>
    <s v="340 : CONTROL ROOM BUILDING"/>
    <s v="340.9804 : HVAC SYSTEM COMPLETE"/>
    <x v="1"/>
    <s v="2002"/>
    <s v="09/2015"/>
    <n v="1"/>
    <n v="16898.38"/>
    <n v="7521.18"/>
    <n v="9377.2000000000007"/>
  </r>
  <r>
    <n v="21525368"/>
    <x v="0"/>
    <s v="TURKEY POINT PLANT FOSSIL - 5081026000"/>
    <s v="31400Z000-PG0926-Turkey Pt CommFsil"/>
    <x v="0"/>
    <d v="2002-10-01T00:00:00"/>
    <s v="02 - Steam Generation Plant"/>
    <s v="Turkey Pt Comm Fsil"/>
    <s v="000 : Non-Unitized"/>
    <s v="000.000 : Non-Unitized"/>
    <x v="3"/>
    <s v="2002"/>
    <s v="09/2015"/>
    <n v="0"/>
    <n v="0"/>
    <n v="0"/>
    <n v="0"/>
  </r>
  <r>
    <n v="21598394"/>
    <x v="0"/>
    <s v="TURKEY POINT PLANT FOSSIL - 5081026000"/>
    <s v="31600Z000-PG0926-Turkey Pt CommFsil"/>
    <x v="0"/>
    <d v="2003-01-01T00:00:00"/>
    <s v="02 - Steam Generation Plant"/>
    <s v="Turkey Pt Comm Fsil"/>
    <s v="000 : Non-Unitized"/>
    <s v="000.000 : Non-Unitized"/>
    <x v="5"/>
    <s v="2003"/>
    <s v="09/2015"/>
    <n v="0"/>
    <n v="0"/>
    <n v="0"/>
    <n v="0"/>
  </r>
  <r>
    <n v="21599024"/>
    <x v="0"/>
    <s v="TURKEY POINT POWER PLANT UNIT #1 - 5081014100"/>
    <s v="31500Z000-PG0926-Turkey Pt U1"/>
    <x v="0"/>
    <d v="2003-01-01T00:00:00"/>
    <s v="02 - Steam Generation Plant"/>
    <s v="Turkey Pt U1"/>
    <s v="000 : Non-Unitized"/>
    <s v="000.000 : Non-Unitized"/>
    <x v="4"/>
    <s v="2003"/>
    <s v="09/2015"/>
    <n v="0"/>
    <n v="0"/>
    <n v="0"/>
    <n v="0"/>
  </r>
  <r>
    <n v="22712959"/>
    <x v="0"/>
    <s v="TURKEY POINT FOSL PROD CAP SPARE STOREROOM - 5081026007"/>
    <s v="31400Z000-PG0926-Turkey Pt CommFsil"/>
    <x v="0"/>
    <d v="2002-11-01T00:00:00"/>
    <s v="02 - Steam Generation Plant"/>
    <s v="Turkey Pt Comm Fsil"/>
    <s v="370 : SCREEN WASH SYSTEM"/>
    <s v="370.4167 : PUMP COMPLETE"/>
    <x v="3"/>
    <s v="2002"/>
    <s v="09/2015"/>
    <n v="0"/>
    <n v="0"/>
    <n v="0"/>
    <n v="0"/>
  </r>
  <r>
    <n v="22712968"/>
    <x v="0"/>
    <s v="TURKEY POINT FOSL PROD CAP SPARE STOREROOM - 5081026007"/>
    <s v="31400Z000-PG0926-Turkey Pt CommFsil"/>
    <x v="0"/>
    <d v="2002-11-01T00:00:00"/>
    <s v="02 - Steam Generation Plant"/>
    <s v="Turkey Pt Comm Fsil"/>
    <s v="370 : SCREEN WASH SYSTEM"/>
    <s v="370.4164 : DRIVE,ELEC. MOTOR, COMPL"/>
    <x v="3"/>
    <s v="2002"/>
    <s v="09/2015"/>
    <n v="0"/>
    <n v="0"/>
    <n v="0"/>
    <n v="0"/>
  </r>
  <r>
    <n v="23175870"/>
    <x v="0"/>
    <s v="TURKEY POINT PLANT FOSSIL - 5081026000"/>
    <s v="31400Z000-PG0926-Turkey Pt CommFsil"/>
    <x v="0"/>
    <d v="2002-11-01T00:00:00"/>
    <s v="02 - Steam Generation Plant"/>
    <s v="Turkey Pt Comm Fsil"/>
    <s v="370 : SCREEN WASH SYSTEM"/>
    <s v="370.4164 : DRIVE,ELEC. MOTOR, COMPL"/>
    <x v="3"/>
    <s v="2002"/>
    <s v="09/2015"/>
    <n v="0"/>
    <n v="0"/>
    <n v="0"/>
    <n v="0"/>
  </r>
  <r>
    <n v="23175873"/>
    <x v="0"/>
    <s v="TURKEY POINT PLANT FOSSIL - 5081026000"/>
    <s v="31400Z000-PG0926-Turkey Pt CommFsil"/>
    <x v="0"/>
    <d v="2002-11-01T00:00:00"/>
    <s v="02 - Steam Generation Plant"/>
    <s v="Turkey Pt Comm Fsil"/>
    <s v="370 : SCREEN WASH SYSTEM"/>
    <s v="370.4167 : PUMP COMPLETE"/>
    <x v="3"/>
    <s v="2002"/>
    <s v="09/2015"/>
    <n v="0"/>
    <n v="0"/>
    <n v="0"/>
    <n v="0"/>
  </r>
  <r>
    <n v="23326233"/>
    <x v="1"/>
    <s v="TURKEY POINT PLANT FOSSIL - 5081026000"/>
    <s v="31100Z000-PG0926-Turkey Pt CommFsil"/>
    <x v="0"/>
    <d v="1966-07-01T00:00:00"/>
    <s v="02 - Steam Generation Plant"/>
    <s v="Turkey Pt Comm Fsil"/>
    <s v="205 : YARD IMPROVEMENTS-PRODUCTION"/>
    <s v="205.1037: YARD LIGHTING FIXTURES"/>
    <x v="1"/>
    <s v="1966"/>
    <s v="09/2015"/>
    <n v="1"/>
    <n v="70846.63"/>
    <n v="70846.63"/>
    <n v="0"/>
  </r>
  <r>
    <n v="23326265"/>
    <x v="1"/>
    <s v="TURKEY POINT PLANT FOSSIL - 5081026000"/>
    <s v="31100Z000-PG0926-Turkey Pt CommFsil"/>
    <x v="0"/>
    <d v="1986-07-01T00:00:00"/>
    <s v="02 - Steam Generation Plant"/>
    <s v="Turkey Pt Comm Fsil"/>
    <s v="205 : YARD IMPROVEMENTS-PRODUCTION"/>
    <s v="205.1037: YARD LIGHTING FIXTURES"/>
    <x v="1"/>
    <s v="1986"/>
    <s v="09/2015"/>
    <n v="0"/>
    <n v="111406.16"/>
    <n v="109461.22"/>
    <n v="1944.94"/>
  </r>
  <r>
    <n v="24125788"/>
    <x v="0"/>
    <s v="TURKEY POINT POWER PLANT UNIT #1 - 5081014100"/>
    <s v="31200Z000-PG0926-Turkey Pt U1"/>
    <x v="0"/>
    <d v="2003-03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24142083"/>
    <x v="0"/>
    <s v="TURKEY POINT PLANT FOSSIL - 5081026000"/>
    <s v="31600Z000-PG0926-Turkey Pt CommFsil"/>
    <x v="0"/>
    <d v="2003-02-01T00:00:00"/>
    <s v="02 - Steam Generation Plant"/>
    <s v="Turkey Pt Comm Fsil"/>
    <s v="000 : Non-Unitized"/>
    <s v="000.000 : Non-Unitized"/>
    <x v="5"/>
    <s v="2003"/>
    <s v="09/2015"/>
    <n v="0"/>
    <n v="0"/>
    <n v="0"/>
    <n v="0"/>
  </r>
  <r>
    <n v="24513500"/>
    <x v="0"/>
    <s v="TURKEY POINT PLANT FOSSIL - 5081026000"/>
    <s v="31600Z000-PG0926-Turkey Pt CommFsil"/>
    <x v="0"/>
    <d v="2003-01-01T00:00:00"/>
    <s v="02 - Steam Generation Plant"/>
    <s v="Turkey Pt Comm Fsil"/>
    <s v="183 : STATION/SERVICE AIR SYSTEM"/>
    <s v="183.0521 : COMPRESSOR, AIR, COMPLET"/>
    <x v="5"/>
    <s v="2003"/>
    <s v="09/2015"/>
    <n v="0"/>
    <n v="0"/>
    <n v="0"/>
    <n v="0"/>
  </r>
  <r>
    <n v="24513515"/>
    <x v="3"/>
    <s v="TURKEY POINT PLANT FOSSIL - 5081026000"/>
    <s v="31600Z000-PG0926-Turkey Pt CommFsil"/>
    <x v="0"/>
    <d v="2003-01-01T00:00:00"/>
    <s v="02 - Steam Generation Plant"/>
    <s v="Turkey Pt Comm Fsil"/>
    <s v="183 : STATION/SERVICE AIR SYSTEM"/>
    <s v="183.0522 : DRIVE, ELECTRIC MOTOR, C"/>
    <x v="5"/>
    <s v="2003"/>
    <s v="09/2015"/>
    <n v="1"/>
    <n v="8213.4"/>
    <n v="6896.43"/>
    <n v="1316.97"/>
  </r>
  <r>
    <n v="25171804"/>
    <x v="0"/>
    <s v="TURKEY POINT PLANT FOSSIL - 5081026000"/>
    <s v="31200Z000-PG0926-Turkey Pt CommFsil"/>
    <x v="0"/>
    <d v="2002-01-01T00:00:00"/>
    <s v="02 - Steam Generation Plant"/>
    <s v="Turkey Pt Comm Fsil"/>
    <s v="434 : STACK"/>
    <s v="434.4812 : CEM-COMPUTER/MICROPROCES"/>
    <x v="2"/>
    <s v="2002"/>
    <s v="09/2015"/>
    <n v="0"/>
    <n v="0"/>
    <n v="0"/>
    <n v="0"/>
  </r>
  <r>
    <n v="26673487"/>
    <x v="0"/>
    <s v="TURKEY POINT PLANT FOSSIL - 5081026000"/>
    <s v="31400Z000-PG0926-Turkey Pt CommFsil"/>
    <x v="0"/>
    <d v="2003-04-01T00:00:00"/>
    <s v="02 - Steam Generation Plant"/>
    <s v="Turkey Pt Comm Fsil"/>
    <s v="000 : Non-Unitized"/>
    <s v="000.000 : Non-Unitized"/>
    <x v="3"/>
    <s v="2003"/>
    <s v="09/2015"/>
    <n v="0"/>
    <n v="0"/>
    <n v="0"/>
    <n v="0"/>
  </r>
  <r>
    <n v="26808517"/>
    <x v="1"/>
    <s v="TURKEY POINT PLANT FOSSIL - 5081026000"/>
    <s v="31600Z000-PG0926-Turkey Pt CommFsil"/>
    <x v="0"/>
    <d v="2003-02-01T00:00:00"/>
    <s v="02 - Steam Generation Plant"/>
    <s v="Turkey Pt Comm Fsil"/>
    <s v="190 : TOOLS, SHOP, AND GARAGE EQUIP"/>
    <s v="190.078  : SOLDERING STATION/EQUIPM"/>
    <x v="5"/>
    <s v="2003"/>
    <s v="09/2015"/>
    <n v="0"/>
    <n v="1123.24"/>
    <n v="943.13"/>
    <n v="180.11"/>
  </r>
  <r>
    <n v="27911617"/>
    <x v="0"/>
    <s v="TURKEY POINT POWER PLANT UNIT #1 - 5081014100"/>
    <s v="31200Z000-PG0926-Turkey Pt U1"/>
    <x v="0"/>
    <d v="2003-05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27973530"/>
    <x v="0"/>
    <s v="TURKEY POINT POWER PLANT UNIT #1 - 5081014100"/>
    <s v="31400Z000-PG0926-Turkey Pt U1"/>
    <x v="0"/>
    <d v="2003-05-01T00:00:00"/>
    <s v="02 - Steam Generation Plant"/>
    <s v="Turkey Pt U1"/>
    <s v="000 : Non-Unitized"/>
    <s v="000.000 : Non-Unitized"/>
    <x v="3"/>
    <s v="2003"/>
    <s v="09/2015"/>
    <n v="2"/>
    <n v="0"/>
    <n v="0"/>
    <n v="0"/>
  </r>
  <r>
    <n v="29553065"/>
    <x v="0"/>
    <s v="TURKEY POINT POWER PLANT UNIT #1 - 5081014100"/>
    <s v="31400Z000-PG0926-Turkey Pt U1"/>
    <x v="0"/>
    <d v="2003-06-01T00:00:00"/>
    <s v="02 - Steam Generation Plant"/>
    <s v="Turkey Pt U1"/>
    <s v="000 : Non-Unitized"/>
    <s v="000.000 : Non-Unitized"/>
    <x v="3"/>
    <s v="2003"/>
    <s v="09/2015"/>
    <n v="0"/>
    <n v="0"/>
    <n v="0"/>
    <n v="0"/>
  </r>
  <r>
    <n v="29620433"/>
    <x v="0"/>
    <s v="TURKEY POINT POWER PLANT UNIT #1 - 5081014100"/>
    <s v="31200Z000-PG0926-Turkey Pt U1"/>
    <x v="0"/>
    <d v="2003-06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29624331"/>
    <x v="0"/>
    <s v="TURKEY POINT POWER PLANT UNIT #1 - 5081014100"/>
    <s v="31400Z000-PG0926-Turkey Pt U1"/>
    <x v="0"/>
    <d v="2003-06-01T00:00:00"/>
    <s v="02 - Steam Generation Plant"/>
    <s v="Turkey Pt U1"/>
    <s v="000 : Non-Unitized"/>
    <s v="000.000 : Non-Unitized"/>
    <x v="3"/>
    <s v="2003"/>
    <s v="09/2015"/>
    <n v="0"/>
    <n v="0"/>
    <n v="0"/>
    <n v="0"/>
  </r>
  <r>
    <n v="29624338"/>
    <x v="0"/>
    <s v="TURKEY POINT POWER PLANT UNIT #1 - 5081014100"/>
    <s v="31200Z000-PG0926-Turkey Pt U1"/>
    <x v="0"/>
    <d v="2003-06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29639399"/>
    <x v="0"/>
    <s v="TURKEY POINT POWER PLANT UNIT #1 - 5081014100"/>
    <s v="31500Z000-PG0926-Turkey Pt U1"/>
    <x v="0"/>
    <d v="2003-06-01T00:00:00"/>
    <s v="02 - Steam Generation Plant"/>
    <s v="Turkey Pt U1"/>
    <s v="000 : Non-Unitized"/>
    <s v="000.000 : Non-Unitized"/>
    <x v="4"/>
    <s v="2003"/>
    <s v="09/2015"/>
    <n v="0"/>
    <n v="0"/>
    <n v="0"/>
    <n v="0"/>
  </r>
  <r>
    <n v="29639511"/>
    <x v="0"/>
    <s v="TURKEY POINT POWER PLANT UNIT #1 - 5081014100"/>
    <s v="31200Z000-PG0926-Turkey Pt U1"/>
    <x v="0"/>
    <d v="2003-06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0259019"/>
    <x v="0"/>
    <s v="TURKEY POINT PLANT FOSSIL - 5081026000"/>
    <s v="31400Z000-PG0926-Turkey Pt CommFsil"/>
    <x v="0"/>
    <d v="2002-10-01T00:00:00"/>
    <s v="02 - Steam Generation Plant"/>
    <s v="Turkey Pt Comm Fsil"/>
    <s v="370 : SCREEN WASH SYSTEM"/>
    <s v="370.4167 : PUMP COMPLETE"/>
    <x v="3"/>
    <s v="2002"/>
    <s v="09/2015"/>
    <n v="0"/>
    <n v="0"/>
    <n v="0"/>
    <n v="0"/>
  </r>
  <r>
    <n v="30394727"/>
    <x v="1"/>
    <s v="TURKEY POINT PLANT FOSSIL - 5081026000"/>
    <s v="31400Z000-PG0926-Turkey Pt CommFsil"/>
    <x v="0"/>
    <d v="2003-04-01T00:00:00"/>
    <s v="02 - Steam Generation Plant"/>
    <s v="Turkey Pt Comm Fsil"/>
    <s v="370 : SCREEN WASH SYSTEM"/>
    <s v="370.4167 : PUMP COMPLETE"/>
    <x v="3"/>
    <s v="2003"/>
    <s v="09/2015"/>
    <n v="0"/>
    <n v="1176"/>
    <n v="111.8"/>
    <n v="1064.2"/>
  </r>
  <r>
    <n v="30394733"/>
    <x v="1"/>
    <s v="TURKEY POINT PLANT FOSSIL - 5081026000"/>
    <s v="31400Z000-PG0926-Turkey Pt CommFsil"/>
    <x v="0"/>
    <d v="2003-04-01T00:00:00"/>
    <s v="02 - Steam Generation Plant"/>
    <s v="Turkey Pt Comm Fsil"/>
    <s v="370 : SCREEN WASH SYSTEM"/>
    <s v="370.4164 : DRIVE,ELEC. MOTOR, COMPL"/>
    <x v="3"/>
    <s v="2003"/>
    <s v="09/2015"/>
    <n v="0"/>
    <n v="504"/>
    <n v="47.91"/>
    <n v="456.09"/>
  </r>
  <r>
    <n v="30395069"/>
    <x v="0"/>
    <s v="TURKEY POINT POWER PLANT UNIT #1 - 5081014100"/>
    <s v="31500Z000-PG0926-Turkey Pt U1"/>
    <x v="0"/>
    <d v="2003-01-01T00:00:00"/>
    <s v="02 - Steam Generation Plant"/>
    <s v="Turkey Pt U1"/>
    <s v="483 : HIGH INITIAL RESPONSE EXCITER"/>
    <s v="483.0214 : POWER POTENTIAL TRANSFOR"/>
    <x v="4"/>
    <s v="2003"/>
    <s v="09/2015"/>
    <n v="0"/>
    <n v="0"/>
    <n v="0"/>
    <n v="0"/>
  </r>
  <r>
    <n v="30455372"/>
    <x v="2"/>
    <s v="TURKEY POINT POWER PLANT UNIT #1 - 5081014100"/>
    <s v="31200Z002-PG0926-Turkey Pt U1"/>
    <x v="1"/>
    <d v="1995-07-01T00:00:00"/>
    <s v="02 - Steam Generation Plant"/>
    <s v="Turkey Pt U1"/>
    <s v="622 : GAS FIRING SYSTEM"/>
    <s v="622.7304 : GAS BURNER GUNS, SET OF"/>
    <x v="2"/>
    <s v="1995"/>
    <s v="09/2015"/>
    <n v="1"/>
    <n v="519438.52"/>
    <n v="435716.43"/>
    <n v="83722.09"/>
  </r>
  <r>
    <n v="30455375"/>
    <x v="2"/>
    <s v="TURKEY POINT POWER PLANT UNIT #1 - 5081014100"/>
    <s v="31200Z002-PG0926-Turkey Pt U1"/>
    <x v="1"/>
    <d v="1995-07-01T00:00:00"/>
    <s v="02 - Steam Generation Plant"/>
    <s v="Turkey Pt U1"/>
    <s v="621 : HEAVY OIL FIRING SYSTEM"/>
    <s v="621.7273 : CONTROL/INSTRUMENTATION "/>
    <x v="2"/>
    <s v="1995"/>
    <s v="09/2015"/>
    <n v="1"/>
    <n v="134920.17000000001"/>
    <n v="113174"/>
    <n v="21746.17"/>
  </r>
  <r>
    <n v="30455378"/>
    <x v="2"/>
    <s v="TURKEY POINT POWER PLANT UNIT #1 - 5081014100"/>
    <s v="31200Z002-PG0926-Turkey Pt U1"/>
    <x v="1"/>
    <d v="1995-07-01T00:00:00"/>
    <s v="02 - Steam Generation Plant"/>
    <s v="Turkey Pt U1"/>
    <s v="622 : GAS FIRING SYSTEM"/>
    <s v="622.7300 : PIPING"/>
    <x v="2"/>
    <s v="1995"/>
    <s v="09/2015"/>
    <n v="0"/>
    <n v="43849.53"/>
    <n v="36781.949999999997"/>
    <n v="7067.58"/>
  </r>
  <r>
    <n v="30455381"/>
    <x v="0"/>
    <s v="TURKEY POINT POWER PLANT UNIT #1 - 5081014100"/>
    <s v="31200Z002-PG0926-Turkey Pt U1"/>
    <x v="1"/>
    <d v="1995-07-01T00:00:00"/>
    <s v="02 - Steam Generation Plant"/>
    <s v="Turkey Pt U1"/>
    <s v="621 : HEAVY OIL FIRING SYSTEM"/>
    <s v="621.7281 : OIL BURNER GUNS, SET OF"/>
    <x v="2"/>
    <s v="1995"/>
    <s v="09/2015"/>
    <n v="0"/>
    <n v="0"/>
    <n v="0"/>
    <n v="0"/>
  </r>
  <r>
    <n v="30455384"/>
    <x v="2"/>
    <s v="TURKEY POINT POWER PLANT UNIT #1 - 5081014100"/>
    <s v="31200Z002-PG0926-Turkey Pt U1"/>
    <x v="1"/>
    <d v="1995-07-01T00:00:00"/>
    <s v="02 - Steam Generation Plant"/>
    <s v="Turkey Pt U1"/>
    <s v="620 : BURNER MANAGEMENT SYSTEM"/>
    <s v="620.7256 : BURNER MANAGEMENT SYSTEM"/>
    <x v="2"/>
    <s v="1995"/>
    <s v="09/2015"/>
    <n v="1"/>
    <n v="19961.169999999998"/>
    <n v="16743.87"/>
    <n v="3217.3"/>
  </r>
  <r>
    <n v="30455387"/>
    <x v="2"/>
    <s v="TURKEY POINT POWER PLANT UNIT #1 - 5081014100"/>
    <s v="31200Z002-PG0926-Turkey Pt U1"/>
    <x v="1"/>
    <d v="1995-07-01T00:00:00"/>
    <s v="02 - Steam Generation Plant"/>
    <s v="Turkey Pt U1"/>
    <s v="621 : HEAVY OIL FIRING SYSTEM"/>
    <s v="621.7282 : BURNER, COMPLETE"/>
    <x v="2"/>
    <s v="1995"/>
    <s v="09/2015"/>
    <n v="17.48"/>
    <n v="1501024.67"/>
    <n v="1259092.43"/>
    <n v="241932.24"/>
  </r>
  <r>
    <n v="30455390"/>
    <x v="2"/>
    <s v="TURKEY POINT POWER PLANT UNIT #1 - 5081014100"/>
    <s v="31200Z002-PG0926-Turkey Pt U1"/>
    <x v="1"/>
    <d v="1995-07-01T00:00:00"/>
    <s v="02 - Steam Generation Plant"/>
    <s v="Turkey Pt U1"/>
    <s v="621 : HEAVY OIL FIRING SYSTEM"/>
    <s v="621.7277 : PIPING"/>
    <x v="2"/>
    <s v="1995"/>
    <s v="09/2015"/>
    <n v="0"/>
    <n v="293447.71000000002"/>
    <n v="246150.38"/>
    <n v="47297.33"/>
  </r>
  <r>
    <n v="30494494"/>
    <x v="2"/>
    <s v="TURKEY POINT POWER PLANT UNIT #1 - 5081014100"/>
    <s v="31200Z000-PG0926-Turkey Pt U1"/>
    <x v="0"/>
    <d v="2003-03-01T00:00:00"/>
    <s v="02 - Steam Generation Plant"/>
    <s v="Turkey Pt U1"/>
    <s v="355 : HEATER VENTS AND DRAINS SYSTE"/>
    <s v="355.3303 : PUMP COMPLETE"/>
    <x v="2"/>
    <s v="2003"/>
    <s v="09/2015"/>
    <n v="1"/>
    <n v="41791.480000000003"/>
    <n v="41791.480000000003"/>
    <n v="0"/>
  </r>
  <r>
    <n v="30519250"/>
    <x v="2"/>
    <s v="TURKEY POINT POWER PLANT UNIT #1 - 5081014100"/>
    <s v="31200Z003-PG0926-Turkey Pt U1"/>
    <x v="2"/>
    <d v="1994-07-01T00:00:00"/>
    <s v="02 - Steam Generation Plant"/>
    <s v="Turkey Pt U1"/>
    <s v="434 : STACK"/>
    <s v="434.4811 : CONTROL/INSTRUMENTATION "/>
    <x v="2"/>
    <s v="1994"/>
    <s v="09/2015"/>
    <n v="1"/>
    <n v="57328.73"/>
    <n v="41483.050000000003"/>
    <n v="15845.68"/>
  </r>
  <r>
    <n v="30519253"/>
    <x v="2"/>
    <s v="TURKEY POINT POWER PLANT UNIT #1 - 5081014100"/>
    <s v="31200Z003-PG0926-Turkey Pt U1"/>
    <x v="2"/>
    <d v="1994-07-01T00:00:00"/>
    <s v="02 - Steam Generation Plant"/>
    <s v="Turkey Pt U1"/>
    <s v="434 : STACK"/>
    <s v="434.4804 : EMISSION MONITORING ANAL"/>
    <x v="2"/>
    <s v="1994"/>
    <s v="09/2015"/>
    <n v="0"/>
    <n v="194578.42"/>
    <n v="140796.87"/>
    <n v="53781.55"/>
  </r>
  <r>
    <n v="30519307"/>
    <x v="2"/>
    <s v="TURKEY POINT POWER PLANT UNIT #1 - 5081014100"/>
    <s v="31200Z003-PG0926-Turkey Pt U1"/>
    <x v="2"/>
    <d v="1999-07-01T00:00:00"/>
    <s v="02 - Steam Generation Plant"/>
    <s v="Turkey Pt U1"/>
    <s v="523 : DIESEL (LIGHT) OIL SUPPLY SYS"/>
    <s v="523.6224 : CONTROL/INSTRUMENTATION "/>
    <x v="2"/>
    <s v="1999"/>
    <s v="09/2015"/>
    <n v="1"/>
    <n v="60542.98"/>
    <n v="33500.910000000003"/>
    <n v="27042.07"/>
  </r>
  <r>
    <n v="30519316"/>
    <x v="2"/>
    <s v="TURKEY POINT POWER PLANT UNIT #1 - 5081014100"/>
    <s v="31200Z003-PG0926-Turkey Pt U1"/>
    <x v="2"/>
    <d v="2000-07-01T00:00:00"/>
    <s v="02 - Steam Generation Plant"/>
    <s v="Turkey Pt U1"/>
    <s v="434 : STACK"/>
    <s v="434.4809 : ANALYZER, OPACITY"/>
    <x v="2"/>
    <s v="2000"/>
    <s v="09/2015"/>
    <n v="1"/>
    <n v="28102.38"/>
    <n v="14593.26"/>
    <n v="13509.12"/>
  </r>
  <r>
    <n v="30519363"/>
    <x v="0"/>
    <s v="TURKEY POINT PLANT FOSSIL - 5081026000"/>
    <s v="31200Z003-PG0926-Turkey Pt CommFsil"/>
    <x v="2"/>
    <d v="2002-01-01T00:00:00"/>
    <s v="02 - Steam Generation Plant"/>
    <s v="Turkey Pt Comm Fsil"/>
    <s v="434 : STACK"/>
    <s v="434.4812 : CEM-COMPUTER/MICROPROCES"/>
    <x v="2"/>
    <s v="2002"/>
    <s v="09/2015"/>
    <n v="0"/>
    <n v="0"/>
    <n v="0"/>
    <n v="0"/>
  </r>
  <r>
    <n v="30519694"/>
    <x v="0"/>
    <s v="TURKEY POINT POWER PLANT UNIT #1 - 5081014100"/>
    <s v="31200Z003-PG0926-Turkey Pt U1"/>
    <x v="2"/>
    <d v="2003-03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0537608"/>
    <x v="2"/>
    <s v="TURKEY POINT PLANT FOSSIL - 5081026000"/>
    <s v="31100Z003-PG0926-Turkey Pt CommFsil"/>
    <x v="2"/>
    <d v="1994-07-01T00:00:00"/>
    <s v="02 - Steam Generation Plant"/>
    <s v="Turkey Pt Comm Fsil"/>
    <s v="350 : MISCELLANEOUS BUILDINGS-PRODU"/>
    <s v="350.3105 : CEMS BUILDING/SHELTER, C"/>
    <x v="1"/>
    <s v="1994"/>
    <s v="09/2015"/>
    <n v="1"/>
    <n v="59056.19"/>
    <n v="40038.11"/>
    <n v="19018.080000000002"/>
  </r>
  <r>
    <n v="30537792"/>
    <x v="2"/>
    <s v="TURKEY POINT PLANT FOSSIL - 5081026000"/>
    <s v="31100Z005-PG0926-Turkey Pt CommFsil"/>
    <x v="3"/>
    <d v="1996-07-01T00:00:00"/>
    <s v="02 - Steam Generation Plant"/>
    <s v="Turkey Pt Comm Fsil"/>
    <s v="701 : FUEL OIL STORAGE SYSTEM"/>
    <s v="701.7759 : LINER, COMPLETE"/>
    <x v="1"/>
    <s v="1996"/>
    <s v="09/2015"/>
    <n v="1"/>
    <n v="39972.129999999997"/>
    <n v="19319.37"/>
    <n v="20652.759999999998"/>
  </r>
  <r>
    <n v="30537810"/>
    <x v="2"/>
    <s v="TURKEY POINT PLANT FOSSIL - 5081026000"/>
    <s v="31100Z005-PG0926-Turkey Pt CommFsil"/>
    <x v="3"/>
    <d v="1995-07-01T00:00:00"/>
    <s v="02 - Steam Generation Plant"/>
    <s v="Turkey Pt Comm Fsil"/>
    <s v="703 : FUEL OIL/GAS TRANSFER SYSTEM"/>
    <s v="703.7801 : CATHODIC PROTECTION EQUI"/>
    <x v="1"/>
    <s v="1995"/>
    <s v="09/2015"/>
    <n v="1"/>
    <n v="47588.1"/>
    <n v="24195.16"/>
    <n v="23392.94"/>
  </r>
  <r>
    <n v="30537822"/>
    <x v="4"/>
    <s v="TURKEY POINT PLANT FOSSIL - 5081026000"/>
    <s v="31100Z004-PG0926-Turkey Pt CommFsil"/>
    <x v="4"/>
    <d v="1995-07-01T00:00:00"/>
    <s v="02 - Steam Generation Plant"/>
    <s v="Turkey Pt Comm Fsil"/>
    <s v="210 : PONDS (NOT COOLING)"/>
    <s v="210.1193 : WATER MONITORING WELL"/>
    <x v="1"/>
    <s v="1995"/>
    <s v="09/2015"/>
    <n v="4"/>
    <n v="21799.279999999999"/>
    <n v="14250.99"/>
    <n v="7548.29"/>
  </r>
  <r>
    <n v="30537879"/>
    <x v="0"/>
    <s v="TURKEY POINT POWER PLANT UNIT #1 - 5081014100"/>
    <s v="31200Z003-PG0926-Turkey Pt U1"/>
    <x v="2"/>
    <d v="1994-07-01T00:00:00"/>
    <s v="02 - Steam Generation Plant"/>
    <s v="Turkey Pt U1"/>
    <s v="434 : STACK"/>
    <s v="434.4812 : CEM-COMPUTER/MICROPROCES"/>
    <x v="2"/>
    <s v="1994"/>
    <s v="09/2015"/>
    <n v="0"/>
    <n v="0"/>
    <n v="0"/>
    <n v="0"/>
  </r>
  <r>
    <n v="30537885"/>
    <x v="0"/>
    <s v="TURKEY POINT PLANT FOSSIL - 5081026000"/>
    <s v="31200Z003-PG0926-Turkey Pt CommFsil"/>
    <x v="2"/>
    <d v="1997-07-01T00:00:00"/>
    <s v="02 - Steam Generation Plant"/>
    <s v="Turkey Pt Comm Fsil"/>
    <s v="434 : STACK"/>
    <s v="434.4812 : CEM-COMPUTER/MICROPROCES"/>
    <x v="2"/>
    <s v="1997"/>
    <s v="09/2015"/>
    <n v="0"/>
    <n v="0"/>
    <n v="0"/>
    <n v="0"/>
  </r>
  <r>
    <n v="30537888"/>
    <x v="0"/>
    <s v="TURKEY POINT PLANT FOSSIL - 5081026000"/>
    <s v="31200Z003-PG0926-Turkey Pt CommFsil"/>
    <x v="2"/>
    <d v="2001-07-01T00:00:00"/>
    <s v="02 - Steam Generation Plant"/>
    <s v="Turkey Pt Comm Fsil"/>
    <s v="434 : STACK"/>
    <s v="434.4812 : CEM-COMPUTER/MICROPROCES"/>
    <x v="2"/>
    <s v="2001"/>
    <s v="09/2015"/>
    <n v="0"/>
    <n v="0"/>
    <n v="0"/>
    <n v="0"/>
  </r>
  <r>
    <n v="34194313"/>
    <x v="2"/>
    <s v="TURKEY POINT POWER PLANT UNIT #1 - 5081014100"/>
    <s v="31200Z003-PG0926-Turkey Pt U1"/>
    <x v="2"/>
    <d v="2003-03-01T00:00:00"/>
    <s v="02 - Steam Generation Plant"/>
    <s v="Turkey Pt U1"/>
    <s v="434 : STACK"/>
    <s v="434.4804 : EMISSION MONITORING ANAL"/>
    <x v="2"/>
    <s v="2003"/>
    <s v="09/2015"/>
    <n v="1"/>
    <n v="10899.53"/>
    <n v="4546.5600000000004"/>
    <n v="6352.97"/>
  </r>
  <r>
    <n v="35836956"/>
    <x v="0"/>
    <s v="TURKEY POINT PLANT FOSSIL - 5081026000"/>
    <s v="31200Z000-PG0926-Turkey Pt CommFsil"/>
    <x v="0"/>
    <d v="2003-09-01T00:00:00"/>
    <s v="02 - Steam Generation Plant"/>
    <s v="Turkey Pt Comm Fsil"/>
    <s v="000 : Non-Unitized"/>
    <s v="000.000 : Non-Unitized"/>
    <x v="2"/>
    <s v="2003"/>
    <s v="09/2015"/>
    <n v="0"/>
    <n v="0"/>
    <n v="0"/>
    <n v="0"/>
  </r>
  <r>
    <n v="35853138"/>
    <x v="0"/>
    <s v="TURKEY POINT PLANT FOSSIL - 5081026000"/>
    <s v="31200Z000-PG0926-Turkey Pt CommFsil"/>
    <x v="0"/>
    <d v="2003-08-01T00:00:00"/>
    <s v="02 - Steam Generation Plant"/>
    <s v="Turkey Pt Comm Fsil"/>
    <s v="000 : Non-Unitized"/>
    <s v="000.000 : Non-Unitized"/>
    <x v="2"/>
    <s v="2003"/>
    <s v="09/2015"/>
    <n v="0"/>
    <n v="0"/>
    <n v="0"/>
    <n v="0"/>
  </r>
  <r>
    <n v="35908322"/>
    <x v="0"/>
    <s v="TURKEY POINT POWER PLANT UNIT #1 - 5081014100"/>
    <s v="31200Z000-PG0926-Turkey Pt U1"/>
    <x v="0"/>
    <d v="2003-06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5913108"/>
    <x v="0"/>
    <s v="TURKEY POINT POWER PLANT UNIT #1 - 5081014100"/>
    <s v="31400Z000-PG0926-Turkey Pt U1"/>
    <x v="0"/>
    <d v="2003-06-01T00:00:00"/>
    <s v="02 - Steam Generation Plant"/>
    <s v="Turkey Pt U1"/>
    <s v="000 : Non-Unitized"/>
    <s v="000.000 : Non-Unitized"/>
    <x v="3"/>
    <s v="2003"/>
    <s v="09/2015"/>
    <n v="0"/>
    <n v="0"/>
    <n v="0"/>
    <n v="0"/>
  </r>
  <r>
    <n v="35913130"/>
    <x v="0"/>
    <s v="TURKEY POINT POWER PLANT UNIT #1 - 5081014100"/>
    <s v="31200Z000-PG0926-Turkey Pt U1"/>
    <x v="0"/>
    <d v="2003-06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5930423"/>
    <x v="0"/>
    <s v="TURKEY POINT POWER PLANT UNIT #1 - 5081014100"/>
    <s v="31500Z000-PG0926-Turkey Pt U1"/>
    <x v="0"/>
    <d v="2003-06-01T00:00:00"/>
    <s v="02 - Steam Generation Plant"/>
    <s v="Turkey Pt U1"/>
    <s v="000 : Non-Unitized"/>
    <s v="000.000 : Non-Unitized"/>
    <x v="4"/>
    <s v="2003"/>
    <s v="09/2015"/>
    <n v="0"/>
    <n v="0"/>
    <n v="0"/>
    <n v="0"/>
  </r>
  <r>
    <n v="35930607"/>
    <x v="0"/>
    <s v="TURKEY POINT POWER PLANT UNIT #1 - 5081014100"/>
    <s v="31200Z000-PG0926-Turkey Pt U1"/>
    <x v="0"/>
    <d v="2003-06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6250449"/>
    <x v="2"/>
    <s v="TURKEY POINT POWER PLANT UNIT #1 - 5081014100"/>
    <s v="31200Z000-PG0926-Turkey Pt U1"/>
    <x v="0"/>
    <d v="2003-05-01T00:00:00"/>
    <s v="02 - Steam Generation Plant"/>
    <s v="Turkey Pt U1"/>
    <s v="355 : HEATER VENTS AND DRAINS SYSTE"/>
    <s v="355.3303 : PUMP COMPLETE"/>
    <x v="2"/>
    <s v="2003"/>
    <s v="09/2015"/>
    <n v="0"/>
    <n v="9985.34"/>
    <n v="9985.34"/>
    <n v="0"/>
  </r>
  <r>
    <n v="36877827"/>
    <x v="0"/>
    <s v="TURKEY POINT POWER PLANT UNIT #1 - 5081014100"/>
    <s v="31400Z000-PG0926-Turkey Pt U1"/>
    <x v="0"/>
    <d v="2003-06-01T00:00:00"/>
    <s v="02 - Steam Generation Plant"/>
    <s v="Turkey Pt U1"/>
    <s v="000 : Non-Unitized"/>
    <s v="000.000 : Non-Unitized"/>
    <x v="3"/>
    <s v="2003"/>
    <s v="09/2015"/>
    <n v="0"/>
    <n v="0"/>
    <n v="0"/>
    <n v="0"/>
  </r>
  <r>
    <n v="37399213"/>
    <x v="0"/>
    <s v="TURKEY POINT FOSL PROD CAP SPARE STOREROOM - 5081026007"/>
    <s v="31200Z000-PG0926-Turkey Pt CommFsil"/>
    <x v="0"/>
    <d v="2003-09-01T00:00:00"/>
    <s v="02 - Steam Generation Plant"/>
    <s v="Turkey Pt Comm Fsil"/>
    <s v="355 : HEATER VENTS AND DRAINS SYSTE"/>
    <s v="355.3303 : PUMP COMPLETE"/>
    <x v="2"/>
    <s v="2003"/>
    <s v="09/2015"/>
    <n v="0"/>
    <n v="0"/>
    <n v="0"/>
    <n v="0"/>
  </r>
  <r>
    <n v="38861274"/>
    <x v="0"/>
    <s v="TURKEY POINT POWER PLANT UNIT #1 - 5081014100"/>
    <s v="31200Z000-PG0926-Turkey Pt U1"/>
    <x v="0"/>
    <d v="2003-12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8861983"/>
    <x v="0"/>
    <s v="TURKEY POINT POWER PLANT UNIT #1 - 5081014100"/>
    <s v="31200Z000-PG0926-Turkey Pt U1"/>
    <x v="0"/>
    <d v="2003-12-01T00:00:00"/>
    <s v="02 - Steam Generation Plant"/>
    <s v="Turkey Pt U1"/>
    <s v="000 : Non-Unitized"/>
    <s v="000.000 : Non-Unitized"/>
    <x v="2"/>
    <s v="2003"/>
    <s v="09/2015"/>
    <n v="0"/>
    <n v="0"/>
    <n v="0"/>
    <n v="0"/>
  </r>
  <r>
    <n v="38888693"/>
    <x v="0"/>
    <s v="TURKEY POINT PLANT FOSSIL - 5081026000"/>
    <s v="31600Z000-PG0926-Turkey Pt CommFsil"/>
    <x v="0"/>
    <d v="2003-11-01T00:00:00"/>
    <s v="02 - Steam Generation Plant"/>
    <s v="Turkey Pt Comm Fsil"/>
    <s v="000 : Non-Unitized"/>
    <s v="000.000 : Non-Unitized"/>
    <x v="5"/>
    <s v="2003"/>
    <s v="09/2015"/>
    <n v="0"/>
    <n v="0"/>
    <n v="0"/>
    <n v="0"/>
  </r>
  <r>
    <n v="39330983"/>
    <x v="2"/>
    <s v="TURKEY POINT POWER PLANT UNIT #1 - 5081014100"/>
    <s v="31200Z000-PG0926-Turkey Pt U1"/>
    <x v="0"/>
    <d v="2003-06-01T00:00:00"/>
    <s v="02 - Steam Generation Plant"/>
    <s v="Turkey Pt U1"/>
    <s v="121 : BOILER STRUCTURE"/>
    <s v="121.0063 : BOILER INNER CASING"/>
    <x v="2"/>
    <s v="2003"/>
    <s v="09/2015"/>
    <n v="1"/>
    <n v="1841884.6"/>
    <n v="1841884.6"/>
    <n v="0"/>
  </r>
  <r>
    <n v="39331002"/>
    <x v="2"/>
    <s v="TURKEY POINT POWER PLANT UNIT #1 - 5081014100"/>
    <s v="31200Z000-PG0926-Turkey Pt U1"/>
    <x v="0"/>
    <d v="2003-06-01T00:00:00"/>
    <s v="02 - Steam Generation Plant"/>
    <s v="Turkey Pt U1"/>
    <s v="121 : BOILER STRUCTURE"/>
    <s v="121.0064 : BOILER INSULATION"/>
    <x v="2"/>
    <s v="2003"/>
    <s v="09/2015"/>
    <n v="1"/>
    <n v="341053.87"/>
    <n v="341053.87"/>
    <n v="0"/>
  </r>
  <r>
    <n v="39331003"/>
    <x v="2"/>
    <s v="TURKEY POINT POWER PLANT UNIT #1 - 5081014100"/>
    <s v="31200Z000-PG0926-Turkey Pt U1"/>
    <x v="0"/>
    <d v="2003-06-01T00:00:00"/>
    <s v="02 - Steam Generation Plant"/>
    <s v="Turkey Pt U1"/>
    <s v="121 : BOILER STRUCTURE"/>
    <s v="121.0065 : BOILER OUTER CASING"/>
    <x v="2"/>
    <s v="2003"/>
    <s v="09/2015"/>
    <n v="1"/>
    <n v="341053.88"/>
    <n v="341053.88"/>
    <n v="0"/>
  </r>
  <r>
    <n v="39331035"/>
    <x v="2"/>
    <s v="TURKEY POINT POWER PLANT UNIT #1 - 5081014100"/>
    <s v="31200Z000-PG0926-Turkey Pt U1"/>
    <x v="0"/>
    <d v="2003-06-01T00:00:00"/>
    <s v="02 - Steam Generation Plant"/>
    <s v="Turkey Pt U1"/>
    <s v="353 : MAIN FEEDWATER SYSTEM"/>
    <s v="353.3223 : HEAT EXCHANGER, TUBE BUN"/>
    <x v="2"/>
    <s v="2003"/>
    <s v="09/2015"/>
    <n v="1"/>
    <n v="197023.79"/>
    <n v="197023.79"/>
    <n v="0"/>
  </r>
  <r>
    <n v="39331047"/>
    <x v="2"/>
    <s v="TURKEY POINT POWER PLANT UNIT #1 - 5081014100"/>
    <s v="31200Z000-PG0926-Turkey Pt U1"/>
    <x v="0"/>
    <d v="2003-06-01T00:00:00"/>
    <s v="02 - Steam Generation Plant"/>
    <s v="Turkey Pt U1"/>
    <s v="353 : MAIN FEEDWATER SYSTEM"/>
    <s v="353.3224 : HEAT EXCHANGER, SHELL"/>
    <x v="2"/>
    <s v="2003"/>
    <s v="09/2015"/>
    <n v="1"/>
    <n v="295535.68"/>
    <n v="295535.68"/>
    <n v="0"/>
  </r>
  <r>
    <n v="39331086"/>
    <x v="2"/>
    <s v="TURKEY POINT POWER PLANT UNIT #1 - 5081014100"/>
    <s v="31200Z000-PG0926-Turkey Pt U1"/>
    <x v="0"/>
    <d v="2003-06-01T00:00:00"/>
    <s v="02 - Steam Generation Plant"/>
    <s v="Turkey Pt U1"/>
    <s v="351 : CONDENSATE SYSTEM"/>
    <s v="351.3160 : HEAT EXCHANGER, SHELL"/>
    <x v="2"/>
    <s v="2003"/>
    <s v="09/2015"/>
    <n v="1"/>
    <n v="45618.29"/>
    <n v="45618.29"/>
    <n v="0"/>
  </r>
  <r>
    <n v="39331098"/>
    <x v="2"/>
    <s v="TURKEY POINT POWER PLANT UNIT #1 - 5081014100"/>
    <s v="31200Z000-PG0926-Turkey Pt U1"/>
    <x v="0"/>
    <d v="2003-06-01T00:00:00"/>
    <s v="02 - Steam Generation Plant"/>
    <s v="Turkey Pt U1"/>
    <s v="351 : CONDENSATE SYSTEM"/>
    <s v="351.3159 : HEAT EXCH, TUBE BUNDL"/>
    <x v="2"/>
    <s v="2003"/>
    <s v="09/2015"/>
    <n v="2"/>
    <n v="165577.51999999999"/>
    <n v="165577.51999999999"/>
    <n v="0"/>
  </r>
  <r>
    <n v="39331116"/>
    <x v="0"/>
    <s v="TURKEY POINT POWER PLANT UNIT #1 - 5081014100"/>
    <s v="31200Z000-PG0926-Turkey Pt U1"/>
    <x v="0"/>
    <d v="2003-12-01T00:00:00"/>
    <s v="02 - Steam Generation Plant"/>
    <s v="Turkey Pt U1"/>
    <s v="432 : SOOT/DUST COLLECTOR SYSTEM"/>
    <s v="432.4723 : PIPING"/>
    <x v="2"/>
    <s v="2003"/>
    <s v="09/2015"/>
    <n v="0"/>
    <n v="0"/>
    <n v="0"/>
    <n v="0"/>
  </r>
  <r>
    <n v="39331134"/>
    <x v="2"/>
    <s v="TURKEY POINT POWER PLANT UNIT #1 - 5081014100"/>
    <s v="31200Z000-PG0926-Turkey Pt U1"/>
    <x v="0"/>
    <d v="2003-12-01T00:00:00"/>
    <s v="02 - Steam Generation Plant"/>
    <s v="Turkey Pt U1"/>
    <s v="432 : SOOT/DUST COLLECTOR SYSTEM"/>
    <s v="432.4730 : FAN/BLOWER, COMPLETE"/>
    <x v="2"/>
    <s v="2003"/>
    <s v="09/2015"/>
    <n v="1"/>
    <n v="54632.02"/>
    <n v="54632.02"/>
    <n v="0"/>
  </r>
  <r>
    <n v="39331154"/>
    <x v="2"/>
    <s v="TURKEY POINT POWER PLANT UNIT #1 - 5081014100"/>
    <s v="31200Z000-PG0926-Turkey Pt U1"/>
    <x v="0"/>
    <d v="2003-12-01T00:00:00"/>
    <s v="02 - Steam Generation Plant"/>
    <s v="Turkey Pt U1"/>
    <s v="353 : MAIN FEEDWATER SYSTEM"/>
    <s v="353.3221 : CONTROL/INSTRUMENTATION "/>
    <x v="2"/>
    <s v="2003"/>
    <s v="09/2015"/>
    <n v="1"/>
    <n v="82863.86"/>
    <n v="82863.86"/>
    <n v="0"/>
  </r>
  <r>
    <n v="40334695"/>
    <x v="0"/>
    <s v="TURKEY POINT POWER PLANT UNIT #1 - 5081014100"/>
    <s v="31400Z000-PG0926-Turkey Pt U1"/>
    <x v="0"/>
    <d v="2003-06-01T00:00:00"/>
    <s v="02 - Steam Generation Plant"/>
    <s v="Turkey Pt U1"/>
    <s v="000 : Non-Unitized"/>
    <s v="000.000 : Non-Unitized"/>
    <x v="3"/>
    <s v="2003"/>
    <s v="09/2015"/>
    <n v="0"/>
    <n v="0"/>
    <n v="0"/>
    <n v="0"/>
  </r>
  <r>
    <n v="40340729"/>
    <x v="0"/>
    <s v="TURKEY POINT POWER PLANT UNIT #1 - 5081014100"/>
    <s v="31500Z000-PG0926-Turkey Pt U1"/>
    <x v="0"/>
    <d v="2003-06-01T00:00:00"/>
    <s v="02 - Steam Generation Plant"/>
    <s v="Turkey Pt U1"/>
    <s v="000 : Non-Unitized"/>
    <s v="000.000 : Non-Unitized"/>
    <x v="4"/>
    <s v="2003"/>
    <s v="09/2015"/>
    <n v="0"/>
    <n v="0"/>
    <n v="0"/>
    <n v="0"/>
  </r>
  <r>
    <n v="40352852"/>
    <x v="0"/>
    <s v="TURKEY POINT POWER PLANT UNIT #1 - 5081014100"/>
    <s v="31400Z000-PG0926-Turkey Pt U1"/>
    <x v="0"/>
    <d v="2003-06-01T00:00:00"/>
    <s v="02 - Steam Generation Plant"/>
    <s v="Turkey Pt U1"/>
    <s v="000 : Non-Unitized"/>
    <s v="000.000 : Non-Unitized"/>
    <x v="3"/>
    <s v="2003"/>
    <s v="09/2015"/>
    <n v="0"/>
    <n v="0"/>
    <n v="0"/>
    <n v="0"/>
  </r>
  <r>
    <n v="40426761"/>
    <x v="1"/>
    <s v="TURKEY POINT PLANT FOSSIL - 5081026000"/>
    <s v="31600Z000-PG0926-Turkey Pt CommFsil"/>
    <x v="0"/>
    <d v="2003-11-01T00:00:00"/>
    <s v="02 - Steam Generation Plant"/>
    <s v="Turkey Pt Comm Fsil"/>
    <s v="190 : TOOLS, SHOP, AND GARAGE EQUIP"/>
    <s v="190.069  : POWER SAW, FIXED (PU 069"/>
    <x v="5"/>
    <s v="2003"/>
    <s v="09/2015"/>
    <n v="0"/>
    <n v="3495"/>
    <n v="2934.6"/>
    <n v="560.4"/>
  </r>
  <r>
    <n v="40689548"/>
    <x v="0"/>
    <s v="TURKEY POINT POWER PLANT UNIT #1 - 5081014100"/>
    <s v="31500Z000-PG0926-Turkey Pt U1"/>
    <x v="0"/>
    <d v="2003-06-01T00:00:00"/>
    <s v="02 - Steam Generation Plant"/>
    <s v="Turkey Pt U1"/>
    <s v="582 : 480 VOLT POWER DISTRIBUTION S"/>
    <s v="582.7050 : MOTOR CONTROL CENTER SWI"/>
    <x v="4"/>
    <s v="2003"/>
    <s v="09/2015"/>
    <n v="0"/>
    <n v="0"/>
    <n v="0"/>
    <n v="0"/>
  </r>
  <r>
    <n v="40689561"/>
    <x v="3"/>
    <s v="TURKEY POINT POWER PLANT UNIT #1 - 5081014100"/>
    <s v="31400Z000-PG0926-Turkey Pt U1"/>
    <x v="0"/>
    <d v="2003-06-01T00:00:00"/>
    <s v="02 - Steam Generation Plant"/>
    <s v="Turkey Pt U1"/>
    <s v="476 : TURBINE GENERATOR SUPERVISORY"/>
    <s v="476.5752 : CONTROL/INSTRUMENTATION "/>
    <x v="3"/>
    <s v="2003"/>
    <s v="09/2015"/>
    <n v="1"/>
    <n v="62775.88"/>
    <n v="30185.01"/>
    <n v="32590.87"/>
  </r>
  <r>
    <n v="41739528"/>
    <x v="2"/>
    <s v="TURKEY POINT PLANT FOSSIL - 5081026000"/>
    <s v="31200Z000-PG0926-Turkey Pt CommFsil"/>
    <x v="0"/>
    <d v="2003-08-01T00:00:00"/>
    <s v="02 - Steam Generation Plant"/>
    <s v="Turkey Pt Comm Fsil"/>
    <s v="003 : CUSTOMER CONTRIBUTION- PRODUC"/>
    <s v="003.004  : VENDOR/CONTRACTOR CONTRI"/>
    <x v="2"/>
    <s v="2003"/>
    <s v="09/2015"/>
    <n v="1"/>
    <n v="-5913.7"/>
    <n v="-5482.22"/>
    <n v="-431.48"/>
  </r>
  <r>
    <n v="43418365"/>
    <x v="2"/>
    <s v="TURKEY POINT POWER PLANT UNIT #1 - 5081014100"/>
    <s v="31400Z000-PG0926-Turkey Pt U1"/>
    <x v="0"/>
    <d v="2003-06-01T00:00:00"/>
    <s v="02 - Steam Generation Plant"/>
    <s v="Turkey Pt U1"/>
    <s v="271 : STEAM TURBINE"/>
    <s v="271.1537 : HP BLADING-STATIONARY (R"/>
    <x v="3"/>
    <s v="2003"/>
    <s v="09/2015"/>
    <n v="2"/>
    <n v="352214.86"/>
    <n v="169358.18"/>
    <n v="182856.68"/>
  </r>
  <r>
    <n v="43418377"/>
    <x v="2"/>
    <s v="TURKEY POINT POWER PLANT UNIT #1 - 5081014100"/>
    <s v="31400Z000-PG0926-Turkey Pt U1"/>
    <x v="0"/>
    <d v="2003-06-01T00:00:00"/>
    <s v="02 - Steam Generation Plant"/>
    <s v="Turkey Pt U1"/>
    <s v="271 : STEAM TURBINE"/>
    <s v="271.1538 : IP BLADING-STATIONARY (R"/>
    <x v="3"/>
    <s v="2003"/>
    <s v="09/2015"/>
    <n v="1"/>
    <n v="239826.22"/>
    <n v="115317.49"/>
    <n v="124508.73"/>
  </r>
  <r>
    <n v="43716595"/>
    <x v="0"/>
    <s v="TURKEY POINT POWER PLANT UNIT #1 - 5081014100"/>
    <s v="31400Z000-PG0926-Turkey Pt U1"/>
    <x v="0"/>
    <d v="2004-04-01T00:00:00"/>
    <s v="02 - Steam Generation Plant"/>
    <s v="Turkey Pt U1"/>
    <s v="000 : Non-Unitized"/>
    <s v="000.000 : Non-Unitized"/>
    <x v="3"/>
    <s v="2004"/>
    <s v="09/2015"/>
    <n v="0"/>
    <n v="0"/>
    <n v="0"/>
    <n v="0"/>
  </r>
  <r>
    <n v="43718253"/>
    <x v="0"/>
    <s v="TURKEY POINT PLANT FOSSIL - 5081026000"/>
    <s v="31600Z000-PG0926-Turkey Pt CommFsil"/>
    <x v="0"/>
    <d v="2004-03-01T00:00:00"/>
    <s v="02 - Steam Generation Plant"/>
    <s v="Turkey Pt Comm Fsil"/>
    <s v="000 : Non-Unitized"/>
    <s v="000.000 : Non-Unitized"/>
    <x v="5"/>
    <s v="2004"/>
    <s v="09/2015"/>
    <n v="0"/>
    <n v="0"/>
    <n v="0"/>
    <n v="0"/>
  </r>
  <r>
    <n v="43719428"/>
    <x v="0"/>
    <s v="TURKEY POINT POWER PLANT UNIT #1 - 5081014100"/>
    <s v="31200Z000-PG0926-Turkey Pt U1"/>
    <x v="0"/>
    <d v="2004-04-01T00:00:00"/>
    <s v="02 - Steam Generation Plant"/>
    <s v="Turkey Pt U1"/>
    <s v="000 : Non-Unitized"/>
    <s v="000.000 : Non-Unitized"/>
    <x v="2"/>
    <s v="2004"/>
    <s v="09/2015"/>
    <n v="0"/>
    <n v="0"/>
    <n v="0"/>
    <n v="0"/>
  </r>
  <r>
    <n v="43725812"/>
    <x v="0"/>
    <s v="TURKEY POINT PLANT FOSSIL - 5081026000"/>
    <s v="31200Z000-PG0926-Turkey Pt CommFsil"/>
    <x v="0"/>
    <d v="2004-04-01T00:00:00"/>
    <s v="02 - Steam Generation Plant"/>
    <s v="Turkey Pt Comm Fsil"/>
    <s v="000 : Non-Unitized"/>
    <s v="000.000 : Non-Unitized"/>
    <x v="2"/>
    <s v="2004"/>
    <s v="09/2015"/>
    <n v="0"/>
    <n v="0"/>
    <n v="0"/>
    <n v="0"/>
  </r>
  <r>
    <n v="43905426"/>
    <x v="0"/>
    <s v="TURKEY POINT PLANT FOSSIL - 5081026000"/>
    <s v="31200Z003-PG0926-Turkey Pt CommFsil"/>
    <x v="2"/>
    <d v="2004-04-01T00:00:00"/>
    <s v="02 - Steam Generation Plant"/>
    <s v="Turkey Pt Comm Fsil"/>
    <s v="000 : Non-Unitized"/>
    <s v="000.000 : Non-Unitized"/>
    <x v="2"/>
    <s v="2004"/>
    <s v="09/2015"/>
    <n v="0"/>
    <n v="0"/>
    <n v="0"/>
    <n v="0"/>
  </r>
  <r>
    <n v="44420893"/>
    <x v="1"/>
    <s v="TURKEY POINT PLANT FOSSIL - 5081026000"/>
    <s v="31600Z000-PG0926-Turkey Pt CommFsil"/>
    <x v="0"/>
    <d v="2004-03-01T00:00:00"/>
    <s v="02 - Steam Generation Plant"/>
    <s v="Turkey Pt Comm Fsil"/>
    <s v="192 : STORES EQUIPMENT-PRODUCTION"/>
    <s v="192.324  : FORK LIFT 4000 LBS. OR S"/>
    <x v="5"/>
    <s v="2004"/>
    <s v="09/2015"/>
    <n v="1"/>
    <n v="88011.98"/>
    <n v="67867.149999999994"/>
    <n v="20144.830000000002"/>
  </r>
  <r>
    <n v="44894153"/>
    <x v="2"/>
    <s v="TURKEY POINT POWER PLANT UNIT #1 - 5081014100"/>
    <s v="31400Z000-PG0926-Turkey Pt U1"/>
    <x v="0"/>
    <d v="2004-04-01T00:00:00"/>
    <s v="02 - Steam Generation Plant"/>
    <s v="Turkey Pt U1"/>
    <s v="375 : CONDENSER COOLING WATER PUMP "/>
    <s v="375.3676 : PUMP COMPLETE"/>
    <x v="3"/>
    <s v="2004"/>
    <s v="09/2015"/>
    <n v="1"/>
    <n v="219599.1"/>
    <n v="96971.81"/>
    <n v="122627.29"/>
  </r>
  <r>
    <n v="44894169"/>
    <x v="2"/>
    <s v="TURKEY POINT POWER PLANT UNIT #1 - 5081014100"/>
    <s v="31200Z000-PG0926-Turkey Pt U1"/>
    <x v="0"/>
    <d v="2004-04-01T00:00:00"/>
    <s v="02 - Steam Generation Plant"/>
    <s v="Turkey Pt U1"/>
    <s v="422 : BOILER DUCTS"/>
    <s v="422.4360 : ANALYZER, COMBUSTIBLE/FL"/>
    <x v="2"/>
    <s v="2004"/>
    <s v="09/2015"/>
    <n v="2"/>
    <n v="67606.429999999993"/>
    <n v="67606.429999999993"/>
    <n v="0"/>
  </r>
  <r>
    <n v="44894234"/>
    <x v="0"/>
    <s v="TURKEY POINT PLANT FOSSIL - 5081026000"/>
    <s v="31200Z003-PG0926-Turkey Pt CommFsil"/>
    <x v="2"/>
    <d v="2004-04-01T00:00:00"/>
    <s v="02 - Steam Generation Plant"/>
    <s v="Turkey Pt Comm Fsil"/>
    <s v="434 : STACK"/>
    <s v="434.4812 : CEM-COMPUTER/MICROPROCES"/>
    <x v="2"/>
    <s v="2004"/>
    <s v="09/2015"/>
    <n v="0"/>
    <n v="0"/>
    <n v="0"/>
    <n v="0"/>
  </r>
  <r>
    <n v="44894310"/>
    <x v="2"/>
    <s v="TURKEY POINT PLANT FOSSIL - 5081026000"/>
    <s v="31200Z000-PG0926-Turkey Pt CommFsil"/>
    <x v="0"/>
    <d v="2004-04-01T00:00:00"/>
    <s v="02 - Steam Generation Plant"/>
    <s v="Turkey Pt Comm Fsil"/>
    <s v="362 : WATER SAMPLING AND ANALYZING "/>
    <s v="362.3511 : CONTROL/INSTRUMENTATION "/>
    <x v="2"/>
    <s v="2004"/>
    <s v="09/2015"/>
    <n v="1"/>
    <n v="17779.919999999998"/>
    <n v="15137.11"/>
    <n v="2642.81"/>
  </r>
  <r>
    <n v="46173711"/>
    <x v="0"/>
    <s v="TURKEY POINT FOSL PROD CAP SPARE STOREROOM - 5081026007"/>
    <s v="31400Z000-PG0926-Turkey Pt CommFsil"/>
    <x v="0"/>
    <d v="2004-06-01T00:00:00"/>
    <s v="02 - Steam Generation Plant"/>
    <s v="Turkey Pt Comm Fsil"/>
    <s v="000 : Non-Unitized"/>
    <s v="000.000 : Non-Unitized"/>
    <x v="3"/>
    <s v="2004"/>
    <s v="09/2015"/>
    <n v="0"/>
    <n v="0"/>
    <n v="0"/>
    <n v="0"/>
  </r>
  <r>
    <n v="48588092"/>
    <x v="0"/>
    <s v="TURKEY POINT FOSL PROD CAP SPARE STOREROOM - 5081026007"/>
    <s v="31400Z000-PG0926-Turkey Pt CommFsil"/>
    <x v="0"/>
    <d v="2004-11-01T00:00:00"/>
    <s v="02 - Steam Generation Plant"/>
    <s v="Turkey Pt Comm Fsil"/>
    <s v="000 : Non-Unitized"/>
    <s v="000.000 : Non-Unitized"/>
    <x v="3"/>
    <s v="2004"/>
    <s v="09/2015"/>
    <n v="0"/>
    <n v="0"/>
    <n v="0"/>
    <n v="0"/>
  </r>
  <r>
    <n v="48610468"/>
    <x v="0"/>
    <s v="TURKEY POINT PLANT FOSSIL - 5081026000"/>
    <s v="31100Z000-PG0926-Turkey Pt CommFsil"/>
    <x v="0"/>
    <d v="2004-11-01T00:00:00"/>
    <s v="02 - Steam Generation Plant"/>
    <s v="Turkey Pt Comm Fsil"/>
    <s v="000 : Non-Unitized"/>
    <s v="000.000 : Non-Unitized"/>
    <x v="1"/>
    <s v="2004"/>
    <s v="09/2015"/>
    <n v="0"/>
    <n v="0"/>
    <n v="0"/>
    <n v="0"/>
  </r>
  <r>
    <n v="48747208"/>
    <x v="0"/>
    <s v="TURKEY POINT PLANT FOSSIL - 5081026000"/>
    <s v="31500Z023-PG0926-Turkey Pt CommFsil"/>
    <x v="5"/>
    <d v="2004-11-01T00:00:00"/>
    <s v="02 - Steam Generation Plant"/>
    <s v="Turkey Pt Comm Fsil"/>
    <s v="000 : Non-Unitized"/>
    <s v="000.000 : Non-Unitized"/>
    <x v="4"/>
    <s v="2004"/>
    <s v="09/2015"/>
    <n v="0"/>
    <n v="0"/>
    <n v="0"/>
    <n v="0"/>
  </r>
  <r>
    <n v="49056953"/>
    <x v="0"/>
    <s v="TURKEY POINT FOSL PROD CAP SPARE STOREROOM - 5081026007"/>
    <s v="31400Z000-PG0926-Turkey Pt CommFsil"/>
    <x v="0"/>
    <d v="2004-06-01T00:00:00"/>
    <s v="02 - Steam Generation Plant"/>
    <s v="Turkey Pt Comm Fsil"/>
    <s v="374 : CONDENSATE PUMP SYSTEM"/>
    <s v="374.3645 : DRIVE, ELECTRIC MOTOR, C"/>
    <x v="3"/>
    <s v="2004"/>
    <s v="09/2015"/>
    <n v="0"/>
    <n v="0"/>
    <n v="0"/>
    <n v="0"/>
  </r>
  <r>
    <n v="49066575"/>
    <x v="4"/>
    <s v="TURKEY POINT PLANT FOSSIL - 5081026000"/>
    <s v="31100Z000-PG0926-Turkey Pt CommFsil"/>
    <x v="0"/>
    <d v="2004-11-01T00:00:00"/>
    <s v="02 - Steam Generation Plant"/>
    <s v="Turkey Pt Comm Fsil"/>
    <s v="340 : CONTROL ROOM BUILDING"/>
    <s v="340.9804 : HVAC SYSTEM COMPLETE"/>
    <x v="1"/>
    <s v="2004"/>
    <s v="09/2015"/>
    <n v="1"/>
    <n v="8977"/>
    <n v="3392.41"/>
    <n v="5584.59"/>
  </r>
  <r>
    <n v="49156897"/>
    <x v="0"/>
    <s v="TURKEY POINT FOSL PROD CAP SPARE STOREROOM - 5081026007"/>
    <s v="31400Z000-PG0926-Turkey Pt CommFsil"/>
    <x v="0"/>
    <d v="2004-12-01T00:00:00"/>
    <s v="02 - Steam Generation Plant"/>
    <s v="Turkey Pt Comm Fsil"/>
    <s v="000 : Non-Unitized"/>
    <s v="000.000 : Non-Unitized"/>
    <x v="3"/>
    <s v="2004"/>
    <s v="09/2015"/>
    <n v="0"/>
    <n v="0"/>
    <n v="0"/>
    <n v="0"/>
  </r>
  <r>
    <n v="49164769"/>
    <x v="0"/>
    <s v="TURKEY POINT FOSL PROD CAP SPARE STOREROOM - 5081026007"/>
    <s v="31400Z000-PG0926-Turkey Pt CommFsil"/>
    <x v="0"/>
    <d v="2004-11-01T00:00:00"/>
    <s v="02 - Steam Generation Plant"/>
    <s v="Turkey Pt Comm Fsil"/>
    <s v="000 : Non-Unitized"/>
    <s v="000.000 : Non-Unitized"/>
    <x v="3"/>
    <s v="2004"/>
    <s v="09/2015"/>
    <n v="0"/>
    <n v="0"/>
    <n v="0"/>
    <n v="0"/>
  </r>
  <r>
    <n v="49314949"/>
    <x v="0"/>
    <s v="TURKEY POINT PLANT FOSSIL - 5081026000"/>
    <s v="31500Z023-PG0926-Turkey Pt CommFsil"/>
    <x v="5"/>
    <d v="2004-11-01T00:00:00"/>
    <s v="02 - Steam Generation Plant"/>
    <s v="Turkey Pt Comm Fsil"/>
    <s v="282 : EMERGENCY(BLACK START)DIESEL "/>
    <s v="282.1619 : FOUNDATION"/>
    <x v="4"/>
    <s v="2004"/>
    <s v="09/2015"/>
    <n v="0"/>
    <n v="0"/>
    <n v="0"/>
    <n v="0"/>
  </r>
  <r>
    <n v="49943804"/>
    <x v="0"/>
    <s v="TURKEY POINT PLANT FOSSIL - 5081026000"/>
    <s v="31600Z000-PG0926-Turkey Pt CommFsil"/>
    <x v="0"/>
    <d v="2005-01-01T00:00:00"/>
    <s v="02 - Steam Generation Plant"/>
    <s v="Turkey Pt Comm Fsil"/>
    <s v="000 : Non-Unitized"/>
    <s v="000.000 : Non-Unitized"/>
    <x v="5"/>
    <s v="2005"/>
    <s v="09/2015"/>
    <n v="0"/>
    <n v="0"/>
    <n v="0"/>
    <n v="0"/>
  </r>
  <r>
    <n v="49948392"/>
    <x v="0"/>
    <s v="TURKEY POINT FOSL PROD CAP SPARE STOREROOM - 5081026007"/>
    <s v="31400Z000-PG0926-Turkey Pt CommFsil"/>
    <x v="0"/>
    <d v="2005-01-01T00:00:00"/>
    <s v="02 - Steam Generation Plant"/>
    <s v="Turkey Pt Comm Fsil"/>
    <s v="000 : Non-Unitized"/>
    <s v="000.000 : Non-Unitized"/>
    <x v="3"/>
    <s v="2005"/>
    <s v="09/2015"/>
    <n v="0"/>
    <n v="0"/>
    <n v="0"/>
    <n v="0"/>
  </r>
  <r>
    <n v="49948534"/>
    <x v="0"/>
    <s v="TURKEY POINT PLANT FOSSIL - 5081026000"/>
    <s v="31200Z000-PG0926-Turkey Pt CommFsil"/>
    <x v="0"/>
    <d v="2005-01-01T00:00:00"/>
    <s v="02 - Steam Generation Plant"/>
    <s v="Turkey Pt Comm Fsil"/>
    <s v="000 : Non-Unitized"/>
    <s v="000.000 : Non-Unitized"/>
    <x v="2"/>
    <s v="2005"/>
    <s v="09/2015"/>
    <n v="0"/>
    <n v="0"/>
    <n v="0"/>
    <n v="0"/>
  </r>
  <r>
    <n v="49966903"/>
    <x v="0"/>
    <s v="TURKEY POINT FOSL PROD CAP SPARE STOREROOM - 5081026007"/>
    <s v="31400Z000-PG0926-Turkey Pt CommFsil"/>
    <x v="0"/>
    <d v="2004-12-01T00:00:00"/>
    <s v="02 - Steam Generation Plant"/>
    <s v="Turkey Pt Comm Fsil"/>
    <s v="000 : Non-Unitized"/>
    <s v="000.000 : Non-Unitized"/>
    <x v="3"/>
    <s v="2004"/>
    <s v="09/2015"/>
    <n v="0"/>
    <n v="0"/>
    <n v="0"/>
    <n v="0"/>
  </r>
  <r>
    <n v="49984071"/>
    <x v="0"/>
    <s v="TURKEY POINT FOSL PROD CAP SPARE STOREROOM - 5081026007"/>
    <s v="31400Z000-PG0926-Turkey Pt CommFsil"/>
    <x v="0"/>
    <d v="2004-11-01T00:00:00"/>
    <s v="02 - Steam Generation Plant"/>
    <s v="Turkey Pt Comm Fsil"/>
    <s v="000 : Non-Unitized"/>
    <s v="000.000 : Non-Unitized"/>
    <x v="3"/>
    <s v="2004"/>
    <s v="09/2015"/>
    <n v="0"/>
    <n v="0"/>
    <n v="0"/>
    <n v="0"/>
  </r>
  <r>
    <n v="50575586"/>
    <x v="0"/>
    <s v="TURKEY POINT FOSL PROD CAP SPARE STOREROOM - 5081026007"/>
    <s v="31400Z000-PG0926-Turkey Pt CommFsil"/>
    <x v="0"/>
    <d v="2004-12-01T00:00:00"/>
    <s v="02 - Steam Generation Plant"/>
    <s v="Turkey Pt Comm Fsil"/>
    <s v="374 : CONDENSATE PUMP SYSTEM"/>
    <s v="374.3644 : PUMP COMPLETE"/>
    <x v="3"/>
    <s v="2004"/>
    <s v="09/2015"/>
    <n v="0"/>
    <n v="0"/>
    <n v="0"/>
    <n v="0"/>
  </r>
  <r>
    <n v="50575598"/>
    <x v="0"/>
    <s v="TURKEY POINT FOSL PROD CAP SPARE STOREROOM - 5081026007"/>
    <s v="31400Z000-PG0926-Turkey Pt CommFsil"/>
    <x v="0"/>
    <d v="2004-11-01T00:00:00"/>
    <s v="02 - Steam Generation Plant"/>
    <s v="Turkey Pt Comm Fsil"/>
    <s v="374 : CONDENSATE PUMP SYSTEM"/>
    <s v="374.3645 : DRIVE, ELECTRIC MOTOR, C"/>
    <x v="3"/>
    <s v="2004"/>
    <s v="09/2015"/>
    <n v="0"/>
    <n v="0"/>
    <n v="0"/>
    <n v="0"/>
  </r>
  <r>
    <n v="50575605"/>
    <x v="0"/>
    <s v="TURKEY POINT FOSL PROD CAP SPARE STOREROOM - 5081026007"/>
    <s v="31400Z000-PG0926-Turkey Pt CommFsil"/>
    <x v="0"/>
    <d v="2004-11-01T00:00:00"/>
    <s v="02 - Steam Generation Plant"/>
    <s v="Turkey Pt Comm Fsil"/>
    <s v="374 : CONDENSATE PUMP SYSTEM"/>
    <s v="374.3645 : DRIVE, ELECTRIC MOTOR, C"/>
    <x v="3"/>
    <s v="2004"/>
    <s v="09/2015"/>
    <n v="0"/>
    <n v="0"/>
    <n v="0"/>
    <n v="0"/>
  </r>
  <r>
    <n v="51157066"/>
    <x v="3"/>
    <s v="TURKEY POINT PLANT FOSSIL - 5081026000"/>
    <s v="31600Z000-PG0926-Turkey Pt CommFsil"/>
    <x v="0"/>
    <d v="2005-01-01T00:00:00"/>
    <s v="02 - Steam Generation Plant"/>
    <s v="Turkey Pt Comm Fsil"/>
    <s v="183 : STATION/SERVICE AIR SYSTEM"/>
    <s v="183.0521 : COMPRESSOR, AIR, COMPLET"/>
    <x v="5"/>
    <s v="2005"/>
    <s v="09/2015"/>
    <n v="1"/>
    <n v="112225.41"/>
    <n v="78846.12"/>
    <n v="33379.29"/>
  </r>
  <r>
    <n v="51157072"/>
    <x v="3"/>
    <s v="TURKEY POINT PLANT FOSSIL - 5081026000"/>
    <s v="31600Z000-PG0926-Turkey Pt CommFsil"/>
    <x v="0"/>
    <d v="2005-01-01T00:00:00"/>
    <s v="02 - Steam Generation Plant"/>
    <s v="Turkey Pt Comm Fsil"/>
    <s v="183 : STATION/SERVICE AIR SYSTEM"/>
    <s v="183.0522 : DRIVE, ELECTRIC MOTOR, C"/>
    <x v="5"/>
    <s v="2005"/>
    <s v="09/2015"/>
    <n v="1"/>
    <n v="23518.83"/>
    <n v="16523.61"/>
    <n v="6995.22"/>
  </r>
  <r>
    <n v="52012487"/>
    <x v="0"/>
    <s v="TURKEY POINT FOSL PROD CAP SPARE STOREROOM - 5081026007"/>
    <s v="31400Z000-PG0926-Turkey Pt CommFsil"/>
    <x v="0"/>
    <d v="2005-01-01T00:00:00"/>
    <s v="02 - Steam Generation Plant"/>
    <s v="Turkey Pt Comm Fsil"/>
    <s v="374 : CONDENSATE PUMP SYSTEM"/>
    <s v="374.3645 : DRIVE, ELECTRIC MOTOR, C"/>
    <x v="3"/>
    <s v="2005"/>
    <s v="09/2015"/>
    <n v="0"/>
    <n v="0"/>
    <n v="0"/>
    <n v="0"/>
  </r>
  <r>
    <n v="52533687"/>
    <x v="0"/>
    <s v="TURKEY POINT FOSL PROD CAP SPARE STOREROOM - 5081026007"/>
    <s v="31200Z000-PG0926-Turkey Pt CommFsil"/>
    <x v="0"/>
    <d v="2005-01-01T00:00:00"/>
    <s v="02 - Steam Generation Plant"/>
    <s v="Turkey Pt Comm Fsil"/>
    <s v="355 : HEATER VENTS AND DRAINS SYSTE"/>
    <s v="355.3303 : PUMP COMPLETE"/>
    <x v="2"/>
    <s v="2005"/>
    <s v="09/2015"/>
    <n v="0"/>
    <n v="0"/>
    <n v="0"/>
    <n v="0"/>
  </r>
  <r>
    <n v="53122230"/>
    <x v="0"/>
    <s v="TURKEY POINT POWER PLANT UNIT #1 - 5081014100"/>
    <s v="31400Z000-PG0926-Turkey Pt U1"/>
    <x v="0"/>
    <d v="1966-07-01T00:00:00"/>
    <s v="02 - Steam Generation Plant"/>
    <s v="Turkey Pt U1"/>
    <s v="272 : GENERATOR"/>
    <s v="272.1574 : STATOR COILS"/>
    <x v="3"/>
    <s v="1966"/>
    <s v="09/2015"/>
    <n v="0"/>
    <n v="0"/>
    <n v="0"/>
    <n v="0"/>
  </r>
  <r>
    <n v="53122239"/>
    <x v="0"/>
    <s v="TURKEY POINT POWER PLANT UNIT #1 - 5081014100"/>
    <s v="31400Z000-PG0926-Turkey Pt U1"/>
    <x v="0"/>
    <d v="1993-07-01T00:00:00"/>
    <s v="02 - Steam Generation Plant"/>
    <s v="Turkey Pt U1"/>
    <s v="272 : GENERATOR"/>
    <s v="272.1572 : ROTOR COILS"/>
    <x v="3"/>
    <s v="1993"/>
    <s v="09/2015"/>
    <n v="0"/>
    <n v="0"/>
    <n v="0"/>
    <n v="0"/>
  </r>
  <r>
    <n v="53470424"/>
    <x v="0"/>
    <s v="TURKEY POINT PLANT FOSSIL - 5081026000"/>
    <s v="31200Z000-PG0926-Turkey Pt CommFsil"/>
    <x v="0"/>
    <d v="2005-05-01T00:00:00"/>
    <s v="02 - Steam Generation Plant"/>
    <s v="Turkey Pt Comm Fsil"/>
    <s v="000 : Non-Unitized"/>
    <s v="000.000 : Non-Unitized"/>
    <x v="2"/>
    <s v="2005"/>
    <s v="09/2015"/>
    <n v="0"/>
    <n v="0"/>
    <n v="0"/>
    <n v="0"/>
  </r>
  <r>
    <n v="53744657"/>
    <x v="0"/>
    <s v="TURKEY POINT FOSL PROD CAP SPARE STOREROOM - 5081026007"/>
    <s v="31200Z000-PG0926-Turkey Pt CommFsil"/>
    <x v="0"/>
    <d v="1994-07-01T00:00:00"/>
    <s v="02 - Steam Generation Plant"/>
    <s v="Turkey Pt Comm Fsil"/>
    <s v="424 : FORCED DRAFT FAN"/>
    <s v="424.4426 : DRIVE, ELECTRIC MOTOR, C"/>
    <x v="2"/>
    <s v="1994"/>
    <s v="09/2015"/>
    <n v="0"/>
    <n v="0"/>
    <n v="0"/>
    <n v="0"/>
  </r>
  <r>
    <n v="53744660"/>
    <x v="0"/>
    <s v="TURKEY POINT FOSL PROD CAP SPARE STOREROOM - 5081026007"/>
    <s v="31200Z000-PG0926-Turkey Pt CommFsil"/>
    <x v="0"/>
    <d v="1992-07-01T00:00:00"/>
    <s v="02 - Steam Generation Plant"/>
    <s v="Turkey Pt Comm Fsil"/>
    <s v="424 : FORCED DRAFT FAN"/>
    <s v="424.4426 : DRIVE, ELECTRIC MOTOR, C"/>
    <x v="2"/>
    <s v="1992"/>
    <s v="09/2015"/>
    <n v="0"/>
    <n v="0"/>
    <n v="0"/>
    <n v="0"/>
  </r>
  <r>
    <n v="53744663"/>
    <x v="0"/>
    <s v="TURKEY POINT FOSL PROD CAP SPARE STOREROOM - 5081026007"/>
    <s v="31400Z000-PG0926-Turkey Pt CommFsil"/>
    <x v="0"/>
    <d v="1990-07-01T00:00:00"/>
    <s v="02 - Steam Generation Plant"/>
    <s v="Turkey Pt Comm Fsil"/>
    <s v="374 : CONDENSATE PUMP SYSTEM"/>
    <s v="374.3644 : PUMP COMPLETE"/>
    <x v="3"/>
    <s v="1990"/>
    <s v="09/2015"/>
    <n v="0"/>
    <n v="0"/>
    <n v="0"/>
    <n v="0"/>
  </r>
  <r>
    <n v="53744666"/>
    <x v="0"/>
    <s v="TURKEY POINT FOSL PROD CAP SPARE STOREROOM - 5081026007"/>
    <s v="31400Z000-PG0926-Turkey Pt CommFsil"/>
    <x v="0"/>
    <d v="1966-07-01T00:00:00"/>
    <s v="02 - Steam Generation Plant"/>
    <s v="Turkey Pt Comm Fsil"/>
    <s v="374 : CONDENSATE PUMP SYSTEM"/>
    <s v="374.3644 : PUMP COMPLETE"/>
    <x v="3"/>
    <s v="1966"/>
    <s v="09/2015"/>
    <n v="0"/>
    <n v="0"/>
    <n v="0"/>
    <n v="0"/>
  </r>
  <r>
    <n v="55820407"/>
    <x v="0"/>
    <s v="TURKEY POINT FOSL PROD CAP SPARE STOREROOM - 5081026007"/>
    <s v="31200Z000-PG0926-Turkey Pt CommFsil"/>
    <x v="0"/>
    <d v="1972-07-01T00:00:00"/>
    <s v="02 - Steam Generation Plant"/>
    <s v="Turkey Pt Comm Fsil"/>
    <s v="521 : HEAVY OIL SUPPLY SYSTEM"/>
    <s v="521.6149 : PUMP COMPLETE"/>
    <x v="2"/>
    <s v="1972"/>
    <s v="09/2015"/>
    <n v="0"/>
    <n v="0"/>
    <n v="0"/>
    <n v="0"/>
  </r>
  <r>
    <n v="57903992"/>
    <x v="0"/>
    <s v="TURKEY POINT FOSL PROD CAP SPARE STOREROOM - 5081026007"/>
    <s v="31200Z000-PG0926-Turkey Pt CommFsil"/>
    <x v="0"/>
    <d v="2005-05-01T00:00:00"/>
    <s v="02 - Steam Generation Plant"/>
    <s v="Turkey Pt Comm Fsil"/>
    <s v="354 : MAIN FEEDWATER PUMP SYSTEM"/>
    <s v="354.3254 : DRIVE, ELECTRIC MOTOR, C"/>
    <x v="2"/>
    <s v="2005"/>
    <s v="09/2015"/>
    <n v="0"/>
    <n v="0"/>
    <n v="0"/>
    <n v="0"/>
  </r>
  <r>
    <n v="58587608"/>
    <x v="0"/>
    <s v="TURKEY POINT POWER PLANT UNIT #1 - 5081014100"/>
    <s v="31200Z000-PG0926-Turkey Pt U1"/>
    <x v="0"/>
    <d v="1989-07-01T00:00:00"/>
    <s v="02 - Steam Generation Plant"/>
    <s v="Turkey Pt U1"/>
    <s v="423 : AIR HEATER"/>
    <s v="423.4386 : HEATER BUNDLES/BASKETS"/>
    <x v="2"/>
    <s v="1989"/>
    <s v="09/2015"/>
    <n v="0"/>
    <n v="0"/>
    <n v="0"/>
    <n v="0"/>
  </r>
  <r>
    <n v="58587614"/>
    <x v="0"/>
    <s v="TURKEY POINT POWER PLANT UNIT #1 - 5081014100"/>
    <s v="31200Z000-PG0926-Turkey Pt U1"/>
    <x v="0"/>
    <d v="1995-07-01T00:00:00"/>
    <s v="02 - Steam Generation Plant"/>
    <s v="Turkey Pt U1"/>
    <s v="353 : MAIN FEEDWATER SYSTEM"/>
    <s v="353.3223 : HEAT EXCHANGER, TUBE BUN"/>
    <x v="2"/>
    <s v="1995"/>
    <s v="09/2015"/>
    <n v="0"/>
    <n v="0"/>
    <n v="0"/>
    <n v="0"/>
  </r>
  <r>
    <n v="58587619"/>
    <x v="2"/>
    <s v="TURKEY POINT POWER PLANT UNIT #1 - 5081014100"/>
    <s v="31200Z000-PG0926-Turkey Pt U1"/>
    <x v="0"/>
    <d v="2000-07-01T00:00:00"/>
    <s v="02 - Steam Generation Plant"/>
    <s v="Turkey Pt U1"/>
    <s v="351 : CONDENSATE SYSTEM"/>
    <s v="351.3159 : HEAT EXCH, TUBE BUNDL"/>
    <x v="2"/>
    <s v="2000"/>
    <s v="09/2015"/>
    <n v="2"/>
    <n v="119725.23"/>
    <n v="119725.23"/>
    <n v="0"/>
  </r>
  <r>
    <n v="58587622"/>
    <x v="2"/>
    <s v="TURKEY POINT POWER PLANT UNIT #1 - 5081014100"/>
    <s v="31200Z000-PG0926-Turkey Pt U1"/>
    <x v="0"/>
    <d v="1992-07-01T00:00:00"/>
    <s v="02 - Steam Generation Plant"/>
    <s v="Turkey Pt U1"/>
    <s v="351 : CONDENSATE SYSTEM"/>
    <s v="351.3159 : HEAT EXCH, TUBE BUNDL"/>
    <x v="2"/>
    <s v="1992"/>
    <s v="09/2015"/>
    <n v="2"/>
    <n v="279991.67999999999"/>
    <n v="279991.67999999999"/>
    <n v="0"/>
  </r>
  <r>
    <n v="58587625"/>
    <x v="0"/>
    <s v="TURKEY POINT POWER PLANT UNIT #1 - 5081014100"/>
    <s v="31200Z000-PG0926-Turkey Pt U1"/>
    <x v="0"/>
    <d v="1966-07-01T00:00:00"/>
    <s v="02 - Steam Generation Plant"/>
    <s v="Turkey Pt U1"/>
    <s v="351 : CONDENSATE SYSTEM"/>
    <s v="351.3159 : HEAT EXCH, TUBE BUNDL"/>
    <x v="2"/>
    <s v="1966"/>
    <s v="09/2015"/>
    <n v="0"/>
    <n v="0"/>
    <n v="0"/>
    <n v="0"/>
  </r>
  <r>
    <n v="58740252"/>
    <x v="0"/>
    <s v="TURKEY POINT PLANT FOSSIL - 5081026000"/>
    <s v="31200Z000-PG0926-Turkey Pt CommFsil"/>
    <x v="0"/>
    <d v="2005-12-01T00:00:00"/>
    <s v="02 - Steam Generation Plant"/>
    <s v="Turkey Pt Comm Fsil"/>
    <s v="000 : Non-Unitized"/>
    <s v="000.000 : Non-Unitized"/>
    <x v="2"/>
    <s v="2005"/>
    <s v="09/2015"/>
    <n v="0"/>
    <n v="0"/>
    <n v="0"/>
    <n v="0"/>
  </r>
  <r>
    <n v="58742596"/>
    <x v="0"/>
    <s v="TURKEY POINT PLANT FOSSIL - 5081026000"/>
    <s v="31200Z000-PG0926-Turkey Pt CommFsil"/>
    <x v="0"/>
    <d v="2005-12-01T00:00:00"/>
    <s v="02 - Steam Generation Plant"/>
    <s v="Turkey Pt Comm Fsil"/>
    <s v="000 : Non-Unitized"/>
    <s v="000.000 : Non-Unitized"/>
    <x v="2"/>
    <s v="2005"/>
    <s v="09/2015"/>
    <n v="0"/>
    <n v="0"/>
    <n v="0"/>
    <n v="0"/>
  </r>
  <r>
    <n v="59377595"/>
    <x v="0"/>
    <s v="TURKEY POINT FOSL PROD CAP SPARE STOREROOM - 5081026007"/>
    <s v="31200Z000-PG0926-Turkey Pt CommFsil"/>
    <x v="0"/>
    <d v="2005-12-01T00:00:00"/>
    <s v="02 - Steam Generation Plant"/>
    <s v="Turkey Pt Comm Fsil"/>
    <s v="354 : MAIN FEEDWATER PUMP SYSTEM"/>
    <s v="354.3259 : PUMP COMPLETE"/>
    <x v="2"/>
    <s v="2005"/>
    <s v="09/2015"/>
    <n v="0"/>
    <n v="0"/>
    <n v="0"/>
    <n v="0"/>
  </r>
  <r>
    <n v="59377602"/>
    <x v="0"/>
    <s v="TURKEY POINT FOSL PROD CAP SPARE STOREROOM - 5081026007"/>
    <s v="31200Z000-PG0926-Turkey Pt CommFsil"/>
    <x v="0"/>
    <d v="2005-12-01T00:00:00"/>
    <s v="02 - Steam Generation Plant"/>
    <s v="Turkey Pt Comm Fsil"/>
    <s v="521 : HEAVY OIL SUPPLY SYSTEM"/>
    <s v="521.6149 : PUMP COMPLETE"/>
    <x v="2"/>
    <s v="2005"/>
    <s v="09/2015"/>
    <n v="0"/>
    <n v="0"/>
    <n v="0"/>
    <n v="0"/>
  </r>
  <r>
    <n v="59527193"/>
    <x v="0"/>
    <s v="TURKEY POINT PLANT FOSSIL - 5081026000"/>
    <s v="31400Z000-PG0926-Turkey Pt CommFsil"/>
    <x v="0"/>
    <d v="2005-12-01T00:00:00"/>
    <s v="02 - Steam Generation Plant"/>
    <s v="Turkey Pt Comm Fsil"/>
    <s v="000 : Non-Unitized"/>
    <s v="000.000 : Non-Unitized"/>
    <x v="3"/>
    <s v="2005"/>
    <s v="09/2015"/>
    <n v="0"/>
    <n v="0"/>
    <n v="0"/>
    <n v="0"/>
  </r>
  <r>
    <n v="59835298"/>
    <x v="0"/>
    <s v="TURKEY POINT FOSL PROD CAP SPARE STOREROOM - 5081026007"/>
    <s v="31400Z000-PG0926-Turkey Pt CommFsil"/>
    <x v="0"/>
    <d v="1995-07-01T00:00:00"/>
    <s v="02 - Steam Generation Plant"/>
    <s v="Turkey Pt Comm Fsil"/>
    <s v="271 : STEAM TURBINE"/>
    <s v="271.1544 : HP BLADING-ROTATING (ROW"/>
    <x v="3"/>
    <s v="1995"/>
    <s v="09/2015"/>
    <n v="0"/>
    <n v="0"/>
    <n v="0"/>
    <n v="0"/>
  </r>
  <r>
    <n v="59835301"/>
    <x v="0"/>
    <s v="TURKEY POINT FOSL PROD CAP SPARE STOREROOM - 5081026007"/>
    <s v="31400Z000-PG0926-Turkey Pt CommFsil"/>
    <x v="0"/>
    <d v="2005-07-01T00:00:00"/>
    <s v="02 - Steam Generation Plant"/>
    <s v="Turkey Pt Comm Fsil"/>
    <s v="375 : CONDENSER COOLING WATER PUMP "/>
    <s v="375.3675 : DRIVE, ELECTRIC MOTOR, C"/>
    <x v="3"/>
    <s v="2005"/>
    <s v="09/2015"/>
    <n v="0"/>
    <n v="0"/>
    <n v="0"/>
    <n v="0"/>
  </r>
  <r>
    <n v="60184589"/>
    <x v="0"/>
    <s v="TURKEY POINT FOSL PROD CAP SPARE STOREROOM - 5081026007"/>
    <s v="31400Z000-PG0926-Turkey Pt CommFsil"/>
    <x v="0"/>
    <d v="2005-12-01T00:00:00"/>
    <s v="02 - Steam Generation Plant"/>
    <s v="Turkey Pt Comm Fsil"/>
    <s v="374 : CONDENSATE PUMP SYSTEM"/>
    <s v="374.3644 : PUMP COMPLETE"/>
    <x v="3"/>
    <s v="2005"/>
    <s v="09/2015"/>
    <n v="0"/>
    <n v="0"/>
    <n v="0"/>
    <n v="0"/>
  </r>
  <r>
    <n v="61346258"/>
    <x v="2"/>
    <s v="TURKEY POINT POWER PLANT UNIT #1 - 5081014100"/>
    <s v="31500Z000-PG0926-Turkey Pt U1"/>
    <x v="0"/>
    <d v="1985-07-01T00:00:00"/>
    <s v="02 - Steam Generation Plant"/>
    <s v="Turkey Pt U1"/>
    <s v="481 : CONTROL BOARDS"/>
    <s v="481.5821 : VALVE SWITCHES"/>
    <x v="4"/>
    <s v="1985"/>
    <s v="09/2015"/>
    <n v="29"/>
    <n v="54767.21"/>
    <n v="54767.21"/>
    <n v="0"/>
  </r>
  <r>
    <n v="61346261"/>
    <x v="2"/>
    <s v="TURKEY POINT POWER PLANT UNIT #1 - 5081014100"/>
    <s v="31500Z000-PG0926-Turkey Pt U1"/>
    <x v="0"/>
    <d v="1966-07-01T00:00:00"/>
    <s v="02 - Steam Generation Plant"/>
    <s v="Turkey Pt U1"/>
    <s v="481 : CONTROL BOARDS"/>
    <s v="481.5816 : DISPLAY DRIVERS"/>
    <x v="4"/>
    <s v="1966"/>
    <s v="09/2015"/>
    <n v="1"/>
    <n v="2379.83"/>
    <n v="2379.83"/>
    <n v="0"/>
  </r>
  <r>
    <n v="61346264"/>
    <x v="2"/>
    <s v="TURKEY POINT POWER PLANT UNIT #1 - 5081014100"/>
    <s v="31500Z000-PG0926-Turkey Pt U1"/>
    <x v="0"/>
    <d v="1966-07-01T00:00:00"/>
    <s v="02 - Steam Generation Plant"/>
    <s v="Turkey Pt U1"/>
    <s v="481 : CONTROL BOARDS"/>
    <s v="481.5817 : HAND INDICATOR AND CONTR"/>
    <x v="4"/>
    <s v="1966"/>
    <s v="09/2015"/>
    <n v="1"/>
    <n v="2379.83"/>
    <n v="2379.83"/>
    <n v="0"/>
  </r>
  <r>
    <n v="61346267"/>
    <x v="2"/>
    <s v="TURKEY POINT POWER PLANT UNIT #1 - 5081014100"/>
    <s v="31500Z000-PG0926-Turkey Pt U1"/>
    <x v="0"/>
    <d v="1966-07-01T00:00:00"/>
    <s v="02 - Steam Generation Plant"/>
    <s v="Turkey Pt U1"/>
    <s v="481 : CONTROL BOARDS"/>
    <s v="481.5818 : INDICATORS"/>
    <x v="4"/>
    <s v="1966"/>
    <s v="09/2015"/>
    <n v="29"/>
    <n v="62880.47"/>
    <n v="62880.47"/>
    <n v="0"/>
  </r>
  <r>
    <n v="61346270"/>
    <x v="2"/>
    <s v="TURKEY POINT POWER PLANT UNIT #1 - 5081014100"/>
    <s v="31500Z000-PG0926-Turkey Pt U1"/>
    <x v="0"/>
    <d v="1966-07-01T00:00:00"/>
    <s v="02 - Steam Generation Plant"/>
    <s v="Turkey Pt U1"/>
    <s v="481 : CONTROL BOARDS"/>
    <s v="481.5820 : RECORDERS"/>
    <x v="4"/>
    <s v="1966"/>
    <s v="09/2015"/>
    <n v="4"/>
    <n v="7932.78"/>
    <n v="7932.78"/>
    <n v="0"/>
  </r>
  <r>
    <n v="61346273"/>
    <x v="2"/>
    <s v="TURKEY POINT POWER PLANT UNIT #1 - 5081014100"/>
    <s v="31500Z000-PG0926-Turkey Pt U1"/>
    <x v="0"/>
    <d v="1966-07-01T00:00:00"/>
    <s v="02 - Steam Generation Plant"/>
    <s v="Turkey Pt U1"/>
    <s v="481 : CONTROL BOARDS"/>
    <s v="481.5822 : VIDEO DISPLAYS"/>
    <x v="4"/>
    <s v="1966"/>
    <s v="09/2015"/>
    <n v="1"/>
    <n v="2379.83"/>
    <n v="2379.83"/>
    <n v="0"/>
  </r>
  <r>
    <n v="61346276"/>
    <x v="2"/>
    <s v="TURKEY POINT POWER PLANT UNIT #1 - 5081014100"/>
    <s v="31500Z000-PG0926-Turkey Pt U1"/>
    <x v="0"/>
    <d v="1985-07-01T00:00:00"/>
    <s v="02 - Steam Generation Plant"/>
    <s v="Turkey Pt U1"/>
    <s v="481 : CONTROL BOARDS"/>
    <s v="481.5819 : MOTOR SWITCHES"/>
    <x v="4"/>
    <s v="1985"/>
    <s v="09/2015"/>
    <n v="27"/>
    <n v="51545.61"/>
    <n v="51545.61"/>
    <n v="0"/>
  </r>
  <r>
    <n v="61387136"/>
    <x v="0"/>
    <s v="TURKEY POINT POWER PLANT UNIT #1 - 5081014100"/>
    <s v="31200Z000-PG0926-Turkey Pt U1"/>
    <x v="0"/>
    <d v="1993-07-01T00:00:00"/>
    <s v="02 - Steam Generation Plant"/>
    <s v="Turkey Pt U1"/>
    <s v="422 : BOILER DUCTS"/>
    <s v="422.4346 : EXPANSION JOINTS"/>
    <x v="2"/>
    <s v="1993"/>
    <s v="09/2015"/>
    <n v="0"/>
    <n v="0"/>
    <n v="0"/>
    <n v="0"/>
  </r>
  <r>
    <n v="61387139"/>
    <x v="0"/>
    <s v="TURKEY POINT POWER PLANT UNIT #1 - 5081014100"/>
    <s v="31200Z000-PG0926-Turkey Pt U1"/>
    <x v="0"/>
    <d v="1992-07-01T00:00:00"/>
    <s v="02 - Steam Generation Plant"/>
    <s v="Turkey Pt U1"/>
    <s v="422 : BOILER DUCTS"/>
    <s v="422.4346 : EXPANSION JOINTS"/>
    <x v="2"/>
    <s v="1992"/>
    <s v="09/2015"/>
    <n v="0"/>
    <n v="0"/>
    <n v="0"/>
    <n v="0"/>
  </r>
  <r>
    <n v="61387142"/>
    <x v="2"/>
    <s v="TURKEY POINT POWER PLANT UNIT #1 - 5081014100"/>
    <s v="31200Z000-PG0926-Turkey Pt U1"/>
    <x v="0"/>
    <d v="1993-07-01T00:00:00"/>
    <s v="02 - Steam Generation Plant"/>
    <s v="Turkey Pt U1"/>
    <s v="422 : BOILER DUCTS"/>
    <s v="422.4343 : DUCTWORK INSULATION AND "/>
    <x v="2"/>
    <s v="1993"/>
    <s v="09/2015"/>
    <n v="0"/>
    <n v="98258.95"/>
    <n v="98258.95"/>
    <n v="0"/>
  </r>
  <r>
    <n v="61387183"/>
    <x v="2"/>
    <s v="TURKEY POINT POWER PLANT UNIT #1 - 5081014100"/>
    <s v="31200Z000-PG0926-Turkey Pt U1"/>
    <x v="0"/>
    <d v="1966-07-01T00:00:00"/>
    <s v="02 - Steam Generation Plant"/>
    <s v="Turkey Pt U1"/>
    <s v="355 : HEATER VENTS AND DRAINS SYSTE"/>
    <s v="355.3310 : VALVE, SPECIAL"/>
    <x v="2"/>
    <s v="1966"/>
    <s v="09/2015"/>
    <n v="4"/>
    <n v="665.88"/>
    <n v="665.88"/>
    <n v="0"/>
  </r>
  <r>
    <n v="61528370"/>
    <x v="0"/>
    <s v="TURKEY POINT PLANT FOSSIL - 5081026000"/>
    <s v="31100Z000-PG0926-Turkey Pt CommFsil"/>
    <x v="0"/>
    <d v="2006-02-01T00:00:00"/>
    <s v="02 - Steam Generation Plant"/>
    <s v="Turkey Pt Comm Fsil"/>
    <s v="000 : Non-Unitized"/>
    <s v="000.000 : Non-Unitized"/>
    <x v="1"/>
    <s v="2006"/>
    <s v="09/2015"/>
    <n v="0"/>
    <n v="0"/>
    <n v="0"/>
    <n v="0"/>
  </r>
  <r>
    <n v="61530387"/>
    <x v="0"/>
    <s v="TURKEY POINT PLANT FOSSIL - 5081026000"/>
    <s v="31200Z000-PG0926-Turkey Pt CommFsil"/>
    <x v="0"/>
    <d v="2006-02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62088026"/>
    <x v="0"/>
    <s v="TURKEY POINT FOSL PROD CAP SPARE STOREROOM - 5081026007"/>
    <s v="31400Z000-PG0926-Turkey Pt CommFsil"/>
    <x v="0"/>
    <d v="1966-07-01T00:00:00"/>
    <s v="02 - Steam Generation Plant"/>
    <s v="Turkey Pt Comm Fsil"/>
    <s v="374 : CONDENSATE PUMP SYSTEM"/>
    <s v="374.3644 : PUMP COMPLETE"/>
    <x v="3"/>
    <s v="1966"/>
    <s v="09/2015"/>
    <n v="0"/>
    <n v="0"/>
    <n v="0"/>
    <n v="0"/>
  </r>
  <r>
    <n v="62088066"/>
    <x v="2"/>
    <s v="TURKEY POINT POWER PLANT UNIT #1 - 5081014100"/>
    <s v="31400Z000-PG0926-Turkey Pt U1"/>
    <x v="0"/>
    <d v="1990-07-01T00:00:00"/>
    <s v="02 - Steam Generation Plant"/>
    <s v="Turkey Pt U1"/>
    <s v="375 : CONDENSER COOLING WATER PUMP "/>
    <s v="375.3676 : PUMP COMPLETE"/>
    <x v="3"/>
    <s v="1990"/>
    <s v="09/2015"/>
    <n v="0"/>
    <n v="73131.73"/>
    <n v="72481.91"/>
    <n v="649.82000000000005"/>
  </r>
  <r>
    <n v="62088069"/>
    <x v="0"/>
    <s v="TURKEY POINT POWER PLANT UNIT #1 - 5081014100"/>
    <s v="31400Z000-PG0926-Turkey Pt U1"/>
    <x v="0"/>
    <d v="1987-07-01T00:00:00"/>
    <s v="02 - Steam Generation Plant"/>
    <s v="Turkey Pt U1"/>
    <s v="375 : CONDENSER COOLING WATER PUMP "/>
    <s v="375.3676 : PUMP COMPLETE"/>
    <x v="3"/>
    <s v="1987"/>
    <s v="09/2015"/>
    <n v="0"/>
    <n v="0"/>
    <n v="0"/>
    <n v="0"/>
  </r>
  <r>
    <n v="62513244"/>
    <x v="0"/>
    <s v="TURKEY POINT PLANT FOSSIL - 5081026000"/>
    <s v="31200Z000-PG0926-Turkey Pt CommFsil"/>
    <x v="0"/>
    <d v="2006-03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62564373"/>
    <x v="0"/>
    <s v="TURKEY POINT POWER PLANT UNIT #1 - 5081014100"/>
    <s v="31200Z000-PG0926-Turkey Pt U1"/>
    <x v="0"/>
    <d v="2006-01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2896498"/>
    <x v="0"/>
    <s v="TURKEY POINT POWER PLANT UNIT #1 - 5081014100"/>
    <s v="31200Z000-PG0926-Turkey Pt U1"/>
    <x v="0"/>
    <d v="1966-07-01T00:00:00"/>
    <s v="02 - Steam Generation Plant"/>
    <s v="Turkey Pt U1"/>
    <s v="353 : MAIN FEEDWATER SYSTEM"/>
    <s v="353.3238 : MFP DISCHARGE VALVE ACTU"/>
    <x v="2"/>
    <s v="1966"/>
    <s v="09/2015"/>
    <n v="0"/>
    <n v="0"/>
    <n v="0"/>
    <n v="0"/>
  </r>
  <r>
    <n v="63274808"/>
    <x v="2"/>
    <s v="TURKEY POINT PLANT FOSSIL - 5081026000"/>
    <s v="31200Z000-PG0926-Turkey Pt CommFsil"/>
    <x v="0"/>
    <d v="2006-03-01T00:00:00"/>
    <s v="02 - Steam Generation Plant"/>
    <s v="Turkey Pt Comm Fsil"/>
    <s v="438 : DEMINERALIZED WATER SYSTEM"/>
    <s v="438.4872 : PIPING"/>
    <x v="2"/>
    <s v="2006"/>
    <s v="09/2015"/>
    <n v="1"/>
    <n v="128752"/>
    <n v="90127.32"/>
    <n v="38624.68"/>
  </r>
  <r>
    <n v="63274815"/>
    <x v="0"/>
    <s v="TURKEY POINT FOSL PROD CAP SPARE STOREROOM - 5081026007"/>
    <s v="31200Z000-PG0926-Turkey Pt CommFsil"/>
    <x v="0"/>
    <d v="2006-02-01T00:00:00"/>
    <s v="02 - Steam Generation Plant"/>
    <s v="Turkey Pt Comm Fsil"/>
    <s v="354 : MAIN FEEDWATER PUMP SYSTEM"/>
    <s v="354.3254 : DRIVE, ELECTRIC MOTOR, C"/>
    <x v="2"/>
    <s v="2006"/>
    <s v="09/2015"/>
    <n v="0"/>
    <n v="0"/>
    <n v="0"/>
    <n v="0"/>
  </r>
  <r>
    <n v="63325330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325629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325992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327161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330653"/>
    <x v="0"/>
    <s v="TURKEY POINT POWER PLANT UNIT #1 - 5081014100"/>
    <s v="31500Z000-PG0926-Turkey Pt U1"/>
    <x v="0"/>
    <d v="2006-05-01T00:00:00"/>
    <s v="02 - Steam Generation Plant"/>
    <s v="Turkey Pt U1"/>
    <s v="000 : Non-Unitized"/>
    <s v="000.000 : Non-Unitized"/>
    <x v="4"/>
    <s v="2006"/>
    <s v="09/2015"/>
    <n v="0"/>
    <n v="0"/>
    <n v="0"/>
    <n v="0"/>
  </r>
  <r>
    <n v="63331604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337007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356064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3513328"/>
    <x v="0"/>
    <s v="TURKEY POINT FOSL PROD CAP SPARE STOREROOM - 5081026007"/>
    <s v="31100Z000-PG0926-Turkey Pt CommFsil"/>
    <x v="0"/>
    <d v="2006-02-01T00:00:00"/>
    <s v="02 - Steam Generation Plant"/>
    <s v="Turkey Pt Comm Fsil"/>
    <s v="413 : OPEN/INTAKE COOLING WATER SYS"/>
    <s v="413.4272 : PUMP COMPLETE"/>
    <x v="1"/>
    <s v="2006"/>
    <s v="09/2015"/>
    <n v="0"/>
    <n v="0"/>
    <n v="0"/>
    <n v="0"/>
  </r>
  <r>
    <n v="64332244"/>
    <x v="0"/>
    <s v="TURKEY POINT POWER PLANT UNIT #1 - 5081014100"/>
    <s v="31400Z000-PG0926-Turkey Pt U1"/>
    <x v="0"/>
    <d v="2006-06-01T00:00:00"/>
    <s v="02 - Steam Generation Plant"/>
    <s v="Turkey Pt U1"/>
    <s v="000 : Non-Unitized"/>
    <s v="000.000 : Non-Unitized"/>
    <x v="3"/>
    <s v="2006"/>
    <s v="09/2015"/>
    <n v="0"/>
    <n v="0"/>
    <n v="0"/>
    <n v="0"/>
  </r>
  <r>
    <n v="64332393"/>
    <x v="0"/>
    <s v="TURKEY POINT POWER PLANT UNIT #1 - 5081014100"/>
    <s v="31200Z000-PG0926-Turkey Pt U1"/>
    <x v="0"/>
    <d v="2006-06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4332501"/>
    <x v="0"/>
    <s v="TURKEY POINT POWER PLANT UNIT #1 - 5081014100"/>
    <s v="31200Z000-PG0926-Turkey Pt U1"/>
    <x v="0"/>
    <d v="2006-06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4332557"/>
    <x v="0"/>
    <s v="TURKEY POINT POWER PLANT UNIT #1 - 5081014100"/>
    <s v="31500Z000-PG0926-Turkey Pt U1"/>
    <x v="0"/>
    <d v="2006-06-01T00:00:00"/>
    <s v="02 - Steam Generation Plant"/>
    <s v="Turkey Pt U1"/>
    <s v="000 : Non-Unitized"/>
    <s v="000.000 : Non-Unitized"/>
    <x v="4"/>
    <s v="2006"/>
    <s v="09/2015"/>
    <n v="0"/>
    <n v="0"/>
    <n v="0"/>
    <n v="0"/>
  </r>
  <r>
    <n v="64332572"/>
    <x v="0"/>
    <s v="TURKEY POINT POWER PLANT UNIT #1 - 5081014100"/>
    <s v="31200Z000-PG0926-Turkey Pt U1"/>
    <x v="0"/>
    <d v="2006-06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4332594"/>
    <x v="0"/>
    <s v="TURKEY POINT POWER PLANT UNIT #1 - 5081014100"/>
    <s v="31200Z000-PG0926-Turkey Pt U1"/>
    <x v="0"/>
    <d v="2006-06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4333778"/>
    <x v="0"/>
    <s v="TURKEY POINT POWER PLANT UNIT #1 - 5081014100"/>
    <s v="31100Z000-PG0926-Turkey Pt U1"/>
    <x v="0"/>
    <d v="2006-06-01T00:00:00"/>
    <s v="02 - Steam Generation Plant"/>
    <s v="Turkey Pt U1"/>
    <s v="000 : Non-Unitized"/>
    <s v="000.000 : Non-Unitized"/>
    <x v="1"/>
    <s v="2006"/>
    <s v="09/2015"/>
    <n v="0"/>
    <n v="0"/>
    <n v="0"/>
    <n v="0"/>
  </r>
  <r>
    <n v="64334529"/>
    <x v="0"/>
    <s v="TURKEY POINT POWER PLANT UNIT #1 - 5081014100"/>
    <s v="31500Z000-PG0926-Turkey Pt U1"/>
    <x v="0"/>
    <d v="2006-06-01T00:00:00"/>
    <s v="02 - Steam Generation Plant"/>
    <s v="Turkey Pt U1"/>
    <s v="000 : Non-Unitized"/>
    <s v="000.000 : Non-Unitized"/>
    <x v="4"/>
    <s v="2006"/>
    <s v="09/2015"/>
    <n v="0"/>
    <n v="0"/>
    <n v="0"/>
    <n v="0"/>
  </r>
  <r>
    <n v="64335608"/>
    <x v="0"/>
    <s v="TURKEY POINT POWER PLANT UNIT #1 - 5081014100"/>
    <s v="31200Z000-PG0926-Turkey Pt U1"/>
    <x v="0"/>
    <d v="2006-06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4340690"/>
    <x v="0"/>
    <s v="TURKEY POINT PLANT FOSSIL - 5081026000"/>
    <s v="31200Z000-PG0926-Turkey Pt CommFsil"/>
    <x v="0"/>
    <d v="2006-05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64350703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64366974"/>
    <x v="0"/>
    <s v="TURKEY POINT POWER PLANT UNIT #1 - 5081014100"/>
    <s v="31500Z000-PG0926-Turkey Pt U1"/>
    <x v="0"/>
    <d v="2006-05-01T00:00:00"/>
    <s v="02 - Steam Generation Plant"/>
    <s v="Turkey Pt U1"/>
    <s v="000 : Non-Unitized"/>
    <s v="000.000 : Non-Unitized"/>
    <x v="4"/>
    <s v="2006"/>
    <s v="09/2015"/>
    <n v="0"/>
    <n v="0"/>
    <n v="0"/>
    <n v="0"/>
  </r>
  <r>
    <n v="64807130"/>
    <x v="0"/>
    <s v="TURKEY POINT POWER PLANT UNIT #1 - 5081014100"/>
    <s v="31200Z000-PG0926-Turkey Pt U1"/>
    <x v="0"/>
    <d v="2005-12-01T00:00:00"/>
    <s v="02 - Steam Generation Plant"/>
    <s v="Turkey Pt U1"/>
    <s v="521 : HEAVY OIL SUPPLY SYSTEM"/>
    <s v="521.6149 : PUMP COMPLETE"/>
    <x v="2"/>
    <s v="2005"/>
    <s v="09/2015"/>
    <n v="0"/>
    <n v="0"/>
    <n v="0"/>
    <n v="0"/>
  </r>
  <r>
    <n v="64807136"/>
    <x v="0"/>
    <s v="TURKEY POINT POWER PLANT UNIT #1 - 5081014100"/>
    <s v="31200Z000-PG0926-Turkey Pt U1"/>
    <x v="0"/>
    <d v="2006-02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65092306"/>
    <x v="3"/>
    <s v="TURKEY POINT POWER PLANT UNIT #1 - 5081014100"/>
    <s v="31500Z000-PG0926-Turkey Pt U1"/>
    <x v="0"/>
    <d v="2006-05-01T00:00:00"/>
    <s v="02 - Steam Generation Plant"/>
    <s v="Turkey Pt U1"/>
    <s v="582 : 480 VOLT POWER DISTRIBUTION S"/>
    <s v="582.7050 : MOTOR CONTROL CENTER SWI"/>
    <x v="4"/>
    <s v="2006"/>
    <s v="09/2015"/>
    <n v="1"/>
    <n v="57019.95"/>
    <n v="18088.61"/>
    <n v="38931.339999999997"/>
  </r>
  <r>
    <n v="65697955"/>
    <x v="0"/>
    <s v="TURKEY POINT POWER PLANT UNIT #1 - 5081014100"/>
    <s v="31200Z000-PG0926-Turkey Pt U1"/>
    <x v="0"/>
    <d v="2006-05-01T00:00:00"/>
    <s v="02 - Steam Generation Plant"/>
    <s v="Turkey Pt U1"/>
    <s v="620 : BURNER MANAGEMENT SYSTEM"/>
    <s v="620.7259 : OPERATOR STATION"/>
    <x v="2"/>
    <s v="2006"/>
    <s v="09/2015"/>
    <n v="0"/>
    <n v="0"/>
    <n v="0"/>
    <n v="0"/>
  </r>
  <r>
    <n v="65777625"/>
    <x v="0"/>
    <s v="TURKEY POINT FOSL PROD CAP SPARE STOREROOM - 5081026007"/>
    <s v="31200Z000-PG0926-Turkey Pt CommFsil"/>
    <x v="0"/>
    <d v="2006-07-01T00:00:00"/>
    <s v="02 - Steam Generation Plant"/>
    <s v="Turkey Pt Comm Fsil"/>
    <s v="354 : MAIN FEEDWATER PUMP SYSTEM"/>
    <s v="354.3254 : DRIVE, ELECTRIC MOTOR, C"/>
    <x v="2"/>
    <s v="2006"/>
    <s v="09/2015"/>
    <n v="0"/>
    <n v="0"/>
    <n v="0"/>
    <n v="0"/>
  </r>
  <r>
    <n v="65777643"/>
    <x v="0"/>
    <s v="TURKEY POINT POWER PLANT UNIT #1 - 5081014100"/>
    <s v="31200Z000-PG0926-Turkey Pt U1"/>
    <x v="0"/>
    <d v="2006-01-01T00:00:00"/>
    <s v="02 - Steam Generation Plant"/>
    <s v="Turkey Pt U1"/>
    <s v="521 : HEAVY OIL SUPPLY SYSTEM"/>
    <s v="521.6149 : PUMP COMPLETE"/>
    <x v="2"/>
    <s v="2006"/>
    <s v="09/2015"/>
    <n v="0"/>
    <n v="0"/>
    <n v="0"/>
    <n v="0"/>
  </r>
  <r>
    <n v="66951162"/>
    <x v="0"/>
    <s v="TURKEY POINT FOSL PROD CAP SPARE STOREROOM - 5081026007"/>
    <s v="31200Z000-PG0926-Turkey Pt CommFsil"/>
    <x v="0"/>
    <d v="2006-07-01T00:00:00"/>
    <s v="02 - Steam Generation Plant"/>
    <s v="Turkey Pt Comm Fsil"/>
    <s v="354 : MAIN FEEDWATER PUMP SYSTEM"/>
    <s v="354.3254 : DRIVE, ELECTRIC MOTOR, C"/>
    <x v="2"/>
    <s v="2006"/>
    <s v="09/2015"/>
    <n v="0"/>
    <n v="0"/>
    <n v="0"/>
    <n v="0"/>
  </r>
  <r>
    <n v="67115424"/>
    <x v="0"/>
    <s v="TURKEY POINT POWER PLANT UNIT #1 - 5081014100"/>
    <s v="31200Z000-PG0926-Turkey Pt U1"/>
    <x v="0"/>
    <d v="2006-07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67115427"/>
    <x v="0"/>
    <s v="TURKEY POINT POWER PLANT UNIT #1 - 5081014100"/>
    <s v="31200Z000-PG0926-Turkey Pt U1"/>
    <x v="0"/>
    <d v="2006-07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67885083"/>
    <x v="0"/>
    <s v="TURKEY POINT POWER PLANT UNIT #1 - 5081014100"/>
    <s v="31200Z000-PG0926-Turkey Pt U1"/>
    <x v="0"/>
    <d v="1980-07-01T00:00:00"/>
    <s v="02 - Steam Generation Plant"/>
    <s v="Turkey Pt U1"/>
    <s v="354 : MAIN FEEDWATER PUMP SYSTEM"/>
    <s v="354.3254 : DRIVE, ELECTRIC MOTOR, C"/>
    <x v="2"/>
    <s v="1980"/>
    <s v="09/2015"/>
    <n v="0"/>
    <n v="0"/>
    <n v="0"/>
    <n v="0"/>
  </r>
  <r>
    <n v="67885138"/>
    <x v="0"/>
    <s v="TURKEY POINT POWER PLANT UNIT #1 - 5081014100"/>
    <s v="31200Z000-PG0926-Turkey Pt U1"/>
    <x v="0"/>
    <d v="1985-07-01T00:00:00"/>
    <s v="02 - Steam Generation Plant"/>
    <s v="Turkey Pt U1"/>
    <s v="354 : MAIN FEEDWATER PUMP SYSTEM"/>
    <s v="354.3254 : DRIVE, ELECTRIC MOTOR, C"/>
    <x v="2"/>
    <s v="1985"/>
    <s v="09/2015"/>
    <n v="0"/>
    <n v="0"/>
    <n v="0"/>
    <n v="0"/>
  </r>
  <r>
    <n v="68131060"/>
    <x v="0"/>
    <s v="TURKEY POINT POWER PLANT UNIT #1 - 5081014100"/>
    <s v="31200Z000-PG0926-Turkey Pt U1"/>
    <x v="0"/>
    <d v="2006-05-01T00:00:00"/>
    <s v="02 - Steam Generation Plant"/>
    <s v="Turkey Pt U1"/>
    <s v="353 : MAIN FEEDWATER SYSTEM"/>
    <s v="353.3238 : MFP DISCHARGE VALVE ACTU"/>
    <x v="2"/>
    <s v="2006"/>
    <s v="09/2015"/>
    <n v="0"/>
    <n v="0"/>
    <n v="0"/>
    <n v="0"/>
  </r>
  <r>
    <n v="68401802"/>
    <x v="0"/>
    <s v="TURKEY POINT POWER PLANT UNIT #1 - 5081014100"/>
    <s v="31600Z000-PG0926-Turkey Pt U1"/>
    <x v="0"/>
    <d v="2006-10-01T00:00:00"/>
    <s v="02 - Steam Generation Plant"/>
    <s v="Turkey Pt U1"/>
    <s v="000 : Non-Unitized"/>
    <s v="000.000 : Non-Unitized"/>
    <x v="5"/>
    <s v="2006"/>
    <s v="09/2015"/>
    <n v="0"/>
    <n v="0"/>
    <n v="0"/>
    <n v="0"/>
  </r>
  <r>
    <n v="69455018"/>
    <x v="0"/>
    <s v="TURKEY POINT PLANT FOSSIL - 5081026000"/>
    <s v="31200Z000-PG0926-Turkey Pt CommFsil"/>
    <x v="0"/>
    <d v="2006-10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69457504"/>
    <x v="0"/>
    <s v="TURKEY POINT PLANT FOSSIL - 5081026000"/>
    <s v="31200Z000-PG0926-Turkey Pt CommFsil"/>
    <x v="0"/>
    <d v="2006-10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69457925"/>
    <x v="0"/>
    <s v="TURKEY POINT PLANT FOSSIL - 5081026000"/>
    <s v="31400Z000-PG0926-Turkey Pt CommFsil"/>
    <x v="0"/>
    <d v="2006-10-01T00:00:00"/>
    <s v="02 - Steam Generation Plant"/>
    <s v="Turkey Pt Comm Fsil"/>
    <s v="000 : Non-Unitized"/>
    <s v="000.000 : Non-Unitized"/>
    <x v="3"/>
    <s v="2006"/>
    <s v="09/2015"/>
    <n v="0"/>
    <n v="0"/>
    <n v="0"/>
    <n v="0"/>
  </r>
  <r>
    <n v="70361519"/>
    <x v="0"/>
    <s v="TURKEY POINT PLANT FOSSIL - 5081026000"/>
    <s v="31200Z000-PG0926-Turkey Pt CommFsil"/>
    <x v="0"/>
    <d v="2006-12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70362413"/>
    <x v="0"/>
    <s v="TURKEY POINT PLANT FOSSIL - 5081026000"/>
    <s v="31100Z000-PG0926-Turkey Pt CommFsil"/>
    <x v="0"/>
    <d v="2006-12-01T00:00:00"/>
    <s v="02 - Steam Generation Plant"/>
    <s v="Turkey Pt Comm Fsil"/>
    <s v="000 : Non-Unitized"/>
    <s v="000.000 : Non-Unitized"/>
    <x v="1"/>
    <s v="2006"/>
    <s v="09/2015"/>
    <n v="0"/>
    <n v="0"/>
    <n v="0"/>
    <n v="0"/>
  </r>
  <r>
    <n v="71443091"/>
    <x v="0"/>
    <s v="TURKEY POINT POWER PLANT UNIT #1 - 5081014100"/>
    <s v="31100Z000-PG0926-Turkey Pt U1"/>
    <x v="0"/>
    <d v="2006-06-01T00:00:00"/>
    <s v="02 - Steam Generation Plant"/>
    <s v="Turkey Pt U1"/>
    <s v="000 : Non-Unitized"/>
    <s v="000.000 : Non-Unitized"/>
    <x v="1"/>
    <s v="2006"/>
    <s v="09/2015"/>
    <n v="0"/>
    <n v="0"/>
    <n v="0"/>
    <n v="0"/>
  </r>
  <r>
    <n v="71468023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71493210"/>
    <x v="0"/>
    <s v="TURKEY POINT POWER PLANT UNIT #1 - 5081014100"/>
    <s v="31500Z000-PG0926-Turkey Pt U1"/>
    <x v="0"/>
    <d v="2006-06-01T00:00:00"/>
    <s v="02 - Steam Generation Plant"/>
    <s v="Turkey Pt U1"/>
    <s v="000 : Non-Unitized"/>
    <s v="000.000 : Non-Unitized"/>
    <x v="4"/>
    <s v="2006"/>
    <s v="09/2015"/>
    <n v="0"/>
    <n v="0"/>
    <n v="0"/>
    <n v="0"/>
  </r>
  <r>
    <n v="72210639"/>
    <x v="0"/>
    <s v="TURKEY POINT PLANT FOSSIL - 5081026000"/>
    <s v="31200Z000-PG0926-Turkey Pt CommFsil"/>
    <x v="0"/>
    <d v="2007-02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2210706"/>
    <x v="0"/>
    <s v="TURKEY POINT PLANT FOSSIL - 5081026000"/>
    <s v="31400Z000-PG0926-Turkey Pt CommFsil"/>
    <x v="0"/>
    <d v="2007-02-01T00:00:00"/>
    <s v="02 - Steam Generation Plant"/>
    <s v="Turkey Pt Comm Fsil"/>
    <s v="000 : Non-Unitized"/>
    <s v="000.000 : Non-Unitized"/>
    <x v="3"/>
    <s v="2007"/>
    <s v="09/2015"/>
    <n v="0"/>
    <n v="0"/>
    <n v="0"/>
    <n v="0"/>
  </r>
  <r>
    <n v="72212633"/>
    <x v="0"/>
    <s v="TURKEY POINT PLANT FOSSIL - 5081026000"/>
    <s v="31200Z000-PG0926-Turkey Pt CommFsil"/>
    <x v="0"/>
    <d v="2007-01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2297789"/>
    <x v="0"/>
    <s v="TURKEY POINT POWER PLANT UNIT #1 - 5081014100"/>
    <s v="31100Z000-PG0926-Turkey Pt U1"/>
    <x v="0"/>
    <d v="2006-06-01T00:00:00"/>
    <s v="02 - Steam Generation Plant"/>
    <s v="Turkey Pt U1"/>
    <s v="000 : Non-Unitized"/>
    <s v="000.000 : Non-Unitized"/>
    <x v="1"/>
    <s v="2006"/>
    <s v="09/2015"/>
    <n v="0"/>
    <n v="0"/>
    <n v="0"/>
    <n v="0"/>
  </r>
  <r>
    <n v="72307950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72835421"/>
    <x v="2"/>
    <s v="TURKEY POINT POWER PLANT UNIT #1 - 5081014100"/>
    <s v="31200Z000-PG0926-Turkey Pt U1"/>
    <x v="0"/>
    <d v="2006-06-01T00:00:00"/>
    <s v="02 - Steam Generation Plant"/>
    <s v="Turkey Pt U1"/>
    <s v="422 : BOILER DUCTS"/>
    <s v="422.4343 : DUCTWORK INSULATION AND "/>
    <x v="2"/>
    <s v="2006"/>
    <s v="09/2015"/>
    <n v="3"/>
    <n v="837573.26"/>
    <n v="784646.39"/>
    <n v="52926.87"/>
  </r>
  <r>
    <n v="72835459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00 : ENCLOSURE"/>
    <x v="4"/>
    <s v="2006"/>
    <s v="09/2015"/>
    <n v="1"/>
    <n v="98591.24"/>
    <n v="31276.39"/>
    <n v="67314.850000000006"/>
  </r>
  <r>
    <n v="72835516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05 : RECTIFIER ASSEMBLY"/>
    <x v="4"/>
    <s v="2006"/>
    <s v="09/2015"/>
    <n v="3"/>
    <n v="194959.31"/>
    <n v="61847.519999999997"/>
    <n v="133111.79"/>
  </r>
  <r>
    <n v="72835517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15 : CABLE: POWER"/>
    <x v="4"/>
    <s v="2006"/>
    <s v="09/2015"/>
    <n v="1"/>
    <n v="32303.79"/>
    <n v="10247.83"/>
    <n v="22055.96"/>
  </r>
  <r>
    <n v="72835518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04 : HEAT EXCHANGER"/>
    <x v="4"/>
    <s v="2006"/>
    <s v="09/2015"/>
    <n v="2"/>
    <n v="8681.34"/>
    <n v="2754.01"/>
    <n v="5927.33"/>
  </r>
  <r>
    <n v="72835519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09 : POWER SYSTEM STABALIZER"/>
    <x v="4"/>
    <s v="2006"/>
    <s v="09/2015"/>
    <n v="1"/>
    <n v="11811.23"/>
    <n v="3746.91"/>
    <n v="8064.32"/>
  </r>
  <r>
    <n v="72835520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10 : RECTIFIER DIODES"/>
    <x v="4"/>
    <s v="2006"/>
    <s v="09/2015"/>
    <n v="1"/>
    <n v="47244.9"/>
    <n v="14987.64"/>
    <n v="32257.26"/>
  </r>
  <r>
    <n v="72835521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11 : VOLTAGE REGULATOR"/>
    <x v="4"/>
    <s v="2006"/>
    <s v="09/2015"/>
    <n v="1"/>
    <n v="116975.58"/>
    <n v="37108.51"/>
    <n v="79867.070000000007"/>
  </r>
  <r>
    <n v="72835522"/>
    <x v="3"/>
    <s v="TURKEY POINT POWER PLANT UNIT #1 - 5081014100"/>
    <s v="31500Z000-PG0926-Turkey Pt U1"/>
    <x v="0"/>
    <d v="2006-06-01T00:00:00"/>
    <s v="02 - Steam Generation Plant"/>
    <s v="Turkey Pt U1"/>
    <s v="483 : HIGH INITIAL RESPONSE EXCITER"/>
    <s v="483.0212 : CONTROL/INSTRUMENTATION "/>
    <x v="4"/>
    <s v="2006"/>
    <s v="09/2015"/>
    <n v="1"/>
    <n v="57919.49"/>
    <n v="18373.97"/>
    <n v="39545.519999999997"/>
  </r>
  <r>
    <n v="72836019"/>
    <x v="0"/>
    <s v="TURKEY POINT POWER PLANT UNIT #1 - 5081014100"/>
    <s v="31200Z000-PG0926-Turkey Pt U1"/>
    <x v="0"/>
    <d v="2006-05-01T00:00:00"/>
    <s v="02 - Steam Generation Plant"/>
    <s v="Turkey Pt U1"/>
    <s v="422 : BOILER DUCTS"/>
    <s v="422.4346 : EXPANSION JOINTS"/>
    <x v="2"/>
    <s v="2006"/>
    <s v="09/2015"/>
    <n v="0"/>
    <n v="0"/>
    <n v="0"/>
    <n v="0"/>
  </r>
  <r>
    <n v="72836112"/>
    <x v="2"/>
    <s v="TURKEY POINT POWER PLANT UNIT #1 - 5081014100"/>
    <s v="31200Z000-PG0926-Turkey Pt U1"/>
    <x v="0"/>
    <d v="2006-05-01T00:00:00"/>
    <s v="02 - Steam Generation Plant"/>
    <s v="Turkey Pt U1"/>
    <s v="424 : FORCED DRAFT FAN"/>
    <s v="424.4445 : HYDRAULIC COUPLING COMPL"/>
    <x v="2"/>
    <s v="2006"/>
    <s v="09/2015"/>
    <n v="1"/>
    <n v="123803.1"/>
    <n v="115979.89"/>
    <n v="7823.21"/>
  </r>
  <r>
    <n v="72836190"/>
    <x v="2"/>
    <s v="TURKEY POINT POWER PLANT UNIT #1 - 5081014100"/>
    <s v="31200Z000-PG0926-Turkey Pt U1"/>
    <x v="0"/>
    <d v="2006-06-01T00:00:00"/>
    <s v="02 - Steam Generation Plant"/>
    <s v="Turkey Pt U1"/>
    <s v="355 : HEATER VENTS AND DRAINS SYSTE"/>
    <s v="355.3310 : VALVE, SPECIAL"/>
    <x v="2"/>
    <s v="2006"/>
    <s v="09/2015"/>
    <n v="14"/>
    <n v="82835.44"/>
    <n v="77601.009999999995"/>
    <n v="5234.43"/>
  </r>
  <r>
    <n v="72836256"/>
    <x v="0"/>
    <s v="TURKEY POINT FOSL PROD CAP SPARE STOREROOM - 5081026007"/>
    <s v="31200Z000-PG0926-Turkey Pt CommFsil"/>
    <x v="0"/>
    <d v="2006-05-01T00:00:00"/>
    <s v="02 - Steam Generation Plant"/>
    <s v="Turkey Pt Comm Fsil"/>
    <s v="354 : MAIN FEEDWATER PUMP SYSTEM"/>
    <s v="354.3254 : DRIVE, ELECTRIC MOTOR, C"/>
    <x v="2"/>
    <s v="2006"/>
    <s v="09/2015"/>
    <n v="0"/>
    <n v="0"/>
    <n v="0"/>
    <n v="0"/>
  </r>
  <r>
    <n v="72839108"/>
    <x v="3"/>
    <s v="TURKEY POINT POWER PLANT UNIT #1 - 5081014100"/>
    <s v="31400Z000-PG0926-Turkey Pt U1"/>
    <x v="0"/>
    <d v="2006-06-01T00:00:00"/>
    <s v="02 - Steam Generation Plant"/>
    <s v="Turkey Pt U1"/>
    <s v="272 : GENERATOR"/>
    <s v="272.1574 : STATOR COILS"/>
    <x v="3"/>
    <s v="2006"/>
    <s v="09/2015"/>
    <n v="3"/>
    <n v="5084957.97"/>
    <n v="1846254.22"/>
    <n v="3238703.75"/>
  </r>
  <r>
    <n v="72839121"/>
    <x v="2"/>
    <s v="TURKEY POINT POWER PLANT UNIT #1 - 5081014100"/>
    <s v="31200Z000-PG0926-Turkey Pt U1"/>
    <x v="0"/>
    <d v="2006-05-01T00:00:00"/>
    <s v="02 - Steam Generation Plant"/>
    <s v="Turkey Pt U1"/>
    <s v="122 : BOILER PRESSURE PARTS"/>
    <s v="122.0097 : SUPERHEATER SECTION"/>
    <x v="2"/>
    <s v="2006"/>
    <s v="09/2015"/>
    <n v="2"/>
    <n v="2912320.46"/>
    <n v="2728288.78"/>
    <n v="184031.68"/>
  </r>
  <r>
    <n v="72839134"/>
    <x v="2"/>
    <s v="TURKEY POINT POWER PLANT UNIT #1 - 5081014100"/>
    <s v="31200Z000-PG0926-Turkey Pt U1"/>
    <x v="0"/>
    <d v="2006-06-01T00:00:00"/>
    <s v="02 - Steam Generation Plant"/>
    <s v="Turkey Pt U1"/>
    <s v="427 : SOOT BLOWER SYSTEM"/>
    <s v="427.4601 : CONTROL/INSTRUMENTATION "/>
    <x v="2"/>
    <s v="2006"/>
    <s v="09/2015"/>
    <n v="1"/>
    <n v="352196.67"/>
    <n v="329941.09999999998"/>
    <n v="22255.57"/>
  </r>
  <r>
    <n v="72839157"/>
    <x v="2"/>
    <s v="TURKEY POINT POWER PLANT UNIT #1 - 5081014100"/>
    <s v="31200Z000-PG0926-Turkey Pt U1"/>
    <x v="0"/>
    <d v="2006-06-01T00:00:00"/>
    <s v="02 - Steam Generation Plant"/>
    <s v="Turkey Pt U1"/>
    <s v="427 : SOOT BLOWER SYSTEM"/>
    <s v="427.4603 : PIPING"/>
    <x v="2"/>
    <s v="2006"/>
    <s v="09/2015"/>
    <n v="1"/>
    <n v="352196.67"/>
    <n v="329941.09999999998"/>
    <n v="22255.57"/>
  </r>
  <r>
    <n v="72839158"/>
    <x v="2"/>
    <s v="TURKEY POINT POWER PLANT UNIT #1 - 5081014100"/>
    <s v="31200Z000-PG0926-Turkey Pt U1"/>
    <x v="0"/>
    <d v="2006-06-01T00:00:00"/>
    <s v="02 - Steam Generation Plant"/>
    <s v="Turkey Pt U1"/>
    <s v="427 : SOOT BLOWER SYSTEM"/>
    <s v="427.4607 : SOOT BLOWER EQUIPMENT - "/>
    <x v="2"/>
    <s v="2006"/>
    <s v="09/2015"/>
    <n v="1"/>
    <n v="880379.17"/>
    <n v="824747.36"/>
    <n v="55631.81"/>
  </r>
  <r>
    <n v="72839159"/>
    <x v="2"/>
    <s v="TURKEY POINT POWER PLANT UNIT #1 - 5081014100"/>
    <s v="31200Z000-PG0926-Turkey Pt U1"/>
    <x v="0"/>
    <d v="2006-06-01T00:00:00"/>
    <s v="02 - Steam Generation Plant"/>
    <s v="Turkey Pt U1"/>
    <s v="432 : SOOT/DUST COLLECTOR SYSTEM"/>
    <s v="432.4723 : PIPING"/>
    <x v="2"/>
    <s v="2006"/>
    <s v="09/2015"/>
    <n v="1"/>
    <n v="649704.56000000006"/>
    <n v="608649.25"/>
    <n v="41055.31"/>
  </r>
  <r>
    <n v="72839555"/>
    <x v="2"/>
    <s v="TURKEY POINT POWER PLANT UNIT #1 - 5081014100"/>
    <s v="31200Z000-PG0926-Turkey Pt U1"/>
    <x v="0"/>
    <d v="2006-05-01T00:00:00"/>
    <s v="02 - Steam Generation Plant"/>
    <s v="Turkey Pt U1"/>
    <s v="351 : CONDENSATE SYSTEM"/>
    <s v="351.3160 : HEAT EXCHANGER, SHELL"/>
    <x v="2"/>
    <s v="2006"/>
    <s v="09/2015"/>
    <n v="1"/>
    <n v="109479.26"/>
    <n v="102561.18"/>
    <n v="6918.08"/>
  </r>
  <r>
    <n v="72839571"/>
    <x v="2"/>
    <s v="TURKEY POINT POWER PLANT UNIT #1 - 5081014100"/>
    <s v="31200Z000-PG0926-Turkey Pt U1"/>
    <x v="0"/>
    <d v="2006-05-01T00:00:00"/>
    <s v="02 - Steam Generation Plant"/>
    <s v="Turkey Pt U1"/>
    <s v="351 : CONDENSATE SYSTEM"/>
    <s v="351.3159 : HEAT EXCH, TUBE BUNDL"/>
    <x v="2"/>
    <s v="2006"/>
    <s v="09/2015"/>
    <n v="2"/>
    <n v="194629.77"/>
    <n v="182330.97"/>
    <n v="12298.8"/>
  </r>
  <r>
    <n v="72839607"/>
    <x v="2"/>
    <s v="TURKEY POINT POWER PLANT UNIT #1 - 5081014100"/>
    <s v="31500Z000-PG0926-Turkey Pt U1"/>
    <x v="0"/>
    <d v="2006-06-01T00:00:00"/>
    <s v="02 - Steam Generation Plant"/>
    <s v="Turkey Pt U1"/>
    <s v="683 : ANNUNCIATOR/SOE/DATA ACQUISIT"/>
    <s v="683.7719 : CONTROLLER"/>
    <x v="4"/>
    <s v="2006"/>
    <s v="09/2015"/>
    <n v="4"/>
    <n v="10291.65"/>
    <n v="3264.85"/>
    <n v="7026.8"/>
  </r>
  <r>
    <n v="72839645"/>
    <x v="2"/>
    <s v="TURKEY POINT POWER PLANT UNIT #1 - 5081014100"/>
    <s v="31500Z000-PG0926-Turkey Pt U1"/>
    <x v="0"/>
    <d v="2006-06-01T00:00:00"/>
    <s v="02 - Steam Generation Plant"/>
    <s v="Turkey Pt U1"/>
    <s v="683 : ANNUNCIATOR/SOE/DATA ACQUISIT"/>
    <s v="683.7720 : FINAL CONTROL ELEMENTS"/>
    <x v="4"/>
    <s v="2006"/>
    <s v="09/2015"/>
    <n v="8"/>
    <n v="19439.75"/>
    <n v="6166.93"/>
    <n v="13272.82"/>
  </r>
  <r>
    <n v="72839646"/>
    <x v="2"/>
    <s v="TURKEY POINT POWER PLANT UNIT #1 - 5081014100"/>
    <s v="31500Z000-PG0926-Turkey Pt U1"/>
    <x v="0"/>
    <d v="2006-06-01T00:00:00"/>
    <s v="02 - Steam Generation Plant"/>
    <s v="Turkey Pt U1"/>
    <s v="683 : ANNUNCIATOR/SOE/DATA ACQUISIT"/>
    <s v="683.7721 : MAJOR CIRCUIT CARD"/>
    <x v="4"/>
    <s v="2006"/>
    <s v="09/2015"/>
    <n v="15"/>
    <n v="37736.01"/>
    <n v="11971.11"/>
    <n v="25764.9"/>
  </r>
  <r>
    <n v="72839647"/>
    <x v="2"/>
    <s v="TURKEY POINT POWER PLANT UNIT #1 - 5081014100"/>
    <s v="31500Z000-PG0926-Turkey Pt U1"/>
    <x v="0"/>
    <d v="2006-06-01T00:00:00"/>
    <s v="02 - Steam Generation Plant"/>
    <s v="Turkey Pt U1"/>
    <s v="683 : ANNUNCIATOR/SOE/DATA ACQUISIT"/>
    <s v="683.7722 : MAJOR POWER SUPPLY"/>
    <x v="4"/>
    <s v="2006"/>
    <s v="09/2015"/>
    <n v="5"/>
    <n v="12578.67"/>
    <n v="3990.37"/>
    <n v="8588.2999999999993"/>
  </r>
  <r>
    <n v="72839648"/>
    <x v="2"/>
    <s v="TURKEY POINT POWER PLANT UNIT #1 - 5081014100"/>
    <s v="31500Z000-PG0926-Turkey Pt U1"/>
    <x v="0"/>
    <d v="2006-06-01T00:00:00"/>
    <s v="02 - Steam Generation Plant"/>
    <s v="Turkey Pt U1"/>
    <s v="683 : ANNUNCIATOR/SOE/DATA ACQUISIT"/>
    <s v="683.7723 : MAJOR TRANSMITTER"/>
    <x v="4"/>
    <s v="2006"/>
    <s v="09/2015"/>
    <n v="12"/>
    <n v="29731.39"/>
    <n v="9431.7800000000007"/>
    <n v="20299.61"/>
  </r>
  <r>
    <n v="72839649"/>
    <x v="2"/>
    <s v="TURKEY POINT POWER PLANT UNIT #1 - 5081014100"/>
    <s v="31500Z000-PG0926-Turkey Pt U1"/>
    <x v="0"/>
    <d v="2006-06-01T00:00:00"/>
    <s v="02 - Steam Generation Plant"/>
    <s v="Turkey Pt U1"/>
    <s v="683 : ANNUNCIATOR/SOE/DATA ACQUISIT"/>
    <s v="683.7724 : OPERATOR SYSTEM INTERACE"/>
    <x v="4"/>
    <s v="2006"/>
    <s v="09/2015"/>
    <n v="2"/>
    <n v="4574.07"/>
    <n v="1451.05"/>
    <n v="3123.02"/>
  </r>
  <r>
    <n v="72839650"/>
    <x v="2"/>
    <s v="TURKEY POINT FOSL PROD CAP SPARE STOREROOM - 5081026007"/>
    <s v="31100Z000-PG0926-Turkey Pt CommFsil"/>
    <x v="0"/>
    <d v="2006-12-01T00:00:00"/>
    <s v="02 - Steam Generation Plant"/>
    <s v="Turkey Pt Comm Fsil"/>
    <s v="708 : HEAVY FUEL OIL/GAS UNLOADING "/>
    <s v="708.7914 : PUMP COMPLETE"/>
    <x v="1"/>
    <s v="2006"/>
    <s v="09/2015"/>
    <n v="1"/>
    <n v="66292.44"/>
    <n v="20598.28"/>
    <n v="45694.16"/>
  </r>
  <r>
    <n v="72839655"/>
    <x v="0"/>
    <s v="TURKEY POINT FOSL PROD CAP SPARE STOREROOM - 5081026007"/>
    <s v="31200Z000-PG0926-Turkey Pt CommFsil"/>
    <x v="0"/>
    <d v="2006-10-01T00:00:00"/>
    <s v="02 - Steam Generation Plant"/>
    <s v="Turkey Pt Comm Fsil"/>
    <s v="521 : HEAVY OIL SUPPLY SYSTEM"/>
    <s v="521.6149 : PUMP COMPLETE"/>
    <x v="2"/>
    <s v="2006"/>
    <s v="09/2015"/>
    <n v="0"/>
    <n v="0"/>
    <n v="0"/>
    <n v="0"/>
  </r>
  <r>
    <n v="72866028"/>
    <x v="0"/>
    <s v="TURKEY POINT POWER PLANT UNIT #1 - 5081014100"/>
    <s v="31200Z000-PG0926-Turkey Pt U1"/>
    <x v="0"/>
    <d v="2006-05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73049270"/>
    <x v="0"/>
    <s v="TURKEY POINT POWER PLANT UNIT #1 - 5081014100"/>
    <s v="31200Z000-PG0926-Turkey Pt U1"/>
    <x v="0"/>
    <d v="2006-06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73049275"/>
    <x v="0"/>
    <s v="TURKEY POINT POWER PLANT UNIT #1 - 5081014100"/>
    <s v="31200Z000-PG0926-Turkey Pt U1"/>
    <x v="0"/>
    <d v="2006-05-01T00:00:00"/>
    <s v="02 - Steam Generation Plant"/>
    <s v="Turkey Pt U1"/>
    <s v="000 : Non-Unitized"/>
    <s v="000.000 : Non-Unitized"/>
    <x v="2"/>
    <s v="2006"/>
    <s v="09/2015"/>
    <n v="0"/>
    <n v="0"/>
    <n v="0"/>
    <n v="0"/>
  </r>
  <r>
    <n v="73049784"/>
    <x v="0"/>
    <s v="TURKEY POINT PLANT FOSSIL - 5081026000"/>
    <s v="31400Z000-PG0926-Turkey Pt CommFsil"/>
    <x v="0"/>
    <d v="2006-10-01T00:00:00"/>
    <s v="02 - Steam Generation Plant"/>
    <s v="Turkey Pt Comm Fsil"/>
    <s v="000 : Non-Unitized"/>
    <s v="000.000 : Non-Unitized"/>
    <x v="3"/>
    <s v="2006"/>
    <s v="09/2015"/>
    <n v="0"/>
    <n v="0"/>
    <n v="0"/>
    <n v="0"/>
  </r>
  <r>
    <n v="73056807"/>
    <x v="0"/>
    <s v="TURKEY POINT PLANT FOSSIL - 5081026000"/>
    <s v="31200Z000-PG0926-Turkey Pt CommFsil"/>
    <x v="0"/>
    <d v="2006-10-01T00:00:00"/>
    <s v="02 - Steam Generation Plant"/>
    <s v="Turkey Pt Comm Fsil"/>
    <s v="000 : Non-Unitized"/>
    <s v="000.000 : Non-Unitized"/>
    <x v="2"/>
    <s v="2006"/>
    <s v="09/2015"/>
    <n v="0"/>
    <n v="0"/>
    <n v="0"/>
    <n v="0"/>
  </r>
  <r>
    <n v="73215506"/>
    <x v="0"/>
    <s v="TURKEY POINT PLANT FOSSIL - 5081026000"/>
    <s v="31200Z000-PG0926-Turkey Pt CommFsil"/>
    <x v="0"/>
    <d v="2007-02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3410710"/>
    <x v="0"/>
    <s v="TURKEY POINT FOSL PROD CAP SPARE STOREROOM - 5081026007"/>
    <s v="31200Z000-PG0926-Turkey Pt CommFsil"/>
    <x v="0"/>
    <d v="2007-01-01T00:00:00"/>
    <s v="02 - Steam Generation Plant"/>
    <s v="Turkey Pt Comm Fsil"/>
    <s v="354 : MAIN FEEDWATER PUMP SYSTEM"/>
    <s v="354.3266 : MOTOR ROTATING ASSEMBLY"/>
    <x v="2"/>
    <s v="2007"/>
    <s v="09/2015"/>
    <n v="0"/>
    <n v="0"/>
    <n v="0"/>
    <n v="0"/>
  </r>
  <r>
    <n v="73514148"/>
    <x v="0"/>
    <s v="TURKEY POINT PLANT FOSSIL - 5081026000"/>
    <s v="31200Z000-PG0926-Turkey Pt CommFsil"/>
    <x v="0"/>
    <d v="2007-02-01T00:00:00"/>
    <s v="02 - Steam Generation Plant"/>
    <s v="Turkey Pt Comm Fsil"/>
    <s v="424 : FORCED DRAFT FAN"/>
    <s v="424.4445 : HYDRAULIC COUPLING COMPL"/>
    <x v="2"/>
    <s v="2007"/>
    <s v="09/2015"/>
    <n v="0"/>
    <n v="0"/>
    <n v="0"/>
    <n v="0"/>
  </r>
  <r>
    <n v="73541916"/>
    <x v="2"/>
    <s v="TURKEY POINT POWER PLANT UNIT #1 - 5081014100"/>
    <s v="31200Z000-PG0926-Turkey Pt U1"/>
    <x v="0"/>
    <d v="2006-06-01T00:00:00"/>
    <s v="02 - Steam Generation Plant"/>
    <s v="Turkey Pt U1"/>
    <s v="423 : AIR HEATER"/>
    <s v="423.4386 : HEATER BUNDLES/BASKETS"/>
    <x v="2"/>
    <s v="2006"/>
    <s v="09/2015"/>
    <n v="3"/>
    <n v="776468.71"/>
    <n v="727403.08"/>
    <n v="49065.63"/>
  </r>
  <r>
    <n v="73541929"/>
    <x v="2"/>
    <s v="TURKEY POINT POWER PLANT UNIT #1 - 5081014100"/>
    <s v="31200Z000-PG0926-Turkey Pt U1"/>
    <x v="0"/>
    <d v="2006-05-01T00:00:00"/>
    <s v="02 - Steam Generation Plant"/>
    <s v="Turkey Pt U1"/>
    <s v="121 : BOILER STRUCTURE"/>
    <s v="121.0063 : BOILER INNER CASING"/>
    <x v="2"/>
    <s v="2006"/>
    <s v="09/2015"/>
    <n v="1"/>
    <n v="613679.35"/>
    <n v="574900.5"/>
    <n v="38778.85"/>
  </r>
  <r>
    <n v="73542056"/>
    <x v="3"/>
    <s v="TURKEY POINT POWER PLANT UNIT #1 - 5081014100"/>
    <s v="31100Z000-PG0926-Turkey Pt U1"/>
    <x v="0"/>
    <d v="2006-06-01T00:00:00"/>
    <s v="02 - Steam Generation Plant"/>
    <s v="Turkey Pt U1"/>
    <s v="329 : TURBINE GENERATOR BUILDING"/>
    <s v="329.2628 : ROOF"/>
    <x v="1"/>
    <s v="2006"/>
    <s v="09/2015"/>
    <n v="1"/>
    <n v="188059"/>
    <n v="60007.56"/>
    <n v="128051.44"/>
  </r>
  <r>
    <n v="73705597"/>
    <x v="0"/>
    <s v="TURKEY POINT PLANT FOSSIL - 5081026000"/>
    <s v="31200Z000-PG0926-Turkey Pt CommFsil"/>
    <x v="0"/>
    <d v="2006-10-01T00:00:00"/>
    <s v="02 - Steam Generation Plant"/>
    <s v="Turkey Pt Comm Fsil"/>
    <s v="354 : MAIN FEEDWATER PUMP SYSTEM"/>
    <s v="354.3259 : PUMP COMPLETE"/>
    <x v="2"/>
    <s v="2006"/>
    <s v="09/2015"/>
    <n v="0"/>
    <n v="0"/>
    <n v="0"/>
    <n v="0"/>
  </r>
  <r>
    <n v="73830475"/>
    <x v="0"/>
    <s v="TURKEY POINT POWER PLANT UNIT #1 - 5081014100"/>
    <s v="31200Z000-PG0926-Turkey Pt U1"/>
    <x v="0"/>
    <d v="2007-04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74784459"/>
    <x v="0"/>
    <s v="TURKEY POINT PLANT FOSSIL - 5081026000"/>
    <s v="31200Z000-PG0926-Turkey Pt CommFsil"/>
    <x v="0"/>
    <d v="2007-05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4784866"/>
    <x v="0"/>
    <s v="TURKEY POINT PLANT FOSSIL - 5081026000"/>
    <s v="31200Z000-PG0926-Turkey Pt CommFsil"/>
    <x v="0"/>
    <d v="2007-05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5588036"/>
    <x v="0"/>
    <s v="TURKEY POINT POWER PLANT UNIT #1 - 5081014100"/>
    <s v="31200Z000-PG0926-Turkey Pt U1"/>
    <x v="0"/>
    <d v="2006-05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77492931"/>
    <x v="0"/>
    <s v="TURKEY POINT PLANT FOSSIL - 5081026000"/>
    <s v="31200Z000-PG0926-Turkey Pt CommFsil"/>
    <x v="0"/>
    <d v="2007-05-01T00:00:00"/>
    <s v="02 - Steam Generation Plant"/>
    <s v="Turkey Pt Comm Fsil"/>
    <s v="354 : MAIN FEEDWATER PUMP SYSTEM"/>
    <s v="354.3254 : DRIVE, ELECTRIC MOTOR, C"/>
    <x v="2"/>
    <s v="2007"/>
    <s v="09/2015"/>
    <n v="0"/>
    <n v="0"/>
    <n v="0"/>
    <n v="0"/>
  </r>
  <r>
    <n v="77531508"/>
    <x v="2"/>
    <s v="TURKEY POINT POWER PLANT UNIT #1 - 5081014100"/>
    <s v="31500Z000-PG0926-Turkey Pt U1"/>
    <x v="0"/>
    <d v="2006-05-01T00:00:00"/>
    <s v="02 - Steam Generation Plant"/>
    <s v="Turkey Pt U1"/>
    <s v="481 : CONTROL BOARDS"/>
    <s v="481.5818 : INDICATORS"/>
    <x v="4"/>
    <s v="2006"/>
    <s v="09/2015"/>
    <n v="1"/>
    <n v="2199.3000000000002"/>
    <n v="697.69"/>
    <n v="1501.61"/>
  </r>
  <r>
    <n v="77969159"/>
    <x v="0"/>
    <s v="TURKEY POINT PLANT FOSSIL - 5081026000"/>
    <s v="31200Z000-PG0926-Turkey Pt CommFsil"/>
    <x v="0"/>
    <d v="2007-08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7972760"/>
    <x v="0"/>
    <s v="TURKEY POINT PLANT FOSSIL - 5081026000"/>
    <s v="31200Z000-PG0926-Turkey Pt CommFsil"/>
    <x v="0"/>
    <d v="2007-08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78347888"/>
    <x v="1"/>
    <s v="TURKEY POINT PLANT FOSSIL - 5081026000"/>
    <s v="31400Z000-PG0926-Turkey Pt CommFsil"/>
    <x v="0"/>
    <d v="2007-02-01T00:00:00"/>
    <s v="02 - Steam Generation Plant"/>
    <s v="Turkey Pt Comm Fsil"/>
    <s v="801 : TURBINE CRANE STRUCTURE"/>
    <s v="801.9137 : CONTROL/INSTRUMENTATION "/>
    <x v="3"/>
    <s v="2007"/>
    <s v="09/2015"/>
    <n v="1"/>
    <n v="156054.79"/>
    <n v="9991"/>
    <n v="146063.79"/>
  </r>
  <r>
    <n v="78444563"/>
    <x v="0"/>
    <s v="TURKEY POINT POWER PLANT UNIT #1 - 5081014100"/>
    <s v="31400Z000-PG0926-Turkey Pt U1"/>
    <x v="0"/>
    <d v="1966-07-01T00:00:00"/>
    <s v="02 - Steam Generation Plant"/>
    <s v="Turkey Pt U1"/>
    <s v="371 : CONDENSER"/>
    <s v="371.3539 : EXPANSION JOINTS &gt;= 6&quot;"/>
    <x v="3"/>
    <s v="1966"/>
    <s v="09/2015"/>
    <n v="0"/>
    <n v="0"/>
    <n v="0"/>
    <n v="0"/>
  </r>
  <r>
    <n v="78481449"/>
    <x v="3"/>
    <s v="TURKEY POINT POWER PLANT UNIT #1 - 5081014100"/>
    <s v="31600Z000-PG0926-Turkey Pt U1"/>
    <x v="0"/>
    <d v="2006-10-01T00:00:00"/>
    <s v="02 - Steam Generation Plant"/>
    <s v="Turkey Pt U1"/>
    <s v="184 : INSTRUMENT AIR SYSTEM"/>
    <s v="184.0555 : COMPRESSOR, AIR, COMPLET"/>
    <x v="5"/>
    <s v="2006"/>
    <s v="09/2015"/>
    <n v="1"/>
    <n v="116349.41"/>
    <n v="94111.48"/>
    <n v="22237.93"/>
  </r>
  <r>
    <n v="78803797"/>
    <x v="0"/>
    <s v="TURKEY POINT POWER PLANT UNIT #1 - 5081014100"/>
    <s v="31200Z000-PG0926-Turkey Pt U1"/>
    <x v="0"/>
    <d v="2007-09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78854926"/>
    <x v="0"/>
    <s v="TURKEY POINT POWER PLANT UNIT #1 - 5081014100"/>
    <s v="31400Z000-PG0926-Turkey Pt U1"/>
    <x v="0"/>
    <d v="2007-09-01T00:00:00"/>
    <s v="02 - Steam Generation Plant"/>
    <s v="Turkey Pt U1"/>
    <s v="000 : Non-Unitized"/>
    <s v="000.000 : Non-Unitized"/>
    <x v="3"/>
    <s v="2007"/>
    <s v="09/2015"/>
    <n v="0"/>
    <n v="0"/>
    <n v="0"/>
    <n v="0"/>
  </r>
  <r>
    <n v="79171078"/>
    <x v="2"/>
    <s v="TURKEY POINT POWER PLANT UNIT #1 - 5081014100"/>
    <s v="31200Z000-PG0926-Turkey Pt U1"/>
    <x v="0"/>
    <d v="2006-10-01T00:00:00"/>
    <s v="02 - Steam Generation Plant"/>
    <s v="Turkey Pt U1"/>
    <s v="521 : HEAVY OIL SUPPLY SYSTEM"/>
    <s v="521.6149 : PUMP COMPLETE"/>
    <x v="2"/>
    <s v="2006"/>
    <s v="09/2015"/>
    <n v="1"/>
    <n v="62526.85"/>
    <n v="58575.73"/>
    <n v="3951.12"/>
  </r>
  <r>
    <n v="79741026"/>
    <x v="0"/>
    <s v="TURKEY POINT POWER PLANT UNIT #1 - 5081014100"/>
    <s v="31200Z000-PG0926-Turkey Pt U1"/>
    <x v="0"/>
    <d v="2007-10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79746696"/>
    <x v="0"/>
    <s v="TURKEY POINT PLANT FOSSIL - 5081026000"/>
    <s v="31600Z000-PG0926-Turkey Pt CommFsil"/>
    <x v="0"/>
    <d v="2007-09-01T00:00:00"/>
    <s v="02 - Steam Generation Plant"/>
    <s v="Turkey Pt Comm Fsil"/>
    <s v="000 : Non-Unitized"/>
    <s v="000.000 : Non-Unitized"/>
    <x v="5"/>
    <s v="2007"/>
    <s v="09/2015"/>
    <n v="0"/>
    <n v="0"/>
    <n v="0"/>
    <n v="0"/>
  </r>
  <r>
    <n v="79778103"/>
    <x v="0"/>
    <s v="TURKEY POINT POWER PLANT UNIT #1 - 5081014100"/>
    <s v="31200Z000-PG0926-Turkey Pt U1"/>
    <x v="0"/>
    <d v="2007-10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80136580"/>
    <x v="0"/>
    <s v="TURKEY POINT FOSL PROD CAP SPARE STOREROOM - 5081026007"/>
    <s v="31200Z000-PG0926-Turkey Pt CommFsil"/>
    <x v="0"/>
    <d v="2007-08-01T00:00:00"/>
    <s v="02 - Steam Generation Plant"/>
    <s v="Turkey Pt Comm Fsil"/>
    <s v="424 : FORCED DRAFT FAN"/>
    <s v="424.4426 : DRIVE, ELECTRIC MOTOR, C"/>
    <x v="2"/>
    <s v="2007"/>
    <s v="09/2015"/>
    <n v="0"/>
    <n v="0"/>
    <n v="0"/>
    <n v="0"/>
  </r>
  <r>
    <n v="80136737"/>
    <x v="0"/>
    <s v="TURKEY POINT FOSL PROD CAP SPARE STOREROOM - 5081026007"/>
    <s v="31200Z000-PG0926-Turkey Pt CommFsil"/>
    <x v="0"/>
    <d v="2006-10-01T00:00:00"/>
    <s v="02 - Steam Generation Plant"/>
    <s v="Turkey Pt Comm Fsil"/>
    <s v="354 : MAIN FEEDWATER PUMP SYSTEM"/>
    <s v="354.3259 : PUMP COMPLETE"/>
    <x v="2"/>
    <s v="2006"/>
    <s v="09/2015"/>
    <n v="0"/>
    <n v="0"/>
    <n v="0"/>
    <n v="0"/>
  </r>
  <r>
    <n v="80176519"/>
    <x v="0"/>
    <s v="TURKEY POINT POWER PLANT UNIT #1 - 5081014100"/>
    <s v="31200Z000-PG0926-Turkey Pt U1"/>
    <x v="0"/>
    <d v="2007-08-01T00:00:00"/>
    <s v="02 - Steam Generation Plant"/>
    <s v="Turkey Pt U1"/>
    <s v="424 : FORCED DRAFT FAN"/>
    <s v="424.4426 : DRIVE, ELECTRIC MOTOR, C"/>
    <x v="2"/>
    <s v="2007"/>
    <s v="09/2015"/>
    <n v="0"/>
    <n v="0"/>
    <n v="0"/>
    <n v="0"/>
  </r>
  <r>
    <n v="80202480"/>
    <x v="0"/>
    <s v="TURKEY POINT PLANT FOSSIL - 5081026000"/>
    <s v="31200Z000-PG0926-Turkey Pt CommFsil"/>
    <x v="0"/>
    <d v="2007-05-01T00:00:00"/>
    <s v="02 - Steam Generation Plant"/>
    <s v="Turkey Pt Comm Fsil"/>
    <s v="424 : FORCED DRAFT FAN"/>
    <s v="424.4426 : DRIVE, ELECTRIC MOTOR, C"/>
    <x v="2"/>
    <s v="2007"/>
    <s v="09/2015"/>
    <n v="0"/>
    <n v="0"/>
    <n v="0"/>
    <n v="0"/>
  </r>
  <r>
    <n v="80323337"/>
    <x v="0"/>
    <s v="TURKEY POINT PLANT FOSSIL - 5081026000"/>
    <s v="31200Z000-PG0926-Turkey Pt CommFsil"/>
    <x v="0"/>
    <d v="2007-08-01T00:00:00"/>
    <s v="02 - Steam Generation Plant"/>
    <s v="Turkey Pt Comm Fsil"/>
    <s v="354 : MAIN FEEDWATER PUMP SYSTEM"/>
    <s v="354.3254 : DRIVE, ELECTRIC MOTOR, C"/>
    <x v="2"/>
    <s v="2007"/>
    <s v="09/2015"/>
    <n v="0"/>
    <n v="0"/>
    <n v="0"/>
    <n v="0"/>
  </r>
  <r>
    <n v="80466798"/>
    <x v="0"/>
    <s v="TURKEY POINT PLANT FOSSIL - 5081026000"/>
    <s v="31400Z000-PG0926-Turkey Pt CommFsil"/>
    <x v="0"/>
    <d v="2007-03-01T00:00:00"/>
    <s v="02 - Steam Generation Plant"/>
    <s v="Turkey Pt Comm Fsil"/>
    <s v="000 : Non-Unitized"/>
    <s v="000.000 : Non-Unitized"/>
    <x v="3"/>
    <s v="2007"/>
    <s v="09/2015"/>
    <n v="0"/>
    <n v="0"/>
    <n v="0"/>
    <n v="0"/>
  </r>
  <r>
    <n v="80472750"/>
    <x v="0"/>
    <s v="TURKEY POINT POWER PLANT UNIT #1 - 5081014100"/>
    <s v="31200Z000-PG0926-Turkey Pt U1"/>
    <x v="0"/>
    <d v="2007-11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80476680"/>
    <x v="0"/>
    <s v="TURKEY POINT PLANT FOSSIL - 5081026000"/>
    <s v="31200Z003-PG0926-Turkey Pt CommFsil"/>
    <x v="2"/>
    <d v="2007-11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80572909"/>
    <x v="1"/>
    <s v="TURKEY POINT PLANT FOSSIL - 5081026000"/>
    <s v="31600Z000-PG0926-Turkey Pt CommFsil"/>
    <x v="0"/>
    <d v="2007-09-01T00:00:00"/>
    <s v="02 - Steam Generation Plant"/>
    <s v="Turkey Pt Comm Fsil"/>
    <s v="190 : TOOLS, SHOP, AND GARAGE EQUIP"/>
    <s v="190.062  : GLASS BEAD CLEANING MACH"/>
    <x v="5"/>
    <s v="2007"/>
    <s v="09/2015"/>
    <n v="2"/>
    <n v="4740.3599999999997"/>
    <n v="2680.59"/>
    <n v="2059.77"/>
  </r>
  <r>
    <n v="80854510"/>
    <x v="0"/>
    <s v="TURKEY POINT FOSL PROD CAP SPARE STOREROOM - 5081026007"/>
    <s v="31200Z000-PG0926-Turkey Pt CommFsil"/>
    <x v="0"/>
    <d v="2006-12-01T00:00:00"/>
    <s v="02 - Steam Generation Plant"/>
    <s v="Turkey Pt Comm Fsil"/>
    <s v="354 : MAIN FEEDWATER PUMP SYSTEM"/>
    <s v="354.3254 : DRIVE, ELECTRIC MOTOR, C"/>
    <x v="2"/>
    <s v="2006"/>
    <s v="09/2015"/>
    <n v="0"/>
    <n v="0"/>
    <n v="0"/>
    <n v="0"/>
  </r>
  <r>
    <n v="81188287"/>
    <x v="0"/>
    <s v="TURKEY POINT PLANT FOSSIL - 5081026000"/>
    <s v="31400Z000-PG0926-Turkey Pt CommFsil"/>
    <x v="0"/>
    <d v="2007-11-01T00:00:00"/>
    <s v="02 - Steam Generation Plant"/>
    <s v="Turkey Pt Comm Fsil"/>
    <s v="000 : Non-Unitized"/>
    <s v="000.000 : Non-Unitized"/>
    <x v="3"/>
    <s v="2007"/>
    <s v="09/2015"/>
    <n v="0"/>
    <n v="0"/>
    <n v="0"/>
    <n v="0"/>
  </r>
  <r>
    <n v="81188294"/>
    <x v="0"/>
    <s v="TURKEY POINT PLANT FOSSIL - 5081026000"/>
    <s v="31200Z000-PG0926-Turkey Pt CommFsil"/>
    <x v="0"/>
    <d v="2007-11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81217283"/>
    <x v="0"/>
    <s v="TURKEY POINT POWER PLANT UNIT #1 - 5081014100"/>
    <s v="31200Z000-PG0926-Turkey Pt U1"/>
    <x v="0"/>
    <d v="2007-12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81967193"/>
    <x v="0"/>
    <s v="TURKEY POINT PLANT FOSSIL - 5081026000"/>
    <s v="31200Z000-PG0926-Turkey Pt CommFsil"/>
    <x v="0"/>
    <d v="2008-01-01T00:00:00"/>
    <s v="02 - Steam Generation Plant"/>
    <s v="Turkey Pt Comm Fsil"/>
    <s v="000 : Non-Unitized"/>
    <s v="000.000 : Non-Unitized"/>
    <x v="2"/>
    <s v="2008"/>
    <s v="09/2015"/>
    <n v="0"/>
    <n v="0"/>
    <n v="0"/>
    <n v="0"/>
  </r>
  <r>
    <n v="81967237"/>
    <x v="0"/>
    <s v="TURKEY POINT PLANT FOSSIL - 5081026000"/>
    <s v="31200Z000-PG0926-Turkey Pt CommFsil"/>
    <x v="0"/>
    <d v="2008-01-01T00:00:00"/>
    <s v="02 - Steam Generation Plant"/>
    <s v="Turkey Pt Comm Fsil"/>
    <s v="000 : Non-Unitized"/>
    <s v="000.000 : Non-Unitized"/>
    <x v="2"/>
    <s v="2008"/>
    <s v="09/2015"/>
    <n v="0"/>
    <n v="0"/>
    <n v="0"/>
    <n v="0"/>
  </r>
  <r>
    <n v="81971927"/>
    <x v="0"/>
    <s v="TURKEY POINT PLANT FOSSIL - 5081026000"/>
    <s v="31600Z000-PG0926-Turkey Pt CommFsil"/>
    <x v="0"/>
    <d v="2008-01-01T00:00:00"/>
    <s v="02 - Steam Generation Plant"/>
    <s v="Turkey Pt Comm Fsil"/>
    <s v="000 : Non-Unitized"/>
    <s v="000.000 : Non-Unitized"/>
    <x v="5"/>
    <s v="2008"/>
    <s v="09/2015"/>
    <n v="0"/>
    <n v="0"/>
    <n v="0"/>
    <n v="0"/>
  </r>
  <r>
    <n v="81975829"/>
    <x v="0"/>
    <s v="TURKEY POINT POWER PLANT UNIT #1 - 5081014100"/>
    <s v="31200Z003-PG0926-Turkey Pt U1"/>
    <x v="2"/>
    <d v="2008-01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82283419"/>
    <x v="2"/>
    <s v="TURKEY POINT POWER PLANT UNIT #1 - 5081014100"/>
    <s v="31200Z000-PG0926-Turkey Pt U1"/>
    <x v="0"/>
    <d v="1988-07-01T00:00:00"/>
    <s v="02 - Steam Generation Plant"/>
    <s v="Turkey Pt U1"/>
    <s v="429 : BOILER CONTROL SYSTEM"/>
    <s v="429.4681 : I/O RACKS PER CONTROLLER"/>
    <x v="2"/>
    <s v="1988"/>
    <s v="09/2015"/>
    <n v="0"/>
    <n v="187406.76"/>
    <n v="187406.76"/>
    <n v="0"/>
  </r>
  <r>
    <n v="82283422"/>
    <x v="2"/>
    <s v="TURKEY POINT POWER PLANT UNIT #1 - 5081014100"/>
    <s v="31200Z000-PG0926-Turkey Pt U1"/>
    <x v="0"/>
    <d v="1991-07-01T00:00:00"/>
    <s v="02 - Steam Generation Plant"/>
    <s v="Turkey Pt U1"/>
    <s v="429 : BOILER CONTROL SYSTEM"/>
    <s v="429.4681 : I/O RACKS PER CONTROLLER"/>
    <x v="2"/>
    <s v="1991"/>
    <s v="09/2015"/>
    <n v="0"/>
    <n v="1524.17"/>
    <n v="1524.17"/>
    <n v="0"/>
  </r>
  <r>
    <n v="82283426"/>
    <x v="2"/>
    <s v="TURKEY POINT POWER PLANT UNIT #1 - 5081014100"/>
    <s v="31200Z000-PG0926-Turkey Pt U1"/>
    <x v="0"/>
    <d v="1993-07-01T00:00:00"/>
    <s v="02 - Steam Generation Plant"/>
    <s v="Turkey Pt U1"/>
    <s v="429 : BOILER CONTROL SYSTEM"/>
    <s v="429.4681 : I/O RACKS PER CONTROLLER"/>
    <x v="2"/>
    <s v="1993"/>
    <s v="09/2015"/>
    <n v="0"/>
    <n v="4303.95"/>
    <n v="4303.95"/>
    <n v="0"/>
  </r>
  <r>
    <n v="82283429"/>
    <x v="2"/>
    <s v="TURKEY POINT POWER PLANT UNIT #1 - 5081014100"/>
    <s v="31200Z000-PG0926-Turkey Pt U1"/>
    <x v="0"/>
    <d v="1995-07-01T00:00:00"/>
    <s v="02 - Steam Generation Plant"/>
    <s v="Turkey Pt U1"/>
    <s v="429 : BOILER CONTROL SYSTEM"/>
    <s v="429.4681 : I/O RACKS PER CONTROLLER"/>
    <x v="2"/>
    <s v="1995"/>
    <s v="09/2015"/>
    <n v="0"/>
    <n v="6636.03"/>
    <n v="6636.03"/>
    <n v="0"/>
  </r>
  <r>
    <n v="82283432"/>
    <x v="2"/>
    <s v="TURKEY POINT POWER PLANT UNIT #1 - 5081014100"/>
    <s v="31200Z000-PG0926-Turkey Pt U1"/>
    <x v="0"/>
    <d v="1966-07-01T00:00:00"/>
    <s v="02 - Steam Generation Plant"/>
    <s v="Turkey Pt U1"/>
    <s v="429 : BOILER CONTROL SYSTEM"/>
    <s v="429.4681 : I/O RACKS PER CONTROLLER"/>
    <x v="2"/>
    <s v="1966"/>
    <s v="09/2015"/>
    <n v="6"/>
    <n v="3369.01"/>
    <n v="3369.01"/>
    <n v="0"/>
  </r>
  <r>
    <n v="82673044"/>
    <x v="0"/>
    <s v="TURKEY POINT PLANT FOSSIL - 5081026000"/>
    <s v="31200Z000-PG0926-Turkey Pt CommFsil"/>
    <x v="0"/>
    <d v="2008-01-01T00:00:00"/>
    <s v="02 - Steam Generation Plant"/>
    <s v="Turkey Pt Comm Fsil"/>
    <s v="000 : Non-Unitized"/>
    <s v="000.000 : Non-Unitized"/>
    <x v="2"/>
    <s v="2008"/>
    <s v="09/2015"/>
    <n v="0"/>
    <n v="0"/>
    <n v="0"/>
    <n v="0"/>
  </r>
  <r>
    <n v="82673053"/>
    <x v="0"/>
    <s v="TURKEY POINT PLANT FOSSIL - 5081026000"/>
    <s v="31400Z000-PG0926-Turkey Pt CommFsil"/>
    <x v="0"/>
    <d v="2008-01-01T00:00:00"/>
    <s v="02 - Steam Generation Plant"/>
    <s v="Turkey Pt Comm Fsil"/>
    <s v="000 : Non-Unitized"/>
    <s v="000.000 : Non-Unitized"/>
    <x v="3"/>
    <s v="2008"/>
    <s v="09/2015"/>
    <n v="0"/>
    <n v="0"/>
    <n v="0"/>
    <n v="0"/>
  </r>
  <r>
    <n v="82673054"/>
    <x v="0"/>
    <s v="TURKEY POINT PLANT FOSSIL - 5081026000"/>
    <s v="31100Z000-PG0926-Turkey Pt CommFsil"/>
    <x v="0"/>
    <d v="2008-01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82853867"/>
    <x v="2"/>
    <s v="TURKEY POINT PLANT FOSSIL - 5081026000"/>
    <s v="31100Z000-PG0926-Turkey Pt CommFsil"/>
    <x v="0"/>
    <d v="2008-02-01T00:00:00"/>
    <s v="02 - Steam Generation Plant"/>
    <s v="Turkey Pt Comm Fsil"/>
    <s v="000 : Non-Unitized"/>
    <s v="000.000 : Non-Unitized"/>
    <x v="1"/>
    <s v="2008"/>
    <s v="09/2015"/>
    <n v="1"/>
    <n v="2929.4"/>
    <n v="713.41"/>
    <n v="2215.9899999999998"/>
  </r>
  <r>
    <n v="83384917"/>
    <x v="0"/>
    <s v="TURKEY POINT POWER PLANT UNIT #1 - 5081014100"/>
    <s v="31200Z000-PG0926-Turkey Pt U1"/>
    <x v="0"/>
    <d v="2008-03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83386990"/>
    <x v="0"/>
    <s v="TURKEY POINT PLANT FOSSIL - 5081026000"/>
    <s v="31200Z000-PG0926-Turkey Pt CommFsil"/>
    <x v="0"/>
    <d v="2008-03-01T00:00:00"/>
    <s v="02 - Steam Generation Plant"/>
    <s v="Turkey Pt Comm Fsil"/>
    <s v="000 : Non-Unitized"/>
    <s v="000.000 : Non-Unitized"/>
    <x v="2"/>
    <s v="2008"/>
    <s v="09/2015"/>
    <n v="0"/>
    <n v="0"/>
    <n v="0"/>
    <n v="0"/>
  </r>
  <r>
    <n v="83387370"/>
    <x v="0"/>
    <s v="TURKEY POINT PLANT FOSSIL - 5081026000"/>
    <s v="31100Z000-PG0926-Turkey Pt CommFsil"/>
    <x v="0"/>
    <d v="2008-02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84151714"/>
    <x v="0"/>
    <s v="TURKEY POINT POWER PLANT UNIT #1 - 5081014100"/>
    <s v="31200Z000-PG0926-Turkey Pt U1"/>
    <x v="0"/>
    <d v="2008-04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84325809"/>
    <x v="0"/>
    <s v="TURKEY POINT PLANT FOSSIL - 5081026000"/>
    <s v="31400Z000-PG0926-Turkey Pt CommFsil"/>
    <x v="0"/>
    <d v="2007-11-01T00:00:00"/>
    <s v="02 - Steam Generation Plant"/>
    <s v="Turkey Pt Comm Fsil"/>
    <s v="366 : INTAKE STRUCTURE"/>
    <s v="366.4054 : CATHODIC PROTECTION EQUI"/>
    <x v="3"/>
    <s v="2007"/>
    <s v="09/2015"/>
    <n v="0"/>
    <n v="0"/>
    <n v="0"/>
    <n v="0"/>
  </r>
  <r>
    <n v="84325816"/>
    <x v="0"/>
    <s v="TURKEY POINT PLANT FOSSIL - 5081026000"/>
    <s v="31200Z000-PG0926-Turkey Pt CommFsil"/>
    <x v="0"/>
    <d v="2007-11-01T00:00:00"/>
    <s v="02 - Steam Generation Plant"/>
    <s v="Turkey Pt Comm Fsil"/>
    <s v="122 : BOILER PRESSURE PARTS"/>
    <s v="122.0089 : INNER CASING"/>
    <x v="2"/>
    <s v="2007"/>
    <s v="09/2015"/>
    <n v="0"/>
    <n v="0"/>
    <n v="0"/>
    <n v="0"/>
  </r>
  <r>
    <n v="84732972"/>
    <x v="2"/>
    <s v="TURKEY POINT POWER PLANT UNIT #1 - 5081014100"/>
    <s v="31200Z000-PG0926-Turkey Pt U1"/>
    <x v="0"/>
    <d v="2007-10-01T00:00:00"/>
    <s v="02 - Steam Generation Plant"/>
    <s v="Turkey Pt U1"/>
    <s v="356 : CHEMICAL FEED SYSTEM"/>
    <s v="356.3332 : CHEMICAL FEED EQUIPMENT"/>
    <x v="2"/>
    <s v="2007"/>
    <s v="09/2015"/>
    <n v="1"/>
    <n v="74868.899999999994"/>
    <n v="62555.41"/>
    <n v="12313.49"/>
  </r>
  <r>
    <n v="85348690"/>
    <x v="2"/>
    <s v="TURKEY POINT PLANT FOSSIL - 5081026000"/>
    <s v="31200Z003-PG0926-Turkey Pt CommFsil"/>
    <x v="2"/>
    <d v="2007-11-01T00:00:00"/>
    <s v="02 - Steam Generation Plant"/>
    <s v="Turkey Pt Comm Fsil"/>
    <s v="434 : STACK"/>
    <s v="434.4804 : EMISSION MONITORING ANAL"/>
    <x v="2"/>
    <s v="2007"/>
    <s v="09/2015"/>
    <n v="1"/>
    <n v="8843.65"/>
    <n v="-20098.849999999999"/>
    <n v="28942.5"/>
  </r>
  <r>
    <n v="86192787"/>
    <x v="0"/>
    <s v="TURKEY POINT PLANT FOSSIL - 5081026000"/>
    <s v="31200Z000-PG0926-Turkey Pt CommFsil"/>
    <x v="0"/>
    <d v="2007-02-01T00:00:00"/>
    <s v="02 - Steam Generation Plant"/>
    <s v="Turkey Pt Comm Fsil"/>
    <s v="000 : Non-Unitized"/>
    <s v="000.000 : Non-Unitized"/>
    <x v="2"/>
    <s v="2007"/>
    <s v="09/2015"/>
    <n v="0"/>
    <n v="0"/>
    <n v="0"/>
    <n v="0"/>
  </r>
  <r>
    <n v="86642046"/>
    <x v="0"/>
    <s v="TURKEY POINT PLANT FOSSIL - 5081026000"/>
    <s v="31200Z000-PG0926-Turkey Pt CommFsil"/>
    <x v="0"/>
    <d v="2008-03-01T00:00:00"/>
    <s v="02 - Steam Generation Plant"/>
    <s v="Turkey Pt Comm Fsil"/>
    <s v="521 : HEAVY OIL SUPPLY SYSTEM"/>
    <s v="521.6149 : PUMP COMPLETE"/>
    <x v="2"/>
    <s v="2008"/>
    <s v="09/2015"/>
    <n v="0"/>
    <n v="0"/>
    <n v="0"/>
    <n v="0"/>
  </r>
  <r>
    <n v="86642063"/>
    <x v="0"/>
    <s v="TURKEY POINT POWER PLANT UNIT #1 - 5081014100"/>
    <s v="31400Z000-PG0926-Turkey Pt U1"/>
    <x v="0"/>
    <d v="2007-09-01T00:00:00"/>
    <s v="02 - Steam Generation Plant"/>
    <s v="Turkey Pt U1"/>
    <s v="371 : CONDENSER"/>
    <s v="371.3539 : EXPANSION JOINTS &gt;= 6&quot;"/>
    <x v="3"/>
    <s v="2007"/>
    <s v="09/2015"/>
    <n v="0"/>
    <n v="0"/>
    <n v="0"/>
    <n v="0"/>
  </r>
  <r>
    <n v="86822479"/>
    <x v="0"/>
    <s v="TURKEY POINT POWER PLANT UNIT #1 - 5081014100"/>
    <s v="31200Z000-PG0926-Turkey Pt U1"/>
    <x v="0"/>
    <d v="2008-08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87213267"/>
    <x v="2"/>
    <s v="TURKEY POINT POWER PLANT UNIT #1 - 5081014100"/>
    <s v="31200Z000-PG0926-Turkey Pt U1"/>
    <x v="0"/>
    <d v="2008-04-01T00:00:00"/>
    <s v="02 - Steam Generation Plant"/>
    <s v="Turkey Pt U1"/>
    <s v="353 : MAIN FEEDWATER SYSTEM"/>
    <s v="353.3231 : VALVE, POWER OPERATED 8 "/>
    <x v="2"/>
    <s v="2008"/>
    <s v="09/2015"/>
    <n v="1"/>
    <n v="168964.46"/>
    <n v="124063.15"/>
    <n v="44901.31"/>
  </r>
  <r>
    <n v="87308505"/>
    <x v="0"/>
    <s v="TURKEY POINT FOSL PROD CAP SPARE STOREROOM - 5081026007"/>
    <s v="31200Z000-PG0926-Turkey Pt CommFsil"/>
    <x v="0"/>
    <d v="2008-01-01T00:00:00"/>
    <s v="02 - Steam Generation Plant"/>
    <s v="Turkey Pt Comm Fsil"/>
    <s v="354 : MAIN FEEDWATER PUMP SYSTEM"/>
    <s v="354.3254 : DRIVE, ELECTRIC MOTOR, C"/>
    <x v="2"/>
    <s v="2008"/>
    <s v="09/2015"/>
    <n v="0"/>
    <n v="0"/>
    <n v="0"/>
    <n v="0"/>
  </r>
  <r>
    <n v="87425082"/>
    <x v="1"/>
    <s v="TURKEY POINT PLANT FOSSIL - 5081026000"/>
    <s v="31400Z000-PG0926-Turkey Pt CommFsil"/>
    <x v="0"/>
    <d v="2007-03-01T00:00:00"/>
    <s v="02 - Steam Generation Plant"/>
    <s v="Turkey Pt Comm Fsil"/>
    <s v="369 : INTAKE SCREENS SYSTEM"/>
    <s v="369.4154 : TRASH RAKES"/>
    <x v="3"/>
    <s v="2007"/>
    <s v="09/2015"/>
    <n v="1"/>
    <n v="28999"/>
    <n v="1856.58"/>
    <n v="27142.42"/>
  </r>
  <r>
    <n v="87425098"/>
    <x v="0"/>
    <s v="TURKEY POINT POWER PLANT UNIT #1 - 5081014100"/>
    <s v="31200Z000-PG0926-Turkey Pt U1"/>
    <x v="0"/>
    <d v="2007-11-01T00:00:00"/>
    <s v="02 - Steam Generation Plant"/>
    <s v="Turkey Pt U1"/>
    <s v="424 : FORCED DRAFT FAN"/>
    <s v="424.4426 : DRIVE, ELECTRIC MOTOR, C"/>
    <x v="2"/>
    <s v="2007"/>
    <s v="09/2015"/>
    <n v="0"/>
    <n v="0"/>
    <n v="0"/>
    <n v="0"/>
  </r>
  <r>
    <n v="87425103"/>
    <x v="2"/>
    <s v="TURKEY POINT POWER PLANT UNIT #1 - 5081014100"/>
    <s v="31200Z000-PG0926-Turkey Pt U1"/>
    <x v="0"/>
    <d v="2007-10-01T00:00:00"/>
    <s v="02 - Steam Generation Plant"/>
    <s v="Turkey Pt U1"/>
    <s v="521 : HEAVY OIL SUPPLY SYSTEM"/>
    <s v="521.6149 : PUMP COMPLETE"/>
    <x v="2"/>
    <s v="2007"/>
    <s v="09/2015"/>
    <n v="0"/>
    <n v="1720.63"/>
    <n v="1437.64"/>
    <n v="282.99"/>
  </r>
  <r>
    <n v="87425400"/>
    <x v="2"/>
    <s v="TURKEY POINT POWER PLANT UNIT #1 - 5081014100"/>
    <s v="31200Z000-PG0926-Turkey Pt U1"/>
    <x v="0"/>
    <d v="2008-10-01T00:00:00"/>
    <s v="02 - Steam Generation Plant"/>
    <s v="Turkey Pt U1"/>
    <s v="521 : HEAVY OIL SUPPLY SYSTEM"/>
    <s v="521.6149 : PUMP COMPLETE"/>
    <x v="2"/>
    <s v="2008"/>
    <s v="09/2015"/>
    <n v="1"/>
    <n v="23900.46"/>
    <n v="17549.05"/>
    <n v="6351.41"/>
  </r>
  <r>
    <n v="87426620"/>
    <x v="0"/>
    <s v="TURKEY POINT FOSL PROD CAP SPARE STOREROOM - 5081026007"/>
    <s v="31200Z000-PG0926-Turkey Pt CommFsil"/>
    <x v="0"/>
    <d v="2007-02-01T00:00:00"/>
    <s v="02 - Steam Generation Plant"/>
    <s v="Turkey Pt Comm Fsil"/>
    <s v="354 : MAIN FEEDWATER PUMP SYSTEM"/>
    <s v="354.3254 : DRIVE, ELECTRIC MOTOR, C"/>
    <x v="2"/>
    <s v="2007"/>
    <s v="09/2015"/>
    <n v="0"/>
    <n v="0"/>
    <n v="0"/>
    <n v="0"/>
  </r>
  <r>
    <n v="87426635"/>
    <x v="0"/>
    <s v="TURKEY POINT FOSL PROD CAP SPARE STOREROOM - 5081026007"/>
    <s v="31200Z000-PG0926-Turkey Pt CommFsil"/>
    <x v="0"/>
    <d v="2007-02-01T00:00:00"/>
    <s v="02 - Steam Generation Plant"/>
    <s v="Turkey Pt Comm Fsil"/>
    <s v="354 : MAIN FEEDWATER PUMP SYSTEM"/>
    <s v="354.3254 : DRIVE, ELECTRIC MOTOR, C"/>
    <x v="2"/>
    <s v="2007"/>
    <s v="09/2015"/>
    <n v="0"/>
    <n v="0"/>
    <n v="0"/>
    <n v="0"/>
  </r>
  <r>
    <n v="87445188"/>
    <x v="0"/>
    <s v="TURKEY POINT FOSL PROD CAP SPARE STOREROOM - 5081026007"/>
    <s v="31200Z000-PG0926-Turkey Pt CommFsil"/>
    <x v="0"/>
    <d v="2008-03-01T00:00:00"/>
    <s v="02 - Steam Generation Plant"/>
    <s v="Turkey Pt Comm Fsil"/>
    <s v="521 : HEAVY OIL SUPPLY SYSTEM"/>
    <s v="521.6149 : PUMP COMPLETE"/>
    <x v="2"/>
    <s v="2008"/>
    <s v="09/2015"/>
    <n v="0"/>
    <n v="0"/>
    <n v="0"/>
    <n v="0"/>
  </r>
  <r>
    <n v="87680613"/>
    <x v="2"/>
    <s v="TURKEY POINT PLANT FOSSIL - 5081026000"/>
    <s v="31400Z000-PG0926-Turkey Pt CommFsil"/>
    <x v="0"/>
    <d v="2008-01-01T00:00:00"/>
    <s v="02 - Steam Generation Plant"/>
    <s v="Turkey Pt Comm Fsil"/>
    <s v="374 : CONDENSATE PUMP SYSTEM"/>
    <s v="374.3632 : FOUNDATION"/>
    <x v="3"/>
    <s v="2008"/>
    <s v="09/2015"/>
    <n v="0"/>
    <n v="35034.61"/>
    <n v="1971.12"/>
    <n v="33063.49"/>
  </r>
  <r>
    <n v="87680627"/>
    <x v="2"/>
    <s v="TURKEY POINT PLANT FOSSIL - 5081026000"/>
    <s v="31200Z000-PG0926-Turkey Pt CommFsil"/>
    <x v="0"/>
    <d v="2008-01-01T00:00:00"/>
    <s v="02 - Steam Generation Plant"/>
    <s v="Turkey Pt Comm Fsil"/>
    <s v="422 : BOILER DUCTS"/>
    <s v="422.4344 : FOUNDATION"/>
    <x v="2"/>
    <s v="2008"/>
    <s v="09/2015"/>
    <n v="0"/>
    <n v="12860.33"/>
    <n v="7055.87"/>
    <n v="5804.46"/>
  </r>
  <r>
    <n v="87680628"/>
    <x v="2"/>
    <s v="TURKEY POINT PLANT FOSSIL - 5081026000"/>
    <s v="31200Z000-PG0926-Turkey Pt CommFsil"/>
    <x v="0"/>
    <d v="2008-01-01T00:00:00"/>
    <s v="02 - Steam Generation Plant"/>
    <s v="Turkey Pt Comm Fsil"/>
    <s v="432 : SOOT/DUST COLLECTOR SYSTEM"/>
    <s v="432.4721 : FOUNDATION"/>
    <x v="2"/>
    <s v="2008"/>
    <s v="09/2015"/>
    <n v="0"/>
    <n v="25720.67"/>
    <n v="14111.76"/>
    <n v="11608.91"/>
  </r>
  <r>
    <n v="87685899"/>
    <x v="3"/>
    <s v="TURKEY POINT PLANT FOSSIL - 5081026000"/>
    <s v="31100Z000-PG0926-Turkey Pt CommFsil"/>
    <x v="0"/>
    <d v="2008-02-01T00:00:00"/>
    <s v="02 - Steam Generation Plant"/>
    <s v="Turkey Pt Comm Fsil"/>
    <s v="329 : TURBINE GENERATOR BUILDING"/>
    <s v="329.2628 : ROOF"/>
    <x v="1"/>
    <s v="2008"/>
    <s v="09/2015"/>
    <n v="0"/>
    <n v="22840"/>
    <n v="5562.37"/>
    <n v="17277.63"/>
  </r>
  <r>
    <n v="88228267"/>
    <x v="0"/>
    <s v="TURKEY POINT PLANT FOSSIL - 5081026000"/>
    <s v="31400Z000-PG0926-Turkey Pt CommFsil"/>
    <x v="0"/>
    <d v="2008-10-01T00:00:00"/>
    <s v="02 - Steam Generation Plant"/>
    <s v="Turkey Pt Comm Fsil"/>
    <s v="000 : Non-Unitized"/>
    <s v="000.000 : Non-Unitized"/>
    <x v="3"/>
    <s v="2008"/>
    <s v="09/2015"/>
    <n v="0"/>
    <n v="0"/>
    <n v="0"/>
    <n v="0"/>
  </r>
  <r>
    <n v="88230203"/>
    <x v="0"/>
    <s v="TURKEY POINT POWER PLANT UNIT #1 - 5081014100"/>
    <s v="31200Z000-PG0926-Turkey Pt U1"/>
    <x v="0"/>
    <d v="2008-10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88231379"/>
    <x v="0"/>
    <s v="TURKEY POINT PLANT FOSSIL - 5081026000"/>
    <s v="31200Z000-PG0926-Turkey Pt CommFsil"/>
    <x v="0"/>
    <d v="2008-10-01T00:00:00"/>
    <s v="02 - Steam Generation Plant"/>
    <s v="Turkey Pt Comm Fsil"/>
    <s v="000 : Non-Unitized"/>
    <s v="000.000 : Non-Unitized"/>
    <x v="2"/>
    <s v="2008"/>
    <s v="09/2015"/>
    <n v="0"/>
    <n v="0"/>
    <n v="0"/>
    <n v="0"/>
  </r>
  <r>
    <n v="88233534"/>
    <x v="0"/>
    <s v="TURKEY POINT PLANT FOSSIL - 5081026000"/>
    <s v="31100Z000-PG0926-Turkey Pt CommFsil"/>
    <x v="0"/>
    <d v="2008-10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89096210"/>
    <x v="0"/>
    <s v="TURKEY POINT FOSL PROD CAP SPARE STOREROOM - 5081026007"/>
    <s v="31400Z000-PG0926-Turkey Pt CommFsil"/>
    <x v="0"/>
    <d v="2006-10-01T00:00:00"/>
    <s v="02 - Steam Generation Plant"/>
    <s v="Turkey Pt Comm Fsil"/>
    <s v="374 : CONDENSATE PUMP SYSTEM"/>
    <s v="374.3644 : PUMP COMPLETE"/>
    <x v="3"/>
    <s v="2006"/>
    <s v="09/2015"/>
    <n v="0"/>
    <n v="0"/>
    <n v="0"/>
    <n v="0"/>
  </r>
  <r>
    <n v="89096345"/>
    <x v="0"/>
    <s v="TURKEY POINT POWER PLANT UNIT #1 - 5081014100"/>
    <s v="31400Z000-PG0926-Turkey Pt U1"/>
    <x v="0"/>
    <d v="2004-11-01T00:00:00"/>
    <s v="02 - Steam Generation Plant"/>
    <s v="Turkey Pt U1"/>
    <s v="374 : CONDENSATE PUMP SYSTEM"/>
    <s v="374.3645 : DRIVE, ELECTRIC MOTOR, C"/>
    <x v="3"/>
    <s v="2004"/>
    <s v="09/2015"/>
    <n v="0"/>
    <n v="0"/>
    <n v="0"/>
    <n v="0"/>
  </r>
  <r>
    <n v="89096348"/>
    <x v="0"/>
    <s v="TURKEY POINT POWER PLANT UNIT #1 - 5081014100"/>
    <s v="31400Z000-PG0926-Turkey Pt U1"/>
    <x v="0"/>
    <d v="2004-11-01T00:00:00"/>
    <s v="02 - Steam Generation Plant"/>
    <s v="Turkey Pt U1"/>
    <s v="374 : CONDENSATE PUMP SYSTEM"/>
    <s v="374.3645 : DRIVE, ELECTRIC MOTOR, C"/>
    <x v="3"/>
    <s v="2004"/>
    <s v="09/2015"/>
    <n v="0"/>
    <n v="0"/>
    <n v="0"/>
    <n v="0"/>
  </r>
  <r>
    <n v="89096649"/>
    <x v="0"/>
    <s v="TURKEY POINT PLANT FOSSIL - 5081026000"/>
    <s v="31200Z000-PG0926-Turkey Pt CommFsil"/>
    <x v="0"/>
    <d v="2008-01-01T00:00:00"/>
    <s v="02 - Steam Generation Plant"/>
    <s v="Turkey Pt Comm Fsil"/>
    <s v="424 : FORCED DRAFT FAN"/>
    <s v="424.4426 : DRIVE, ELECTRIC MOTOR, C"/>
    <x v="2"/>
    <s v="2008"/>
    <s v="09/2015"/>
    <n v="0"/>
    <n v="0"/>
    <n v="0"/>
    <n v="0"/>
  </r>
  <r>
    <n v="89266232"/>
    <x v="2"/>
    <s v="TURKEY POINT POWER PLANT UNIT #1 - 5081014100"/>
    <s v="31200Z003-PG0926-Turkey Pt U1"/>
    <x v="2"/>
    <d v="2008-01-01T00:00:00"/>
    <s v="02 - Steam Generation Plant"/>
    <s v="Turkey Pt U1"/>
    <s v="434 : STACK"/>
    <s v="434.4804 : EMISSION MONITORING ANAL"/>
    <x v="2"/>
    <s v="2008"/>
    <s v="09/2015"/>
    <n v="2"/>
    <n v="17220.79"/>
    <n v="4251.3900000000003"/>
    <n v="12969.4"/>
  </r>
  <r>
    <n v="89390553"/>
    <x v="2"/>
    <s v="TURKEY POINT POWER PLANT UNIT #1 - 5081014100"/>
    <s v="31200Z000-PG0926-Turkey Pt U1"/>
    <x v="0"/>
    <d v="2007-09-01T00:00:00"/>
    <s v="02 - Steam Generation Plant"/>
    <s v="Turkey Pt U1"/>
    <s v="352 : CONDENSATE RECOVERY SYSTEM"/>
    <s v="352.3203 : HEAT EXCHANGER, SHELL"/>
    <x v="2"/>
    <s v="2007"/>
    <s v="09/2015"/>
    <n v="1"/>
    <n v="18195.02"/>
    <n v="15202.53"/>
    <n v="2992.49"/>
  </r>
  <r>
    <n v="89390565"/>
    <x v="2"/>
    <s v="TURKEY POINT POWER PLANT UNIT #1 - 5081014100"/>
    <s v="31200Z000-PG0926-Turkey Pt U1"/>
    <x v="0"/>
    <d v="2007-09-01T00:00:00"/>
    <s v="02 - Steam Generation Plant"/>
    <s v="Turkey Pt U1"/>
    <s v="352 : CONDENSATE RECOVERY SYSTEM"/>
    <s v="352.3191 : HEAT EXCH, TUBE BUNDL"/>
    <x v="2"/>
    <s v="2007"/>
    <s v="09/2015"/>
    <n v="1"/>
    <n v="27292.55"/>
    <n v="22803.82"/>
    <n v="4488.7299999999996"/>
  </r>
  <r>
    <n v="89489716"/>
    <x v="0"/>
    <s v="TURKEY POINT POWER PLANT UNIT #1 - 5081014100"/>
    <s v="31500Z000-PG0926-Turkey Pt U1"/>
    <x v="0"/>
    <d v="2008-12-01T00:00:00"/>
    <s v="02 - Steam Generation Plant"/>
    <s v="Turkey Pt U1"/>
    <s v="000 : Non-Unitized"/>
    <s v="000.000 : Non-Unitized"/>
    <x v="4"/>
    <s v="2008"/>
    <s v="09/2015"/>
    <n v="0"/>
    <n v="0"/>
    <n v="0"/>
    <n v="0"/>
  </r>
  <r>
    <n v="89619321"/>
    <x v="0"/>
    <s v="TURKEY POINT PLANT FOSSIL - 5081026000"/>
    <s v="31100Z023-PG0926-Turkey Pt CommFsil"/>
    <x v="5"/>
    <d v="2008-12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89619330"/>
    <x v="0"/>
    <s v="TURKEY POINT PLANT FOSSIL - 5081026000"/>
    <s v="31100Z023-PG0926-Turkey Pt CommFsil"/>
    <x v="5"/>
    <d v="2008-12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89787766"/>
    <x v="0"/>
    <s v="TURKEY POINT POWER PLANT UNIT #1 - 5081014100"/>
    <s v="31200Z000-PG0926-Turkey Pt U1"/>
    <x v="0"/>
    <d v="2006-12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90077584"/>
    <x v="0"/>
    <s v="TURKEY POINT PLANT FOSSIL - 5081026000"/>
    <s v="31100Z023-PG0926-Turkey Pt CommFsil"/>
    <x v="5"/>
    <d v="2008-12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90121652"/>
    <x v="2"/>
    <s v="TURKEY POINT POWER PLANT UNIT #1 - 5081014100"/>
    <s v="31200Z000-PG0926-Turkey Pt U1"/>
    <x v="0"/>
    <d v="2006-05-01T00:00:00"/>
    <s v="02 - Steam Generation Plant"/>
    <s v="Turkey Pt U1"/>
    <s v="354 : MAIN FEEDWATER PUMP SYSTEM"/>
    <s v="354.3254 : DRIVE, ELECTRIC MOTOR, C"/>
    <x v="2"/>
    <s v="2006"/>
    <s v="09/2015"/>
    <n v="1"/>
    <n v="40293.75"/>
    <n v="37747.56"/>
    <n v="2546.19"/>
  </r>
  <r>
    <n v="90542938"/>
    <x v="0"/>
    <s v="TURKEY POINT POWER PLANT UNIT #1 - 5081014100"/>
    <s v="31200Z000-PG0926-Turkey Pt U1"/>
    <x v="0"/>
    <d v="2006-09-01T00:00:00"/>
    <s v="02 - Steam Generation Plant"/>
    <s v="Turkey Pt U1"/>
    <s v="354 : MAIN FEEDWATER PUMP SYSTEM"/>
    <s v="354.3254 : DRIVE, ELECTRIC MOTOR, C"/>
    <x v="2"/>
    <s v="2006"/>
    <s v="09/2015"/>
    <n v="0"/>
    <n v="0"/>
    <n v="0"/>
    <n v="0"/>
  </r>
  <r>
    <n v="90615577"/>
    <x v="0"/>
    <s v="TURKEY POINT POWER PLANT UNIT #1 - 5081014100"/>
    <s v="31200Z000-PG0926-Turkey Pt U1"/>
    <x v="0"/>
    <d v="2009-0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0962292"/>
    <x v="0"/>
    <s v="TURKEY POINT FOSL PROD CAP SPARE STOREROOM - 5081026007"/>
    <s v="31400Z000-PG0926-Turkey Pt CommFsil"/>
    <x v="0"/>
    <d v="2002-11-01T00:00:00"/>
    <s v="02 - Steam Generation Plant"/>
    <s v="Turkey Pt Comm Fsil"/>
    <s v="370 : SCREEN WASH SYSTEM"/>
    <s v="370.4164 : DRIVE,ELEC. MOTOR, COMPL"/>
    <x v="3"/>
    <s v="2002"/>
    <s v="09/2015"/>
    <n v="0"/>
    <n v="0"/>
    <n v="0"/>
    <n v="0"/>
  </r>
  <r>
    <n v="90989093"/>
    <x v="0"/>
    <s v="TURKEY POINT FOSL PROD CAP SPARE STOREROOM - 5081026007"/>
    <s v="31400Z000-PG0926-Turkey Pt CommFsil"/>
    <x v="0"/>
    <d v="2002-10-01T00:00:00"/>
    <s v="02 - Steam Generation Plant"/>
    <s v="Turkey Pt Comm Fsil"/>
    <s v="370 : SCREEN WASH SYSTEM"/>
    <s v="370.4167 : PUMP COMPLETE"/>
    <x v="3"/>
    <s v="2002"/>
    <s v="09/2015"/>
    <n v="0"/>
    <n v="0"/>
    <n v="0"/>
    <n v="0"/>
  </r>
  <r>
    <n v="90989096"/>
    <x v="0"/>
    <s v="TURKEY POINT FOSL PROD CAP SPARE STOREROOM - 5081026007"/>
    <s v="31200Z000-PG0926-Turkey Pt CommFsil"/>
    <x v="0"/>
    <d v="2008-01-01T00:00:00"/>
    <s v="02 - Steam Generation Plant"/>
    <s v="Turkey Pt Comm Fsil"/>
    <s v="424 : FORCED DRAFT FAN"/>
    <s v="424.4426 : DRIVE, ELECTRIC MOTOR, C"/>
    <x v="2"/>
    <s v="2008"/>
    <s v="09/2015"/>
    <n v="0"/>
    <n v="0"/>
    <n v="0"/>
    <n v="0"/>
  </r>
  <r>
    <n v="91100522"/>
    <x v="0"/>
    <s v="TURKEY POINT POWER PLANT UNIT #1 - 5081014100"/>
    <s v="31200Z000-PG0926-Turkey Pt U1"/>
    <x v="0"/>
    <d v="2007-09-01T00:00:00"/>
    <s v="02 - Steam Generation Plant"/>
    <s v="Turkey Pt U1"/>
    <s v="354 : MAIN FEEDWATER PUMP SYSTEM"/>
    <s v="354.3254 : DRIVE, ELECTRIC MOTOR, C"/>
    <x v="2"/>
    <s v="2007"/>
    <s v="09/2015"/>
    <n v="0"/>
    <n v="0"/>
    <n v="0"/>
    <n v="0"/>
  </r>
  <r>
    <n v="91118323"/>
    <x v="2"/>
    <s v="TURKEY POINT PLANT FOSSIL - 5081026000"/>
    <s v="31100Z023-PG0926-Turkey Pt CommFsil"/>
    <x v="5"/>
    <d v="2008-12-01T00:00:00"/>
    <s v="02 - Steam Generation Plant"/>
    <s v="Turkey Pt Comm Fsil"/>
    <s v="408 : POND/LAKE/RESERVOIR CANAL (CO"/>
    <s v="408.4191 : OIL SPILL CONTROL BOOM S"/>
    <x v="1"/>
    <s v="2008"/>
    <s v="09/2015"/>
    <n v="0"/>
    <n v="68822.37"/>
    <n v="9950.1"/>
    <n v="58872.27"/>
  </r>
  <r>
    <n v="91242954"/>
    <x v="0"/>
    <s v="TURKEY POINT PLANT FOSSIL - 5081026000"/>
    <s v="31200Z000-PG0926-Turkey Pt CommFsil"/>
    <x v="0"/>
    <d v="2009-03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1248317"/>
    <x v="0"/>
    <s v="TURKEY POINT POWER PLANT UNIT #1 - 5081014100"/>
    <s v="31600Z000-PG0926-Turkey Pt U1"/>
    <x v="0"/>
    <d v="2009-03-01T00:00:00"/>
    <s v="02 - Steam Generation Plant"/>
    <s v="Turkey Pt U1"/>
    <s v="000 : Non-Unitized"/>
    <s v="000.000 : Non-Unitized"/>
    <x v="5"/>
    <s v="2009"/>
    <s v="09/2015"/>
    <n v="0"/>
    <n v="0"/>
    <n v="0"/>
    <n v="0"/>
  </r>
  <r>
    <n v="91286918"/>
    <x v="0"/>
    <s v="TURKEY POINT POWER PLANT UNIT #1 - 5081014100"/>
    <s v="31200Z000-PG0926-Turkey Pt U1"/>
    <x v="0"/>
    <d v="2009-0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1466576"/>
    <x v="2"/>
    <s v="TURKEY POINT PLANT FOSSIL - 5081026000"/>
    <s v="31100Z023-PG0926-Turkey Pt CommFsil"/>
    <x v="5"/>
    <d v="2008-12-01T00:00:00"/>
    <s v="02 - Steam Generation Plant"/>
    <s v="Turkey Pt Comm Fsil"/>
    <s v="702 : LIGHT/DIESEL OIL STORAGE SYST"/>
    <s v="702.7772 : DIKE OR DAM"/>
    <x v="1"/>
    <s v="2008"/>
    <s v="09/2015"/>
    <n v="0"/>
    <n v="23190.720000000001"/>
    <n v="3352.83"/>
    <n v="19837.89"/>
  </r>
  <r>
    <n v="91466633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38 : IP BLADING-STATIONARY (R"/>
    <x v="3"/>
    <s v="1966"/>
    <s v="09/2015"/>
    <n v="0"/>
    <n v="37574.129999999997"/>
    <n v="37574.129999999997"/>
    <n v="0"/>
  </r>
  <r>
    <n v="91466636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37 : HP BLADING-STATIONARY (R"/>
    <x v="3"/>
    <s v="1966"/>
    <s v="09/2015"/>
    <n v="5"/>
    <n v="50836.58"/>
    <n v="50836.58"/>
    <n v="0"/>
  </r>
  <r>
    <n v="91466639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37 : HP BLADING-STATIONARY (R"/>
    <x v="3"/>
    <s v="1993"/>
    <s v="09/2015"/>
    <n v="0"/>
    <n v="9006.74"/>
    <n v="7866.11"/>
    <n v="1140.6300000000001"/>
  </r>
  <r>
    <n v="91466642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38 : IP BLADING-STATIONARY (R"/>
    <x v="3"/>
    <s v="1993"/>
    <s v="09/2015"/>
    <n v="2"/>
    <n v="72506.080000000002"/>
    <n v="63323.78"/>
    <n v="9182.2999999999993"/>
  </r>
  <r>
    <n v="91466645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42 : BEARING ASSEMBLY"/>
    <x v="3"/>
    <s v="1966"/>
    <s v="09/2015"/>
    <n v="2"/>
    <n v="4266.7700000000004"/>
    <n v="4266.7700000000004"/>
    <n v="0"/>
  </r>
  <r>
    <n v="91466648"/>
    <x v="2"/>
    <s v="TURKEY POINT POWER PLANT UNIT #1 - 5081014100"/>
    <s v="31400Z000-PG0926-Turkey Pt U1"/>
    <x v="0"/>
    <d v="1966-07-01T00:00:00"/>
    <s v="02 - Steam Generation Plant"/>
    <s v="Turkey Pt U1"/>
    <s v="271 : STEAM TURBINE"/>
    <s v="271.1546 : CONTROLLER/GOVERNOR "/>
    <x v="3"/>
    <s v="1966"/>
    <s v="09/2015"/>
    <n v="1"/>
    <n v="24297.599999999999"/>
    <n v="24297.599999999999"/>
    <n v="0"/>
  </r>
  <r>
    <n v="91466678"/>
    <x v="0"/>
    <s v="TURKEY POINT POWER PLANT UNIT #1 - 5081014100"/>
    <s v="31400Z000-PG0926-Turkey Pt U1"/>
    <x v="0"/>
    <d v="2004-11-01T00:00:00"/>
    <s v="02 - Steam Generation Plant"/>
    <s v="Turkey Pt U1"/>
    <s v="374 : CONDENSATE PUMP SYSTEM"/>
    <s v="374.3645 : DRIVE, ELECTRIC MOTOR, C"/>
    <x v="3"/>
    <s v="2004"/>
    <s v="09/2015"/>
    <n v="0"/>
    <n v="0"/>
    <n v="0"/>
    <n v="0"/>
  </r>
  <r>
    <n v="91466681"/>
    <x v="0"/>
    <s v="TURKEY POINT FOSL PROD CAP SPARE STOREROOM - 5081026007"/>
    <s v="31400Z000-PG0926-Turkey Pt CommFsil"/>
    <x v="0"/>
    <d v="2002-11-01T00:00:00"/>
    <s v="02 - Steam Generation Plant"/>
    <s v="Turkey Pt Comm Fsil"/>
    <s v="370 : SCREEN WASH SYSTEM"/>
    <s v="370.4167 : PUMP COMPLETE"/>
    <x v="3"/>
    <s v="2002"/>
    <s v="09/2015"/>
    <n v="0"/>
    <n v="0"/>
    <n v="0"/>
    <n v="0"/>
  </r>
  <r>
    <n v="91593187"/>
    <x v="2"/>
    <s v="TURKEY POINT POWER PLANT UNIT #1 - 5081014100"/>
    <s v="31400Z000-PG0926-Turkey Pt U1"/>
    <x v="0"/>
    <d v="1993-07-01T00:00:00"/>
    <s v="02 - Steam Generation Plant"/>
    <s v="Turkey Pt U1"/>
    <s v="271 : STEAM TURBINE"/>
    <s v="271.1554 : IP BLADING-ROTATING (ROW"/>
    <x v="3"/>
    <s v="1993"/>
    <s v="09/2015"/>
    <n v="0"/>
    <n v="91006.74"/>
    <n v="79481.490000000005"/>
    <n v="11525.25"/>
  </r>
  <r>
    <n v="91671542"/>
    <x v="0"/>
    <s v="TURKEY POINT POWER PLANT UNIT #1 - 5081014100"/>
    <s v="31400Z000-PG0926-Turkey Pt U1"/>
    <x v="0"/>
    <d v="1966-07-01T00:00:00"/>
    <s v="02 - Steam Generation Plant"/>
    <s v="Turkey Pt U1"/>
    <s v="374 : CONDENSATE PUMP SYSTEM"/>
    <s v="374.3644 : PUMP COMPLETE"/>
    <x v="3"/>
    <s v="1966"/>
    <s v="09/2015"/>
    <n v="0"/>
    <n v="0"/>
    <n v="0"/>
    <n v="0"/>
  </r>
  <r>
    <n v="91692373"/>
    <x v="0"/>
    <s v="TURKEY POINT FOSL PROD CAP SPARE STOREROOM - 5081026007"/>
    <s v="31200Z000-PG0926-Turkey Pt CommFsil"/>
    <x v="0"/>
    <d v="2008-10-01T00:00:00"/>
    <s v="02 - Steam Generation Plant"/>
    <s v="Turkey Pt Comm Fsil"/>
    <s v="521 : HEAVY OIL SUPPLY SYSTEM"/>
    <s v="521.6149 : PUMP COMPLETE"/>
    <x v="2"/>
    <s v="2008"/>
    <s v="09/2015"/>
    <n v="0"/>
    <n v="0"/>
    <n v="0"/>
    <n v="0"/>
  </r>
  <r>
    <n v="91791046"/>
    <x v="0"/>
    <s v="TURKEY POINT PLANT FOSSIL - 5081026000"/>
    <s v="31200Z000-PG0926-Turkey Pt CommFsil"/>
    <x v="0"/>
    <d v="2009-02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1791633"/>
    <x v="0"/>
    <s v="TURKEY POINT PLANT FOSSIL - 5081026000"/>
    <s v="31100Z000-PG0926-Turkey Pt CommFsil"/>
    <x v="0"/>
    <d v="2008-10-01T00:00:00"/>
    <s v="02 - Steam Generation Plant"/>
    <s v="Turkey Pt Comm Fsil"/>
    <s v="000 : Non-Unitized"/>
    <s v="000.000 : Non-Unitized"/>
    <x v="1"/>
    <s v="2008"/>
    <s v="09/2015"/>
    <n v="0"/>
    <n v="0"/>
    <n v="0"/>
    <n v="0"/>
  </r>
  <r>
    <n v="91801230"/>
    <x v="0"/>
    <s v="TURKEY POINT PLANT FOSSIL - 5081026000"/>
    <s v="31400Z000-PG0926-Turkey Pt CommFsil"/>
    <x v="0"/>
    <d v="2009-04-01T00:00:00"/>
    <s v="02 - Steam Generation Plant"/>
    <s v="Turkey Pt Comm Fsil"/>
    <s v="000 : Non-Unitized"/>
    <s v="000.000 : Non-Unitized"/>
    <x v="3"/>
    <s v="2009"/>
    <s v="09/2015"/>
    <n v="3"/>
    <n v="0"/>
    <n v="0"/>
    <n v="0"/>
  </r>
  <r>
    <n v="91806428"/>
    <x v="0"/>
    <s v="TURKEY POINT PLANT FOSSIL - 5081026000"/>
    <s v="31400Z000-PG0926-Turkey Pt CommFsil"/>
    <x v="0"/>
    <d v="2008-10-01T00:00:00"/>
    <s v="02 - Steam Generation Plant"/>
    <s v="Turkey Pt Comm Fsil"/>
    <s v="000 : Non-Unitized"/>
    <s v="000.000 : Non-Unitized"/>
    <x v="3"/>
    <s v="2008"/>
    <s v="09/2015"/>
    <n v="0"/>
    <n v="0"/>
    <n v="0"/>
    <n v="0"/>
  </r>
  <r>
    <n v="92199393"/>
    <x v="0"/>
    <s v="TURKEY POINT FOSL PROD CAP SPARE STOREROOM - 5081026007"/>
    <s v="31400Z000-PG0926-Turkey Pt CommFsil"/>
    <x v="0"/>
    <d v="2008-10-01T00:00:00"/>
    <s v="02 - Steam Generation Plant"/>
    <s v="Turkey Pt Comm Fsil"/>
    <s v="473 : TURBINE LUBE OIL SYSTEM"/>
    <s v="473.5710 : DRIVE, ELECTRIC MOTOR, C"/>
    <x v="3"/>
    <s v="2008"/>
    <s v="09/2015"/>
    <n v="0"/>
    <n v="0"/>
    <n v="0"/>
    <n v="0"/>
  </r>
  <r>
    <n v="92315454"/>
    <x v="0"/>
    <s v="TURKEY POINT POWER PLANT UNIT #1 - 5081014100"/>
    <s v="31200Z000-PG0926-Turkey Pt U1"/>
    <x v="0"/>
    <d v="2009-05-01T00:00:00"/>
    <s v="02 - Steam Generation Plant"/>
    <s v="Turkey Pt U1"/>
    <s v="000 : Non-Unitized"/>
    <s v="000.000 : Non-Unitized"/>
    <x v="2"/>
    <s v="2009"/>
    <s v="09/2015"/>
    <n v="4"/>
    <n v="0"/>
    <n v="0"/>
    <n v="0"/>
  </r>
  <r>
    <n v="92319048"/>
    <x v="0"/>
    <s v="TURKEY POINT PLANT FOSSIL - 5081026000"/>
    <s v="31200Z000-PG0926-Turkey Pt CommFsil"/>
    <x v="0"/>
    <d v="2009-04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2321316"/>
    <x v="0"/>
    <s v="TURKEY POINT POWER PLANT UNIT #1 - 5081014100"/>
    <s v="31200Z000-PG0926-Turkey Pt U1"/>
    <x v="0"/>
    <d v="2008-10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92564999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46 : MOTOR ROTATING ASSEMBLY"/>
    <x v="2"/>
    <s v="1966"/>
    <s v="09/2015"/>
    <n v="3"/>
    <n v="7986.75"/>
    <n v="7986.75"/>
    <n v="0"/>
  </r>
  <r>
    <n v="92565002"/>
    <x v="2"/>
    <s v="TURKEY POINT POWER PLANT UNIT #1 - 5081014100"/>
    <s v="31200Z000-PG0926-Turkey Pt U1"/>
    <x v="0"/>
    <d v="1966-07-01T00:00:00"/>
    <s v="02 - Steam Generation Plant"/>
    <s v="Turkey Pt U1"/>
    <s v="521 : HEAVY OIL SUPPLY SYSTEM"/>
    <s v="521.6147 : MOTOR STATIONARY WINDING"/>
    <x v="2"/>
    <s v="1966"/>
    <s v="09/2015"/>
    <n v="2"/>
    <n v="5324.5"/>
    <n v="5324.5"/>
    <n v="0"/>
  </r>
  <r>
    <n v="92598343"/>
    <x v="0"/>
    <s v="TURKEY POINT POWER PLANT UNIT #1 - 5081014100"/>
    <s v="31200Z000-PG0926-Turkey Pt U1"/>
    <x v="0"/>
    <d v="2006-10-01T00:00:00"/>
    <s v="02 - Steam Generation Plant"/>
    <s v="Turkey Pt U1"/>
    <s v="354 : MAIN FEEDWATER PUMP SYSTEM"/>
    <s v="354.3259 : PUMP COMPLETE"/>
    <x v="2"/>
    <s v="2006"/>
    <s v="09/2015"/>
    <n v="0"/>
    <n v="0"/>
    <n v="0"/>
    <n v="0"/>
  </r>
  <r>
    <n v="92886641"/>
    <x v="0"/>
    <s v="TURKEY POINT FOSL PROD CAP SPARE STOREROOM - 5081026007"/>
    <s v="31400Z000-PG0926-Turkey Pt CommFsil"/>
    <x v="0"/>
    <d v="2009-06-01T00:00:00"/>
    <s v="02 - Steam Generation Plant"/>
    <s v="Turkey Pt Comm Fsil"/>
    <s v="000 : Non-Unitized"/>
    <s v="000.000 : Non-Unitized"/>
    <x v="3"/>
    <s v="2009"/>
    <s v="09/2015"/>
    <n v="0"/>
    <n v="0"/>
    <n v="0"/>
    <n v="0"/>
  </r>
  <r>
    <n v="92887944"/>
    <x v="0"/>
    <s v="TURKEY POINT PLANT FOSSIL - 5081026000"/>
    <s v="31400Z000-PG0926-Turkey Pt CommFsil"/>
    <x v="0"/>
    <d v="2009-06-01T00:00:00"/>
    <s v="02 - Steam Generation Plant"/>
    <s v="Turkey Pt Comm Fsil"/>
    <s v="000 : Non-Unitized"/>
    <s v="000.000 : Non-Unitized"/>
    <x v="3"/>
    <s v="2009"/>
    <s v="09/2015"/>
    <n v="0"/>
    <n v="0"/>
    <n v="0"/>
    <n v="0"/>
  </r>
  <r>
    <n v="92888702"/>
    <x v="0"/>
    <s v="TURKEY POINT PLANT FOSSIL - 5081026000"/>
    <s v="31200Z000-PG0926-Turkey Pt CommFsil"/>
    <x v="0"/>
    <d v="2009-06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2895100"/>
    <x v="0"/>
    <s v="TURKEY POINT PLANT FOSSIL - 5081026000"/>
    <s v="31400Z000-PG0926-Turkey Pt CommFsil"/>
    <x v="0"/>
    <d v="2009-06-01T00:00:00"/>
    <s v="02 - Steam Generation Plant"/>
    <s v="Turkey Pt Comm Fsil"/>
    <s v="000 : Non-Unitized"/>
    <s v="000.000 : Non-Unitized"/>
    <x v="3"/>
    <s v="2009"/>
    <s v="09/2015"/>
    <n v="0"/>
    <n v="0"/>
    <n v="0"/>
    <n v="0"/>
  </r>
  <r>
    <n v="92900662"/>
    <x v="2"/>
    <s v="TURKEY POINT PLANT FOSSIL - 5081026000"/>
    <s v="31100Z000-PG0926-Turkey Pt CommFsil"/>
    <x v="0"/>
    <d v="2008-02-01T00:00:00"/>
    <s v="02 - Steam Generation Plant"/>
    <s v="Turkey Pt Comm Fsil"/>
    <s v="000 : Non-Unitized"/>
    <s v="000.000 : Non-Unitized"/>
    <x v="1"/>
    <s v="2008"/>
    <s v="09/2015"/>
    <n v="2"/>
    <n v="-2929.4"/>
    <n v="-713.41"/>
    <n v="-2215.9899999999998"/>
  </r>
  <r>
    <n v="92904789"/>
    <x v="0"/>
    <s v="TURKEY POINT PLANT FOSSIL - 5081026000"/>
    <s v="31400Z000-PG0926-Turkey Pt CommFsil"/>
    <x v="0"/>
    <d v="2009-04-01T00:00:00"/>
    <s v="02 - Steam Generation Plant"/>
    <s v="Turkey Pt Comm Fsil"/>
    <s v="000 : Non-Unitized"/>
    <s v="000.000 : Non-Unitized"/>
    <x v="3"/>
    <s v="2009"/>
    <s v="09/2015"/>
    <n v="0"/>
    <n v="0"/>
    <n v="0"/>
    <n v="0"/>
  </r>
  <r>
    <n v="93456328"/>
    <x v="0"/>
    <s v="TURKEY POINT PLANT FOSSIL - 5081026000"/>
    <s v="31100Z000-PG0926-Turkey Pt CommFsil"/>
    <x v="0"/>
    <d v="2009-07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3460415"/>
    <x v="0"/>
    <s v="TURKEY POINT PLANT FOSSIL - 5081026000"/>
    <s v="31100Z000-PG0926-Turkey Pt CommFsil"/>
    <x v="0"/>
    <d v="2009-07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3492345"/>
    <x v="0"/>
    <s v="TURKEY POINT FOSL PROD CAP SPARE STOREROOM - 5081026007"/>
    <s v="31400Z000-PG0926-Turkey Pt CommFsil"/>
    <x v="0"/>
    <d v="2009-06-01T00:00:00"/>
    <s v="02 - Steam Generation Plant"/>
    <s v="Turkey Pt Comm Fsil"/>
    <s v="000 : Non-Unitized"/>
    <s v="000.000 : Non-Unitized"/>
    <x v="3"/>
    <s v="2009"/>
    <s v="09/2015"/>
    <n v="0"/>
    <n v="0"/>
    <n v="0"/>
    <n v="0"/>
  </r>
  <r>
    <n v="93495239"/>
    <x v="0"/>
    <s v="TURKEY POINT POWER PLANT UNIT #1 - 5081014100"/>
    <s v="31200Z002-PG0926-Turkey Pt U1"/>
    <x v="1"/>
    <d v="2009-07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3681637"/>
    <x v="0"/>
    <s v="TURKEY POINT FOSL PROD CAP SPARE STOREROOM - 5081026007"/>
    <s v="31400Z000-PG0926-Turkey Pt CommFsil"/>
    <x v="0"/>
    <d v="2009-06-01T00:00:00"/>
    <s v="02 - Steam Generation Plant"/>
    <s v="Turkey Pt Comm Fsil"/>
    <s v="374 : CONDENSATE PUMP SYSTEM"/>
    <s v="374.3645 : DRIVE, ELECTRIC MOTOR, C"/>
    <x v="3"/>
    <s v="2009"/>
    <s v="09/2015"/>
    <n v="0"/>
    <n v="0"/>
    <n v="0"/>
    <n v="0"/>
  </r>
  <r>
    <n v="93681660"/>
    <x v="2"/>
    <s v="TURKEY POINT POWER PLANT UNIT #1 - 5081014100"/>
    <s v="31500Z000-PG0926-Turkey Pt U1"/>
    <x v="0"/>
    <d v="2008-12-01T00:00:00"/>
    <s v="02 - Steam Generation Plant"/>
    <s v="Turkey Pt U1"/>
    <s v="683 : ANNUNCIATOR/SOE/DATA ACQUISIT"/>
    <s v="683.7724 : OPERATOR SYSTEM INTERACE"/>
    <x v="4"/>
    <s v="2008"/>
    <s v="09/2015"/>
    <n v="1"/>
    <n v="26528.78"/>
    <n v="6596.17"/>
    <n v="19932.61"/>
  </r>
  <r>
    <n v="93888562"/>
    <x v="2"/>
    <s v="TURKEY POINT POWER PLANT UNIT #1 - 5081014100"/>
    <s v="31200Z000-PG0926-Turkey Pt U1"/>
    <x v="0"/>
    <d v="2009-06-01T00:00:00"/>
    <s v="02 - Steam Generation Plant"/>
    <s v="Turkey Pt U1"/>
    <s v="521 : HEAVY OIL SUPPLY SYSTEM"/>
    <s v="521.6147 : MOTOR STATIONARY WINDING"/>
    <x v="2"/>
    <s v="2009"/>
    <s v="09/2015"/>
    <n v="1"/>
    <n v="27933.32"/>
    <n v="17681.21"/>
    <n v="10252.11"/>
  </r>
  <r>
    <n v="93888642"/>
    <x v="4"/>
    <s v="TURKEY POINT PLANT FOSSIL - 5081026000"/>
    <s v="31100Z000-PG0926-Turkey Pt CommFsil"/>
    <x v="0"/>
    <d v="2008-10-01T00:00:00"/>
    <s v="02 - Steam Generation Plant"/>
    <s v="Turkey Pt Comm Fsil"/>
    <s v="340 : CONTROL ROOM BUILDING"/>
    <s v="340.9797 : AIR HANDLER"/>
    <x v="1"/>
    <s v="2008"/>
    <s v="09/2015"/>
    <n v="2"/>
    <n v="3972.48"/>
    <n v="967.44"/>
    <n v="3005.04"/>
  </r>
  <r>
    <n v="93888702"/>
    <x v="4"/>
    <s v="TURKEY POINT PLANT FOSSIL - 5081026000"/>
    <s v="31100Z000-PG0926-Turkey Pt CommFsil"/>
    <x v="0"/>
    <d v="2008-10-01T00:00:00"/>
    <s v="02 - Steam Generation Plant"/>
    <s v="Turkey Pt Comm Fsil"/>
    <s v="340 : CONTROL ROOM BUILDING"/>
    <s v="340.9800 : CONDENSER/COMPRESSOR"/>
    <x v="1"/>
    <s v="2008"/>
    <s v="09/2015"/>
    <n v="4"/>
    <n v="5485.89"/>
    <n v="1336.01"/>
    <n v="4149.88"/>
  </r>
  <r>
    <n v="94002464"/>
    <x v="0"/>
    <s v="TURKEY POINT POWER PLANT UNIT #1 - 5081014100"/>
    <s v="31200Z000-PG0926-Turkey Pt U1"/>
    <x v="0"/>
    <d v="1982-07-01T00:00:00"/>
    <s v="02 - Steam Generation Plant"/>
    <s v="Turkey Pt U1"/>
    <s v="620 : BURNER MANAGEMENT SYSTEM"/>
    <s v="620.7257 : CONTROLLER"/>
    <x v="2"/>
    <s v="1982"/>
    <s v="09/2015"/>
    <n v="0"/>
    <n v="0"/>
    <n v="0"/>
    <n v="0"/>
  </r>
  <r>
    <n v="94002467"/>
    <x v="0"/>
    <s v="TURKEY POINT POWER PLANT UNIT #1 - 5081014100"/>
    <s v="31200Z002-PG0926-Turkey Pt U1"/>
    <x v="1"/>
    <d v="1995-07-01T00:00:00"/>
    <s v="02 - Steam Generation Plant"/>
    <s v="Turkey Pt U1"/>
    <s v="620 : BURNER MANAGEMENT SYSTEM"/>
    <s v="620.7258 : POWER SUPPLY"/>
    <x v="2"/>
    <s v="1995"/>
    <s v="09/2015"/>
    <n v="0"/>
    <n v="0"/>
    <n v="0"/>
    <n v="0"/>
  </r>
  <r>
    <n v="94002470"/>
    <x v="0"/>
    <s v="TURKEY POINT POWER PLANT UNIT #1 - 5081014100"/>
    <s v="31200Z002-PG0926-Turkey Pt U1"/>
    <x v="1"/>
    <d v="1995-07-01T00:00:00"/>
    <s v="02 - Steam Generation Plant"/>
    <s v="Turkey Pt U1"/>
    <s v="620 : BURNER MANAGEMENT SYSTEM"/>
    <s v="620.7257 : CONTROLLER"/>
    <x v="2"/>
    <s v="1995"/>
    <s v="09/2015"/>
    <n v="0"/>
    <n v="0"/>
    <n v="0"/>
    <n v="0"/>
  </r>
  <r>
    <n v="94002473"/>
    <x v="0"/>
    <s v="TURKEY POINT POWER PLANT UNIT #1 - 5081014100"/>
    <s v="31200Z002-PG0926-Turkey Pt U1"/>
    <x v="1"/>
    <d v="1995-07-01T00:00:00"/>
    <s v="02 - Steam Generation Plant"/>
    <s v="Turkey Pt U1"/>
    <s v="620 : BURNER MANAGEMENT SYSTEM"/>
    <s v="620.7260 : OPERATING SYSTEM"/>
    <x v="2"/>
    <s v="1995"/>
    <s v="09/2015"/>
    <n v="0"/>
    <n v="0"/>
    <n v="0"/>
    <n v="0"/>
  </r>
  <r>
    <n v="94002476"/>
    <x v="0"/>
    <s v="TURKEY POINT POWER PLANT UNIT #1 - 5081014100"/>
    <s v="31200Z002-PG0926-Turkey Pt U1"/>
    <x v="1"/>
    <d v="1995-07-01T00:00:00"/>
    <s v="02 - Steam Generation Plant"/>
    <s v="Turkey Pt U1"/>
    <s v="620 : BURNER MANAGEMENT SYSTEM"/>
    <s v="620.7261 : I/O RACK (S) PER CONTROL"/>
    <x v="2"/>
    <s v="1995"/>
    <s v="09/2015"/>
    <n v="0"/>
    <n v="0"/>
    <n v="0"/>
    <n v="0"/>
  </r>
  <r>
    <n v="94002479"/>
    <x v="0"/>
    <s v="TURKEY POINT POWER PLANT UNIT #1 - 5081014100"/>
    <s v="31200Z000-PG0926-Turkey Pt U1"/>
    <x v="0"/>
    <d v="1982-07-01T00:00:00"/>
    <s v="02 - Steam Generation Plant"/>
    <s v="Turkey Pt U1"/>
    <s v="620 : BURNER MANAGEMENT SYSTEM"/>
    <s v="620.7258 : POWER SUPPLY"/>
    <x v="2"/>
    <s v="1982"/>
    <s v="09/2015"/>
    <n v="0"/>
    <n v="0"/>
    <n v="0"/>
    <n v="0"/>
  </r>
  <r>
    <n v="94002482"/>
    <x v="0"/>
    <s v="TURKEY POINT POWER PLANT UNIT #1 - 5081014100"/>
    <s v="31200Z000-PG0926-Turkey Pt U1"/>
    <x v="0"/>
    <d v="1982-07-01T00:00:00"/>
    <s v="02 - Steam Generation Plant"/>
    <s v="Turkey Pt U1"/>
    <s v="620 : BURNER MANAGEMENT SYSTEM"/>
    <s v="620.7260 : OPERATING SYSTEM"/>
    <x v="2"/>
    <s v="1982"/>
    <s v="09/2015"/>
    <n v="0"/>
    <n v="0"/>
    <n v="0"/>
    <n v="0"/>
  </r>
  <r>
    <n v="94002485"/>
    <x v="0"/>
    <s v="TURKEY POINT POWER PLANT UNIT #1 - 5081014100"/>
    <s v="31200Z000-PG0926-Turkey Pt U1"/>
    <x v="0"/>
    <d v="1982-07-01T00:00:00"/>
    <s v="02 - Steam Generation Plant"/>
    <s v="Turkey Pt U1"/>
    <s v="620 : BURNER MANAGEMENT SYSTEM"/>
    <s v="620.7261 : I/O RACK (S) PER CONTROL"/>
    <x v="2"/>
    <s v="1982"/>
    <s v="09/2015"/>
    <n v="0"/>
    <n v="0"/>
    <n v="0"/>
    <n v="0"/>
  </r>
  <r>
    <n v="94005022"/>
    <x v="0"/>
    <s v="TURKEY POINT FOSL PROD CAP SPARE STOREROOM - 5081026007"/>
    <s v="31400Z000-PG0926-Turkey Pt CommFsil"/>
    <x v="0"/>
    <d v="2009-06-01T00:00:00"/>
    <s v="02 - Steam Generation Plant"/>
    <s v="Turkey Pt Comm Fsil"/>
    <s v="374 : CONDENSATE PUMP SYSTEM"/>
    <s v="374.3644 : PUMP COMPLETE"/>
    <x v="3"/>
    <s v="2009"/>
    <s v="09/2015"/>
    <n v="0"/>
    <n v="0"/>
    <n v="0"/>
    <n v="0"/>
  </r>
  <r>
    <n v="94020877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4022724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4028922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4031555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4121865"/>
    <x v="0"/>
    <s v="TURKEY POINT FOSL PROD CAP SPARE STOREROOM - 5081026007"/>
    <s v="31400Z000-PG0926-Turkey Pt CommFsil"/>
    <x v="0"/>
    <d v="2009-06-01T00:00:00"/>
    <s v="02 - Steam Generation Plant"/>
    <s v="Turkey Pt Comm Fsil"/>
    <s v="374 : CONDENSATE PUMP SYSTEM"/>
    <s v="374.3645 : DRIVE, ELECTRIC MOTOR, C"/>
    <x v="3"/>
    <s v="2009"/>
    <s v="09/2015"/>
    <n v="0"/>
    <n v="0"/>
    <n v="0"/>
    <n v="0"/>
  </r>
  <r>
    <n v="94418937"/>
    <x v="2"/>
    <s v="TURKEY POINT POWER PLANT UNIT #1 - 5081014100"/>
    <s v="31200Z000-PG0926-Turkey Pt U1"/>
    <x v="0"/>
    <d v="2007-12-01T00:00:00"/>
    <s v="02 - Steam Generation Plant"/>
    <s v="Turkey Pt U1"/>
    <s v="521 : HEAVY OIL SUPPLY SYSTEM"/>
    <s v="521.6149 : PUMP COMPLETE"/>
    <x v="2"/>
    <s v="2007"/>
    <s v="09/2015"/>
    <n v="0"/>
    <n v="1634.16"/>
    <n v="1365.39"/>
    <n v="268.77"/>
  </r>
  <r>
    <n v="94419342"/>
    <x v="3"/>
    <s v="TURKEY POINT POWER PLANT UNIT #1 - 5081014100"/>
    <s v="31600Z000-PG0926-Turkey Pt U1"/>
    <x v="0"/>
    <d v="2009-03-01T00:00:00"/>
    <s v="02 - Steam Generation Plant"/>
    <s v="Turkey Pt U1"/>
    <s v="184 : INSTRUMENT AIR SYSTEM"/>
    <s v="184.0556 : DRIVE, ELECTRIC MOTOR, C"/>
    <x v="5"/>
    <s v="2009"/>
    <s v="09/2015"/>
    <n v="0"/>
    <n v="11713.39"/>
    <n v="6401.76"/>
    <n v="5311.63"/>
  </r>
  <r>
    <n v="94452948"/>
    <x v="1"/>
    <s v="TURKEY POINT PLANT FOSSIL - 5081026000"/>
    <s v="31200Z000-PG0926-Turkey Pt CommFsil"/>
    <x v="0"/>
    <d v="2009-03-01T00:00:00"/>
    <s v="02 - Steam Generation Plant"/>
    <s v="Turkey Pt Comm Fsil"/>
    <s v="121 : BOILER STRUCTURE"/>
    <s v="121.0057 : ELEVATOR, COMPLETE"/>
    <x v="2"/>
    <s v="2009"/>
    <s v="09/2015"/>
    <n v="1"/>
    <n v="331844.02"/>
    <n v="156954.85999999999"/>
    <n v="174889.16"/>
  </r>
  <r>
    <n v="94453053"/>
    <x v="0"/>
    <s v="TURKEY POINT FOSL PROD CAP SPARE STOREROOM - 5081026007"/>
    <s v="31200Z000-PG0926-Turkey Pt CommFsil"/>
    <x v="0"/>
    <d v="2009-02-01T00:00:00"/>
    <s v="02 - Steam Generation Plant"/>
    <s v="Turkey Pt Comm Fsil"/>
    <s v="360 : CONDENSATE TRANSFER SYSTEM"/>
    <s v="360.3449 : DRIVE, ELECTRIC MOTOR, C"/>
    <x v="2"/>
    <s v="2009"/>
    <s v="09/2015"/>
    <n v="0"/>
    <n v="0"/>
    <n v="0"/>
    <n v="0"/>
  </r>
  <r>
    <n v="94453147"/>
    <x v="2"/>
    <s v="TURKEY POINT POWER PLANT UNIT #1 - 5081014100"/>
    <s v="31200Z000-PG0926-Turkey Pt U1"/>
    <x v="0"/>
    <d v="2008-10-01T00:00:00"/>
    <s v="02 - Steam Generation Plant"/>
    <s v="Turkey Pt U1"/>
    <s v="362 : WATER SAMPLING AND ANALYZING "/>
    <s v="362.3513 : SAMPLE COLLECTING EQUIPM"/>
    <x v="2"/>
    <s v="2008"/>
    <s v="09/2015"/>
    <n v="1"/>
    <n v="21461.73"/>
    <n v="15758.4"/>
    <n v="5703.33"/>
  </r>
  <r>
    <n v="94575772"/>
    <x v="0"/>
    <s v="TURKEY POINT PLANT FOSSIL - 5081026000"/>
    <s v="31200Z000-PG0926-Turkey Pt CommFsil"/>
    <x v="0"/>
    <d v="2009-09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4656389"/>
    <x v="2"/>
    <s v="TURKEY POINT POWER PLANT UNIT #1 - 5081014100"/>
    <s v="31200Z000-PG0926-Turkey Pt U1"/>
    <x v="0"/>
    <d v="2006-04-01T00:00:00"/>
    <s v="02 - Steam Generation Plant"/>
    <s v="Turkey Pt U1"/>
    <s v="121 : BOILER STRUCTURE"/>
    <s v="121.0063 : BOILER INNER CASING"/>
    <x v="2"/>
    <s v="2006"/>
    <s v="09/2015"/>
    <n v="0"/>
    <n v="-52113.93"/>
    <n v="-48820.81"/>
    <n v="-3293.12"/>
  </r>
  <r>
    <n v="94656391"/>
    <x v="0"/>
    <s v="TURKEY POINT POWER PLANT UNIT #1 - 5081014100"/>
    <s v="31200Z000-PG0926-Turkey Pt U1"/>
    <x v="0"/>
    <d v="2006-04-01T00:00:00"/>
    <s v="02 - Steam Generation Plant"/>
    <s v="Turkey Pt U1"/>
    <s v="121 : BOILER STRUCTURE"/>
    <s v="121.0064 : BOILER INSULATION"/>
    <x v="2"/>
    <s v="2006"/>
    <s v="09/2015"/>
    <n v="0"/>
    <n v="0"/>
    <n v="0"/>
    <n v="0"/>
  </r>
  <r>
    <n v="94656392"/>
    <x v="2"/>
    <s v="TURKEY POINT POWER PLANT UNIT #1 - 5081014100"/>
    <s v="31200Z000-PG0926-Turkey Pt U1"/>
    <x v="0"/>
    <d v="2006-04-01T00:00:00"/>
    <s v="02 - Steam Generation Plant"/>
    <s v="Turkey Pt U1"/>
    <s v="121 : BOILER STRUCTURE"/>
    <s v="121.0065 : BOILER OUTER CASING"/>
    <x v="2"/>
    <s v="2006"/>
    <s v="09/2015"/>
    <n v="0"/>
    <n v="-7237.99"/>
    <n v="-6780.62"/>
    <n v="-457.37"/>
  </r>
  <r>
    <n v="94656395"/>
    <x v="2"/>
    <s v="TURKEY POINT POWER PLANT UNIT #1 - 5081014100"/>
    <s v="31200Z000-PG0926-Turkey Pt U1"/>
    <x v="0"/>
    <d v="2006-04-01T00:00:00"/>
    <s v="02 - Steam Generation Plant"/>
    <s v="Turkey Pt U1"/>
    <s v="122 : BOILER PRESSURE PARTS"/>
    <s v="122.0097 : SUPERHEATER SECTION"/>
    <x v="2"/>
    <s v="2006"/>
    <s v="09/2015"/>
    <n v="0"/>
    <n v="-61807.92"/>
    <n v="-57902.23"/>
    <n v="-3905.69"/>
  </r>
  <r>
    <n v="94656397"/>
    <x v="2"/>
    <s v="TURKEY POINT POWER PLANT UNIT #1 - 5081014100"/>
    <s v="31200Z000-PG0926-Turkey Pt U1"/>
    <x v="0"/>
    <d v="2006-04-01T00:00:00"/>
    <s v="02 - Steam Generation Plant"/>
    <s v="Turkey Pt U1"/>
    <s v="351 : CONDENSATE SYSTEM"/>
    <s v="351.3160 : HEAT EXCHANGER, SHELL"/>
    <x v="2"/>
    <s v="2006"/>
    <s v="09/2015"/>
    <n v="0"/>
    <n v="-2323.19"/>
    <n v="-2176.39"/>
    <n v="-146.80000000000001"/>
  </r>
  <r>
    <n v="94656398"/>
    <x v="2"/>
    <s v="TURKEY POINT POWER PLANT UNIT #1 - 5081014100"/>
    <s v="31200Z000-PG0926-Turkey Pt U1"/>
    <x v="0"/>
    <d v="2006-04-01T00:00:00"/>
    <s v="02 - Steam Generation Plant"/>
    <s v="Turkey Pt U1"/>
    <s v="353 : MAIN FEEDWATER SYSTEM"/>
    <s v="353.3221 : CONTROL/INSTRUMENTATION "/>
    <x v="2"/>
    <s v="2006"/>
    <s v="09/2015"/>
    <n v="0"/>
    <n v="-2497"/>
    <n v="-2339.21"/>
    <n v="-157.79"/>
  </r>
  <r>
    <n v="94656400"/>
    <x v="2"/>
    <s v="TURKEY POINT POWER PLANT UNIT #1 - 5081014100"/>
    <s v="31200Z000-PG0926-Turkey Pt U1"/>
    <x v="0"/>
    <d v="2006-04-01T00:00:00"/>
    <s v="02 - Steam Generation Plant"/>
    <s v="Turkey Pt U1"/>
    <s v="353 : MAIN FEEDWATER SYSTEM"/>
    <s v="353.3223 : HEAT EXCHANGER, TUBE BUN"/>
    <x v="2"/>
    <s v="2006"/>
    <s v="09/2015"/>
    <n v="0"/>
    <n v="-4180.99"/>
    <n v="-3916.79"/>
    <n v="-264.2"/>
  </r>
  <r>
    <n v="94656403"/>
    <x v="2"/>
    <s v="TURKEY POINT POWER PLANT UNIT #1 - 5081014100"/>
    <s v="31200Z000-PG0926-Turkey Pt U1"/>
    <x v="0"/>
    <d v="2006-04-01T00:00:00"/>
    <s v="02 - Steam Generation Plant"/>
    <s v="Turkey Pt U1"/>
    <s v="353 : MAIN FEEDWATER SYSTEM"/>
    <s v="353.3224 : HEAT EXCHANGER, SHELL"/>
    <x v="2"/>
    <s v="2006"/>
    <s v="09/2015"/>
    <n v="0"/>
    <n v="-6271.99"/>
    <n v="-5875.66"/>
    <n v="-396.33"/>
  </r>
  <r>
    <n v="94656405"/>
    <x v="2"/>
    <s v="TURKEY POINT POWER PLANT UNIT #1 - 5081014100"/>
    <s v="31200Z000-PG0926-Turkey Pt U1"/>
    <x v="0"/>
    <d v="2006-04-01T00:00:00"/>
    <s v="02 - Steam Generation Plant"/>
    <s v="Turkey Pt U1"/>
    <s v="422 : BOILER DUCTS"/>
    <s v="422.4343 : DUCTWORK INSULATION AND "/>
    <x v="2"/>
    <s v="2006"/>
    <s v="09/2015"/>
    <n v="0"/>
    <n v="-17775.98"/>
    <n v="-16652.7"/>
    <n v="-1123.28"/>
  </r>
  <r>
    <n v="94656406"/>
    <x v="2"/>
    <s v="TURKEY POINT POWER PLANT UNIT #1 - 5081014100"/>
    <s v="31200Z000-PG0926-Turkey Pt U1"/>
    <x v="0"/>
    <d v="2006-04-01T00:00:00"/>
    <s v="02 - Steam Generation Plant"/>
    <s v="Turkey Pt U1"/>
    <s v="423 : AIR HEATER"/>
    <s v="423.4386 : HEATER BUNDLES/BASKETS"/>
    <x v="2"/>
    <s v="2006"/>
    <s v="09/2015"/>
    <n v="0"/>
    <n v="-16478.98"/>
    <n v="-15437.66"/>
    <n v="-1041.32"/>
  </r>
  <r>
    <n v="94656408"/>
    <x v="2"/>
    <s v="TURKEY POINT POWER PLANT UNIT #1 - 5081014100"/>
    <s v="31200Z000-PG0926-Turkey Pt U1"/>
    <x v="0"/>
    <d v="2006-04-01T00:00:00"/>
    <s v="02 - Steam Generation Plant"/>
    <s v="Turkey Pt U1"/>
    <s v="424 : FORCED DRAFT FAN"/>
    <s v="424.4445 : HYDRAULIC COUPLING COMPL"/>
    <x v="2"/>
    <s v="2006"/>
    <s v="09/2015"/>
    <n v="0"/>
    <n v="-2627"/>
    <n v="-2461"/>
    <n v="-166"/>
  </r>
  <r>
    <n v="94656409"/>
    <x v="2"/>
    <s v="TURKEY POINT POWER PLANT UNIT #1 - 5081014100"/>
    <s v="31200Z000-PG0926-Turkey Pt U1"/>
    <x v="0"/>
    <d v="2006-04-01T00:00:00"/>
    <s v="02 - Steam Generation Plant"/>
    <s v="Turkey Pt U1"/>
    <s v="427 : SOOT BLOWER SYSTEM"/>
    <s v="427.4601 : CONTROL/INSTRUMENTATION "/>
    <x v="2"/>
    <s v="2006"/>
    <s v="09/2015"/>
    <n v="0"/>
    <n v="-7474.99"/>
    <n v="-7002.64"/>
    <n v="-472.35"/>
  </r>
  <r>
    <n v="94656411"/>
    <x v="2"/>
    <s v="TURKEY POINT POWER PLANT UNIT #1 - 5081014100"/>
    <s v="31200Z000-PG0926-Turkey Pt U1"/>
    <x v="0"/>
    <d v="2006-04-01T00:00:00"/>
    <s v="02 - Steam Generation Plant"/>
    <s v="Turkey Pt U1"/>
    <s v="427 : SOOT BLOWER SYSTEM"/>
    <s v="427.4603 : PIPING"/>
    <x v="2"/>
    <s v="2006"/>
    <s v="09/2015"/>
    <n v="0"/>
    <n v="-7474.99"/>
    <n v="-7002.64"/>
    <n v="-472.35"/>
  </r>
  <r>
    <n v="94656413"/>
    <x v="2"/>
    <s v="TURKEY POINT POWER PLANT UNIT #1 - 5081014100"/>
    <s v="31200Z000-PG0926-Turkey Pt U1"/>
    <x v="0"/>
    <d v="2006-04-01T00:00:00"/>
    <s v="02 - Steam Generation Plant"/>
    <s v="Turkey Pt U1"/>
    <s v="427 : SOOT BLOWER SYSTEM"/>
    <s v="427.4607 : SOOT BLOWER EQUIPMENT - "/>
    <x v="2"/>
    <s v="2006"/>
    <s v="09/2015"/>
    <n v="0"/>
    <n v="-18683.98"/>
    <n v="-17503.330000000002"/>
    <n v="-1180.6500000000001"/>
  </r>
  <r>
    <n v="94656414"/>
    <x v="2"/>
    <s v="TURKEY POINT POWER PLANT UNIT #1 - 5081014100"/>
    <s v="31200Z000-PG0926-Turkey Pt U1"/>
    <x v="0"/>
    <d v="2006-04-01T00:00:00"/>
    <s v="02 - Steam Generation Plant"/>
    <s v="Turkey Pt U1"/>
    <s v="432 : SOOT/DUST COLLECTOR SYSTEM"/>
    <s v="432.4723 : PIPING"/>
    <x v="2"/>
    <s v="2006"/>
    <s v="09/2015"/>
    <n v="0"/>
    <n v="-13788.98"/>
    <n v="-12917.64"/>
    <n v="-871.34"/>
  </r>
  <r>
    <n v="94656415"/>
    <x v="2"/>
    <s v="TURKEY POINT POWER PLANT UNIT #1 - 5081014100"/>
    <s v="31200Z000-PG0926-Turkey Pt U1"/>
    <x v="0"/>
    <d v="2006-04-01T00:00:00"/>
    <s v="02 - Steam Generation Plant"/>
    <s v="Turkey Pt U1"/>
    <s v="351 : CONDENSATE SYSTEM"/>
    <s v="351.3159 : HEAT EXCH, TUBE BUNDL"/>
    <x v="2"/>
    <s v="2006"/>
    <s v="09/2015"/>
    <n v="0"/>
    <n v="-6999.79"/>
    <n v="-6557.47"/>
    <n v="-442.32"/>
  </r>
  <r>
    <n v="94656417"/>
    <x v="0"/>
    <s v="TURKEY POINT POWER PLANT UNIT #1 - 5081014100"/>
    <s v="31200Z000-PG0926-Turkey Pt U1"/>
    <x v="0"/>
    <d v="2006-04-01T00:00:00"/>
    <s v="02 - Steam Generation Plant"/>
    <s v="Turkey Pt U1"/>
    <s v="422 : BOILER DUCTS"/>
    <s v="422.4346 : EXPANSION JOINTS"/>
    <x v="2"/>
    <s v="2006"/>
    <s v="09/2015"/>
    <n v="0"/>
    <n v="0"/>
    <n v="0"/>
    <n v="0"/>
  </r>
  <r>
    <n v="94656419"/>
    <x v="0"/>
    <s v="TURKEY POINT POWER PLANT UNIT #1 - 5081014100"/>
    <s v="31200Z000-PG0926-Turkey Pt U1"/>
    <x v="0"/>
    <d v="2006-04-01T00:00:00"/>
    <s v="02 - Steam Generation Plant"/>
    <s v="Turkey Pt U1"/>
    <s v="354 : MAIN FEEDWATER PUMP SYSTEM"/>
    <s v="354.3259 : PUMP COMPLETE"/>
    <x v="2"/>
    <s v="2006"/>
    <s v="09/2015"/>
    <n v="0"/>
    <n v="0"/>
    <n v="0"/>
    <n v="0"/>
  </r>
  <r>
    <n v="94832799"/>
    <x v="0"/>
    <s v="TURKEY POINT FOSL PROD CAP SPARE STOREROOM - 5081026007"/>
    <s v="31400Z000-PG0926-Turkey Pt CommFsil"/>
    <x v="0"/>
    <d v="2008-02-01T00:00:00"/>
    <s v="02 - Steam Generation Plant"/>
    <s v="Turkey Pt Comm Fsil"/>
    <s v="374 : CONDENSATE PUMP SYSTEM"/>
    <s v="374.3644 : PUMP COMPLETE"/>
    <x v="3"/>
    <s v="2008"/>
    <s v="09/2015"/>
    <n v="0"/>
    <n v="0"/>
    <n v="0"/>
    <n v="0"/>
  </r>
  <r>
    <n v="94943822"/>
    <x v="1"/>
    <s v="TURKEY POINT PLANT FOSSIL - 5081026000"/>
    <s v="31100Z000-PG0926-Turkey Pt CommFsil"/>
    <x v="0"/>
    <d v="2009-07-01T00:00:00"/>
    <s v="02 - Steam Generation Plant"/>
    <s v="Turkey Pt Comm Fsil"/>
    <s v="322 : V BUILDING"/>
    <s v="322.0251 : CONDENSER/COMPRESSOR"/>
    <x v="1"/>
    <s v="2009"/>
    <s v="09/2015"/>
    <n v="2"/>
    <n v="10064.450000000001"/>
    <n v="2112.98"/>
    <n v="7951.47"/>
  </r>
  <r>
    <n v="95007385"/>
    <x v="2"/>
    <s v="TURKEY POINT POWER PLANT UNIT #1 - 5081014100"/>
    <s v="31200Z000-PG0926-Turkey Pt U1"/>
    <x v="0"/>
    <d v="1966-07-01T00:00:00"/>
    <s v="02 - Steam Generation Plant"/>
    <s v="Turkey Pt U1"/>
    <s v="354 : MAIN FEEDWATER PUMP SYSTEM"/>
    <s v="354.3270 : Pump Stationary Assembly"/>
    <x v="2"/>
    <s v="1966"/>
    <s v="09/2015"/>
    <n v="1"/>
    <n v="35182.699999999997"/>
    <n v="35182.699999999997"/>
    <n v="0"/>
  </r>
  <r>
    <n v="95021921"/>
    <x v="1"/>
    <s v="TURKEY POINT PLANT FOSSIL - 5081026000"/>
    <s v="31100Z000-PG0926-Turkey Pt CommFsil"/>
    <x v="0"/>
    <d v="2009-08-01T00:00:00"/>
    <s v="02 - Steam Generation Plant"/>
    <s v="Turkey Pt Comm Fsil"/>
    <s v="204 : SITE FIRE PROTECTION"/>
    <s v="204.1070 : SPECIAL VALVE"/>
    <x v="1"/>
    <s v="2009"/>
    <s v="09/2015"/>
    <n v="15"/>
    <n v="52348.86"/>
    <n v="10990.37"/>
    <n v="41358.49"/>
  </r>
  <r>
    <n v="95021928"/>
    <x v="2"/>
    <s v="TURKEY POINT POWER PLANT UNIT #1 - 5081014100"/>
    <s v="31200Z002-PG0926-Turkey Pt U1"/>
    <x v="1"/>
    <d v="2009-07-01T00:00:00"/>
    <s v="02 - Steam Generation Plant"/>
    <s v="Turkey Pt U1"/>
    <s v="621 : HEAVY OIL FIRING SYSTEM"/>
    <s v="621.7281 : OIL BURNER GUNS, SET OF"/>
    <x v="2"/>
    <s v="2009"/>
    <s v="09/2015"/>
    <n v="1"/>
    <n v="50734.64"/>
    <n v="13134.98"/>
    <n v="37599.660000000003"/>
  </r>
  <r>
    <n v="95021994"/>
    <x v="0"/>
    <s v="TURKEY POINT FOSL PROD CAP SPARE STOREROOM - 5081026007"/>
    <s v="31200Z000-PG0926-Turkey Pt CommFsil"/>
    <x v="0"/>
    <d v="2009-09-01T00:00:00"/>
    <s v="02 - Steam Generation Plant"/>
    <s v="Turkey Pt Comm Fsil"/>
    <s v="122 : BOILER PRESSURE PARTS"/>
    <s v="122.0091 : VALVE, POWER OPERATED 8 "/>
    <x v="2"/>
    <s v="2009"/>
    <s v="09/2015"/>
    <n v="0"/>
    <n v="0"/>
    <n v="0"/>
    <n v="0"/>
  </r>
  <r>
    <n v="95022011"/>
    <x v="1"/>
    <s v="TURKEY POINT PLANT FOSSIL - 5081026000"/>
    <s v="31100Z000-PG0926-Turkey Pt CommFsil"/>
    <x v="0"/>
    <d v="2009-09-01T00:00:00"/>
    <s v="02 - Steam Generation Plant"/>
    <s v="Turkey Pt Comm Fsil"/>
    <s v="327 : SERVICE BUILDING"/>
    <s v="327.2526 : CONDENSER/COMPRESSOR"/>
    <x v="1"/>
    <s v="2009"/>
    <s v="09/2015"/>
    <n v="1"/>
    <n v="7788"/>
    <n v="1635.05"/>
    <n v="6152.95"/>
  </r>
  <r>
    <n v="95022056"/>
    <x v="0"/>
    <s v="TURKEY POINT PLANT FOSSIL - 5081026000"/>
    <s v="31100Z000-PG0926-Turkey Pt CommFsil"/>
    <x v="0"/>
    <d v="2009-08-01T00:00:00"/>
    <s v="02 - Steam Generation Plant"/>
    <s v="Turkey Pt Comm Fsil"/>
    <s v="327 : SERVICE BUILDING"/>
    <s v="327.2530 : HVAC SYSTEM COMPLETE"/>
    <x v="1"/>
    <s v="2009"/>
    <s v="09/2015"/>
    <n v="0"/>
    <n v="0"/>
    <n v="0"/>
    <n v="0"/>
  </r>
  <r>
    <n v="95102360"/>
    <x v="0"/>
    <s v="TURKEY POINT POWER PLANT UNIT #1 - 5081014100"/>
    <s v="31500Z000-PG0926-Turkey Pt U1"/>
    <x v="0"/>
    <d v="2009-10-01T00:00:00"/>
    <s v="02 - Steam Generation Plant"/>
    <s v="Turkey Pt U1"/>
    <s v="000 : Non-Unitized"/>
    <s v="000.000 : Non-Unitized"/>
    <x v="4"/>
    <s v="2009"/>
    <s v="09/2015"/>
    <n v="0"/>
    <n v="0"/>
    <n v="0"/>
    <n v="0"/>
  </r>
  <r>
    <n v="9510238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2437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2487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251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2613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2628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2732"/>
    <x v="0"/>
    <s v="TURKEY POINT POWER PLANT UNIT #1 - 5081014100"/>
    <s v="31100Z000-PG0926-Turkey Pt U1"/>
    <x v="0"/>
    <d v="2009-10-01T00:00:00"/>
    <s v="02 - Steam Generation Plant"/>
    <s v="Turkey Pt U1"/>
    <s v="000 : Non-Unitized"/>
    <s v="000.000 : Non-Unitized"/>
    <x v="1"/>
    <s v="2009"/>
    <s v="09/2015"/>
    <n v="0"/>
    <n v="0"/>
    <n v="0"/>
    <n v="0"/>
  </r>
  <r>
    <n v="95102784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009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024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039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18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200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21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24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286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334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360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53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3738"/>
    <x v="0"/>
    <s v="TURKEY POINT POWER PLANT UNIT #1 - 5081014100"/>
    <s v="31500Z000-PG0926-Turkey Pt U1"/>
    <x v="0"/>
    <d v="2009-10-01T00:00:00"/>
    <s v="02 - Steam Generation Plant"/>
    <s v="Turkey Pt U1"/>
    <s v="000 : Non-Unitized"/>
    <s v="000.000 : Non-Unitized"/>
    <x v="4"/>
    <s v="2009"/>
    <s v="09/2015"/>
    <n v="0"/>
    <n v="0"/>
    <n v="0"/>
    <n v="0"/>
  </r>
  <r>
    <n v="9510375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3834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3907"/>
    <x v="0"/>
    <s v="TURKEY POINT POWER PLANT UNIT #1 - 5081014100"/>
    <s v="31500Z000-PG0926-Turkey Pt U1"/>
    <x v="0"/>
    <d v="2009-10-01T00:00:00"/>
    <s v="02 - Steam Generation Plant"/>
    <s v="Turkey Pt U1"/>
    <s v="000 : Non-Unitized"/>
    <s v="000.000 : Non-Unitized"/>
    <x v="4"/>
    <s v="2009"/>
    <s v="09/2015"/>
    <n v="0"/>
    <n v="0"/>
    <n v="0"/>
    <n v="0"/>
  </r>
  <r>
    <n v="95103959"/>
    <x v="0"/>
    <s v="TURKEY POINT POWER PLANT UNIT #1 - 5081014100"/>
    <s v="31500Z000-PG0926-Turkey Pt U1"/>
    <x v="0"/>
    <d v="2009-10-01T00:00:00"/>
    <s v="02 - Steam Generation Plant"/>
    <s v="Turkey Pt U1"/>
    <s v="000 : Non-Unitized"/>
    <s v="000.000 : Non-Unitized"/>
    <x v="4"/>
    <s v="2009"/>
    <s v="09/2015"/>
    <n v="0"/>
    <n v="0"/>
    <n v="0"/>
    <n v="0"/>
  </r>
  <r>
    <n v="95104162"/>
    <x v="0"/>
    <s v="TURKEY POINT PLANT FOSSIL - 5081026000"/>
    <s v="31200Z000-PG0926-Turkey Pt CommFsil"/>
    <x v="0"/>
    <d v="2009-10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510431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4397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4786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5104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563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575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6009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6116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6387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10689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08895"/>
    <x v="0"/>
    <s v="TURKEY POINT POWER PLANT UNIT #1 - 5081014100"/>
    <s v="31600Z000-PG0926-Turkey Pt U1"/>
    <x v="0"/>
    <d v="2009-10-01T00:00:00"/>
    <s v="02 - Steam Generation Plant"/>
    <s v="Turkey Pt U1"/>
    <s v="000 : Non-Unitized"/>
    <s v="000.000 : Non-Unitized"/>
    <x v="5"/>
    <s v="2009"/>
    <s v="09/2015"/>
    <n v="0"/>
    <n v="0"/>
    <n v="0"/>
    <n v="0"/>
  </r>
  <r>
    <n v="9511038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120410"/>
    <x v="0"/>
    <s v="TURKEY POINT POWER PLANT UNIT #1 - 5081014100"/>
    <s v="31200Z000-PG0926-Turkey Pt U1"/>
    <x v="0"/>
    <d v="2008-10-01T00:00:00"/>
    <s v="02 - Steam Generation Plant"/>
    <s v="Turkey Pt U1"/>
    <s v="000 : Non-Unitized"/>
    <s v="000.000 : Non-Unitized"/>
    <x v="2"/>
    <s v="2008"/>
    <s v="09/2015"/>
    <n v="0"/>
    <n v="0"/>
    <n v="0"/>
    <n v="0"/>
  </r>
  <r>
    <n v="95134823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354879"/>
    <x v="0"/>
    <s v="TURKEY POINT FOSL PROD CAP SPARE STOREROOM - 5081026007"/>
    <s v="31400Z000-PG0926-Turkey Pt CommFsil"/>
    <x v="0"/>
    <d v="2009-02-01T00:00:00"/>
    <s v="02 - Steam Generation Plant"/>
    <s v="Turkey Pt Comm Fsil"/>
    <s v="374 : CONDENSATE PUMP SYSTEM"/>
    <s v="374.3645 : DRIVE, ELECTRIC MOTOR, C"/>
    <x v="3"/>
    <s v="2009"/>
    <s v="09/2015"/>
    <n v="0"/>
    <n v="0"/>
    <n v="0"/>
    <n v="0"/>
  </r>
  <r>
    <n v="95355366"/>
    <x v="2"/>
    <s v="TURKEY POINT PLANT FOSSIL - 5081026000"/>
    <s v="31100Z000-PG0926-Turkey Pt CommFsil"/>
    <x v="0"/>
    <d v="2009-07-01T00:00:00"/>
    <s v="02 - Steam Generation Plant"/>
    <s v="Turkey Pt Comm Fsil"/>
    <s v="703 : FUEL OIL/GAS TRANSFER SYSTEM"/>
    <s v="703.7784 : DRIVE, ELECTRIC MOTOR, C"/>
    <x v="1"/>
    <s v="2009"/>
    <s v="09/2015"/>
    <n v="1"/>
    <n v="6296.16"/>
    <n v="1321.85"/>
    <n v="4974.3100000000004"/>
  </r>
  <r>
    <n v="95447816"/>
    <x v="2"/>
    <s v="TURKEY POINT POWER PLANT UNIT #1 - 5081014100"/>
    <s v="31200Z000-PG0926-Turkey Pt U1"/>
    <x v="0"/>
    <d v="2009-10-01T00:00:00"/>
    <s v="02 - Steam Generation Plant"/>
    <s v="Turkey Pt U1"/>
    <s v="522 : GAS FUEL SUPPLY SYSTEM"/>
    <s v="522.6199 : VALVE, POWER OPERATED 8 "/>
    <x v="2"/>
    <s v="2009"/>
    <s v="09/2015"/>
    <n v="1"/>
    <n v="37006.44"/>
    <n v="23424.31"/>
    <n v="13582.13"/>
  </r>
  <r>
    <n v="95598902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5598965"/>
    <x v="0"/>
    <s v="TURKEY POINT POWER PLANT UNIT #1 - 5081014100"/>
    <s v="31400Z000-PG0926-Turkey Pt U1"/>
    <x v="0"/>
    <d v="2009-11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599291"/>
    <x v="0"/>
    <s v="TURKEY POINT PLANT FOSSIL - 5081026000"/>
    <s v="31200Z000-PG0926-Turkey Pt CommFsil"/>
    <x v="0"/>
    <d v="2009-11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5599866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5605192"/>
    <x v="0"/>
    <s v="TURKEY POINT PLANT FOSSIL - 5081026000"/>
    <s v="31600Z000-PG0926-Turkey Pt CommFsil"/>
    <x v="0"/>
    <d v="2009-11-01T00:00:00"/>
    <s v="02 - Steam Generation Plant"/>
    <s v="Turkey Pt Comm Fsil"/>
    <s v="000 : Non-Unitized"/>
    <s v="000.000 : Non-Unitized"/>
    <x v="5"/>
    <s v="2009"/>
    <s v="09/2015"/>
    <n v="0"/>
    <n v="0"/>
    <n v="0"/>
    <n v="0"/>
  </r>
  <r>
    <n v="95665130"/>
    <x v="0"/>
    <s v="TURKEY POINT POWER PLANT UNIT #1 - 5081014100"/>
    <s v="31400Z000-PG0926-Turkey Pt U1"/>
    <x v="0"/>
    <d v="2008-10-01T00:00:00"/>
    <s v="02 - Steam Generation Plant"/>
    <s v="Turkey Pt U1"/>
    <s v="000 : Non-Unitized"/>
    <s v="000.000 : Non-Unitized"/>
    <x v="3"/>
    <s v="2008"/>
    <s v="09/2015"/>
    <n v="0"/>
    <n v="0"/>
    <n v="0"/>
    <n v="0"/>
  </r>
  <r>
    <n v="96079138"/>
    <x v="0"/>
    <s v="TURKEY POINT PLANT FOSSIL - 5081026000"/>
    <s v="31600Z000-PG0926-Turkey Pt CommFsil"/>
    <x v="0"/>
    <d v="2009-12-01T00:00:00"/>
    <s v="02 - Steam Generation Plant"/>
    <s v="Turkey Pt Comm Fsil"/>
    <s v="000 : Non-Unitized"/>
    <s v="000.000 : Non-Unitized"/>
    <x v="5"/>
    <s v="2009"/>
    <s v="09/2015"/>
    <n v="0"/>
    <n v="0"/>
    <n v="0"/>
    <n v="0"/>
  </r>
  <r>
    <n v="96080735"/>
    <x v="0"/>
    <s v="TURKEY POINT POWER PLANT UNIT #1 - 5081014100"/>
    <s v="31100Z000-PG0926-Turkey Pt U1"/>
    <x v="0"/>
    <d v="2009-12-01T00:00:00"/>
    <s v="02 - Steam Generation Plant"/>
    <s v="Turkey Pt U1"/>
    <s v="000 : Non-Unitized"/>
    <s v="000.000 : Non-Unitized"/>
    <x v="1"/>
    <s v="2009"/>
    <s v="09/2015"/>
    <n v="0"/>
    <n v="0"/>
    <n v="0"/>
    <n v="0"/>
  </r>
  <r>
    <n v="96081319"/>
    <x v="0"/>
    <s v="TURKEY POINT POWER PLANT UNIT #1 - 5081014100"/>
    <s v="31200Z000-PG0926-Turkey Pt U1"/>
    <x v="0"/>
    <d v="2009-1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084152"/>
    <x v="0"/>
    <s v="TURKEY POINT PLANT FOSSIL - 5081026000"/>
    <s v="31600Z000-PG0926-Turkey Pt CommFsil"/>
    <x v="0"/>
    <d v="2009-11-01T00:00:00"/>
    <s v="02 - Steam Generation Plant"/>
    <s v="Turkey Pt Comm Fsil"/>
    <s v="000 : Non-Unitized"/>
    <s v="000.000 : Non-Unitized"/>
    <x v="5"/>
    <s v="2009"/>
    <s v="09/2015"/>
    <n v="0"/>
    <n v="0"/>
    <n v="0"/>
    <n v="0"/>
  </r>
  <r>
    <n v="96085787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6087383"/>
    <x v="0"/>
    <s v="TURKEY POINT POWER PLANT UNIT #1 - 5081014100"/>
    <s v="31200Z000-PG0926-Turkey Pt U1"/>
    <x v="0"/>
    <d v="2009-1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100192"/>
    <x v="0"/>
    <s v="TURKEY POINT POWER PLANT UNIT #1 - 5081014100"/>
    <s v="31200Z000-PG0926-Turkey Pt U1"/>
    <x v="0"/>
    <d v="2007-09-01T00:00:00"/>
    <s v="02 - Steam Generation Plant"/>
    <s v="Turkey Pt U1"/>
    <s v="000 : Non-Unitized"/>
    <s v="000.000 : Non-Unitized"/>
    <x v="2"/>
    <s v="2007"/>
    <s v="09/2015"/>
    <n v="0"/>
    <n v="0"/>
    <n v="0"/>
    <n v="0"/>
  </r>
  <r>
    <n v="96120082"/>
    <x v="0"/>
    <s v="TURKEY POINT PLANT FOSSIL - 5081026000"/>
    <s v="31500Z000-PG0926-Turkey Pt CommFsil"/>
    <x v="0"/>
    <d v="2009-10-01T00:00:00"/>
    <s v="02 - Steam Generation Plant"/>
    <s v="Turkey Pt Comm Fsil"/>
    <s v="000 : Non-Unitized"/>
    <s v="000.000 : Non-Unitized"/>
    <x v="4"/>
    <s v="2009"/>
    <s v="09/2015"/>
    <n v="0"/>
    <n v="0"/>
    <n v="0"/>
    <n v="0"/>
  </r>
  <r>
    <n v="96352161"/>
    <x v="0"/>
    <s v="TURKEY POINT POWER PLANT UNIT #1 - 5081014100"/>
    <s v="31200Z000-PG0926-Turkey Pt U1"/>
    <x v="0"/>
    <d v="2007-09-01T00:00:00"/>
    <s v="02 - Steam Generation Plant"/>
    <s v="Turkey Pt U1"/>
    <s v="354 : MAIN FEEDWATER PUMP SYSTEM"/>
    <s v="354.3254 : DRIVE, ELECTRIC MOTOR, C"/>
    <x v="2"/>
    <s v="2007"/>
    <s v="09/2015"/>
    <n v="0"/>
    <n v="0"/>
    <n v="0"/>
    <n v="0"/>
  </r>
  <r>
    <n v="96717491"/>
    <x v="0"/>
    <s v="TURKEY POINT POWER PLANT UNIT #1 - 5081014100"/>
    <s v="31200Z000-PG0926-Turkey Pt U1"/>
    <x v="0"/>
    <d v="2009-1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717900"/>
    <x v="0"/>
    <s v="TURKEY POINT PLANT FOSSIL - 5081026000"/>
    <s v="31400Z000-PG0926-Turkey Pt CommFsil"/>
    <x v="0"/>
    <d v="2009-12-01T00:00:00"/>
    <s v="02 - Steam Generation Plant"/>
    <s v="Turkey Pt Comm Fsil"/>
    <s v="000 : Non-Unitized"/>
    <s v="000.000 : Non-Unitized"/>
    <x v="3"/>
    <s v="2009"/>
    <s v="09/2015"/>
    <n v="0"/>
    <n v="0"/>
    <n v="0"/>
    <n v="0"/>
  </r>
  <r>
    <n v="96718987"/>
    <x v="0"/>
    <s v="TURKEY POINT POWER PLANT UNIT #1 - 5081014100"/>
    <s v="31400Z000-PG0926-Turkey Pt U1"/>
    <x v="0"/>
    <d v="2009-11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19278"/>
    <x v="0"/>
    <s v="TURKEY POINT POWER PLANT UNIT #1 - 5081014100"/>
    <s v="31500Z000-PG0926-Turkey Pt U1"/>
    <x v="0"/>
    <d v="2009-10-01T00:00:00"/>
    <s v="02 - Steam Generation Plant"/>
    <s v="Turkey Pt U1"/>
    <s v="000 : Non-Unitized"/>
    <s v="000.000 : Non-Unitized"/>
    <x v="4"/>
    <s v="2009"/>
    <s v="09/2015"/>
    <n v="0"/>
    <n v="0"/>
    <n v="0"/>
    <n v="0"/>
  </r>
  <r>
    <n v="96720713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720953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20975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21406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6724492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25363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725669"/>
    <x v="0"/>
    <s v="TURKEY POINT PLANT FOSSIL - 5081026000"/>
    <s v="31200Z000-PG0926-Turkey Pt CommFsil"/>
    <x v="0"/>
    <d v="2009-11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6728220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6730063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733072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3323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34015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6737268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6741664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742092"/>
    <x v="0"/>
    <s v="TURKEY POINT POWER PLANT UNIT #1 - 5081014100"/>
    <s v="31100Z000-PG0926-Turkey Pt U1"/>
    <x v="0"/>
    <d v="2009-10-01T00:00:00"/>
    <s v="02 - Steam Generation Plant"/>
    <s v="Turkey Pt U1"/>
    <s v="000 : Non-Unitized"/>
    <s v="000.000 : Non-Unitized"/>
    <x v="1"/>
    <s v="2009"/>
    <s v="09/2015"/>
    <n v="0"/>
    <n v="0"/>
    <n v="0"/>
    <n v="0"/>
  </r>
  <r>
    <n v="96742335"/>
    <x v="0"/>
    <s v="TURKEY POINT POWER PLANT UNIT #1 - 5081014100"/>
    <s v="31100Z000-PG0926-Turkey Pt U1"/>
    <x v="0"/>
    <d v="2009-12-01T00:00:00"/>
    <s v="02 - Steam Generation Plant"/>
    <s v="Turkey Pt U1"/>
    <s v="000 : Non-Unitized"/>
    <s v="000.000 : Non-Unitized"/>
    <x v="1"/>
    <s v="2009"/>
    <s v="09/2015"/>
    <n v="0"/>
    <n v="0"/>
    <n v="0"/>
    <n v="0"/>
  </r>
  <r>
    <n v="96742940"/>
    <x v="0"/>
    <s v="TURKEY POINT PLANT FOSSIL - 5081026000"/>
    <s v="31600Z000-PG0926-Turkey Pt CommFsil"/>
    <x v="0"/>
    <d v="2009-12-01T00:00:00"/>
    <s v="02 - Steam Generation Plant"/>
    <s v="Turkey Pt Comm Fsil"/>
    <s v="000 : Non-Unitized"/>
    <s v="000.000 : Non-Unitized"/>
    <x v="5"/>
    <s v="2009"/>
    <s v="09/2015"/>
    <n v="0"/>
    <n v="0"/>
    <n v="0"/>
    <n v="0"/>
  </r>
  <r>
    <n v="96743446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6757343"/>
    <x v="1"/>
    <s v="TURKEY POINT PLANT FOSSIL - 5081026000"/>
    <s v="31600Z000-PG0926-Turkey Pt CommFsil"/>
    <x v="0"/>
    <d v="2009-11-01T00:00:00"/>
    <s v="02 - Steam Generation Plant"/>
    <s v="Turkey Pt Comm Fsil"/>
    <s v="192 : STORES EQUIPMENT-PRODUCTION"/>
    <s v="192.084  : ELECTRIC STACKER (PU 084"/>
    <x v="5"/>
    <s v="2009"/>
    <s v="09/2015"/>
    <n v="1"/>
    <n v="35599.22"/>
    <n v="15250.56"/>
    <n v="20348.66"/>
  </r>
  <r>
    <n v="96757350"/>
    <x v="1"/>
    <s v="TURKEY POINT PLANT FOSSIL - 5081026000"/>
    <s v="31600Z000-PG0926-Turkey Pt CommFsil"/>
    <x v="0"/>
    <d v="2009-11-01T00:00:00"/>
    <s v="02 - Steam Generation Plant"/>
    <s v="Turkey Pt Comm Fsil"/>
    <s v="192 : STORES EQUIPMENT-PRODUCTION"/>
    <s v="192.324  : FORK LIFT 4000 LBS. OR S"/>
    <x v="5"/>
    <s v="2009"/>
    <s v="09/2015"/>
    <n v="1"/>
    <n v="36736.6"/>
    <n v="15737.81"/>
    <n v="20998.79"/>
  </r>
  <r>
    <n v="96759248"/>
    <x v="1"/>
    <s v="TURKEY POINT PLANT FOSSIL - 5081026000"/>
    <s v="31600Z000-PG0926-Turkey Pt CommFsil"/>
    <x v="0"/>
    <d v="2009-11-01T00:00:00"/>
    <s v="02 - Steam Generation Plant"/>
    <s v="Turkey Pt Comm Fsil"/>
    <s v="190 : TOOLS, SHOP, AND GARAGE EQUIP"/>
    <s v="190.069  : POWER SAW, FIXED (PU 069"/>
    <x v="5"/>
    <s v="2009"/>
    <s v="09/2015"/>
    <n v="6"/>
    <n v="10957.87"/>
    <n v="4694.3100000000004"/>
    <n v="6263.56"/>
  </r>
  <r>
    <n v="96759259"/>
    <x v="1"/>
    <s v="TURKEY POINT PLANT FOSSIL - 5081026000"/>
    <s v="31600Z000-PG0926-Turkey Pt CommFsil"/>
    <x v="0"/>
    <d v="2009-11-01T00:00:00"/>
    <s v="02 - Steam Generation Plant"/>
    <s v="Turkey Pt Comm Fsil"/>
    <s v="190 : TOOLS, SHOP, AND GARAGE EQUIP"/>
    <s v="190.076  : PRESS, HYDRAULIC (PU 076"/>
    <x v="5"/>
    <s v="2009"/>
    <s v="09/2015"/>
    <n v="2"/>
    <n v="24916.01"/>
    <n v="10673.92"/>
    <n v="14242.09"/>
  </r>
  <r>
    <n v="96759260"/>
    <x v="1"/>
    <s v="TURKEY POINT PLANT FOSSIL - 5081026000"/>
    <s v="31600Z000-PG0926-Turkey Pt CommFsil"/>
    <x v="0"/>
    <d v="2009-11-01T00:00:00"/>
    <s v="02 - Steam Generation Plant"/>
    <s v="Turkey Pt Comm Fsil"/>
    <s v="190 : TOOLS, SHOP, AND GARAGE EQUIP"/>
    <s v="190.077  : TANK, OIL/GAS STORAGE (P"/>
    <x v="5"/>
    <s v="2009"/>
    <s v="09/2015"/>
    <n v="2"/>
    <n v="2756.27"/>
    <n v="1180.77"/>
    <n v="1575.5"/>
  </r>
  <r>
    <n v="97180568"/>
    <x v="0"/>
    <s v="TURKEY POINT POWER PLANT UNIT #1 - 5081014100"/>
    <s v="31400Z000-PG0926-Turkey Pt U1"/>
    <x v="0"/>
    <d v="2010-02-01T00:00:00"/>
    <s v="02 - Steam Generation Plant"/>
    <s v="Turkey Pt U1"/>
    <s v="000 : Non-Unitized"/>
    <s v="000.000 : Non-Unitized"/>
    <x v="3"/>
    <s v="2010"/>
    <s v="09/2015"/>
    <n v="0"/>
    <n v="0"/>
    <n v="0"/>
    <n v="0"/>
  </r>
  <r>
    <n v="97181519"/>
    <x v="0"/>
    <s v="TURKEY POINT POWER PLANT UNIT #1 - 5081014100"/>
    <s v="31500Z000-PG0926-Turkey Pt U1"/>
    <x v="0"/>
    <d v="2010-02-01T00:00:00"/>
    <s v="02 - Steam Generation Plant"/>
    <s v="Turkey Pt U1"/>
    <s v="000 : Non-Unitized"/>
    <s v="000.000 : Non-Unitized"/>
    <x v="4"/>
    <s v="2010"/>
    <s v="09/2015"/>
    <n v="0"/>
    <n v="0"/>
    <n v="0"/>
    <n v="0"/>
  </r>
  <r>
    <n v="97182776"/>
    <x v="0"/>
    <s v="TURKEY POINT POWER PLANT UNIT #1 - 5081014100"/>
    <s v="31200Z000-PG0926-Turkey Pt U1"/>
    <x v="0"/>
    <d v="2010-02-01T00:00:00"/>
    <s v="02 - Steam Generation Plant"/>
    <s v="Turkey Pt U1"/>
    <s v="000 : Non-Unitized"/>
    <s v="000.000 : Non-Unitized"/>
    <x v="2"/>
    <s v="2010"/>
    <s v="09/2015"/>
    <n v="0"/>
    <n v="0"/>
    <n v="0"/>
    <n v="0"/>
  </r>
  <r>
    <n v="97187046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188101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189812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191525"/>
    <x v="0"/>
    <s v="TURKEY POINT POWER PLANT UNIT #1 - 5081014100"/>
    <s v="31200Z000-PG0926-Turkey Pt U1"/>
    <x v="0"/>
    <d v="2009-1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194402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199932"/>
    <x v="0"/>
    <s v="TURKEY POINT PLANT FOSSIL - 5081026000"/>
    <s v="31200Z000-PG0926-Turkey Pt CommFsil"/>
    <x v="0"/>
    <d v="2009-11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7200948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05322"/>
    <x v="0"/>
    <s v="TURKEY POINT POWER PLANT UNIT #1 - 5081014100"/>
    <s v="31400Z000-PG0926-Turkey Pt U1"/>
    <x v="0"/>
    <d v="2009-11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0787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10022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210198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210830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21092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12331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212496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212761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12766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12920"/>
    <x v="0"/>
    <s v="TURKEY POINT POWER PLANT UNIT #1 - 5081014100"/>
    <s v="31400Z000-PG0926-Turkey Pt U1"/>
    <x v="0"/>
    <d v="2009-12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213423"/>
    <x v="0"/>
    <s v="TURKEY POINT POWER PLANT UNIT #1 - 5081014100"/>
    <s v="31100Z000-PG0926-Turkey Pt U1"/>
    <x v="0"/>
    <d v="2009-10-01T00:00:00"/>
    <s v="02 - Steam Generation Plant"/>
    <s v="Turkey Pt U1"/>
    <s v="000 : Non-Unitized"/>
    <s v="000.000 : Non-Unitized"/>
    <x v="1"/>
    <s v="2009"/>
    <s v="09/2015"/>
    <n v="0"/>
    <n v="0"/>
    <n v="0"/>
    <n v="0"/>
  </r>
  <r>
    <n v="97213478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213542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277680"/>
    <x v="0"/>
    <s v="TURKEY POINT PLANT FOSSIL - 5081026000"/>
    <s v="31600Z000-PG0926-Turkey Pt CommFsil"/>
    <x v="0"/>
    <d v="2009-12-01T00:00:00"/>
    <s v="02 - Steam Generation Plant"/>
    <s v="Turkey Pt Comm Fsil"/>
    <s v="000 : Non-Unitized"/>
    <s v="000.000 : Non-Unitized"/>
    <x v="5"/>
    <s v="2009"/>
    <s v="09/2015"/>
    <n v="0"/>
    <n v="0"/>
    <n v="0"/>
    <n v="0"/>
  </r>
  <r>
    <n v="97415646"/>
    <x v="2"/>
    <s v="TURKEY POINT POWER PLANT UNIT #1 - 5081014100"/>
    <s v="31200Z000-PG0926-Turkey Pt U1"/>
    <x v="0"/>
    <d v="2009-10-01T00:00:00"/>
    <s v="02 - Steam Generation Plant"/>
    <s v="Turkey Pt U1"/>
    <s v="251 : MAIN STEAM PIPING"/>
    <s v="251.1269 : VALVE, POWER OPERATED 8 "/>
    <x v="2"/>
    <s v="2009"/>
    <s v="09/2015"/>
    <n v="1"/>
    <n v="554479.43000000005"/>
    <n v="350973.96"/>
    <n v="203505.47"/>
  </r>
  <r>
    <n v="97415686"/>
    <x v="2"/>
    <s v="TURKEY POINT POWER PLANT UNIT #1 - 5081014100"/>
    <s v="31200Z000-PG0926-Turkey Pt U1"/>
    <x v="0"/>
    <d v="2009-10-01T00:00:00"/>
    <s v="02 - Steam Generation Plant"/>
    <s v="Turkey Pt U1"/>
    <s v="351 : CONDENSATE SYSTEM"/>
    <s v="351.3159 : HEAT EXCH, TUBE BUNDL"/>
    <x v="2"/>
    <s v="2009"/>
    <s v="09/2015"/>
    <n v="1"/>
    <n v="387782.73"/>
    <n v="245458.41"/>
    <n v="142324.32"/>
  </r>
  <r>
    <n v="97485362"/>
    <x v="2"/>
    <s v="TURKEY POINT POWER PLANT UNIT #1 - 5081014100"/>
    <s v="31200Z000-PG0926-Turkey Pt U1"/>
    <x v="0"/>
    <d v="2009-10-01T00:00:00"/>
    <s v="02 - Steam Generation Plant"/>
    <s v="Turkey Pt U1"/>
    <s v="251 : MAIN STEAM PIPING"/>
    <s v="251.1269 : VALVE, POWER OPERATED 8 "/>
    <x v="2"/>
    <s v="2009"/>
    <s v="09/2015"/>
    <n v="7"/>
    <n v="501264.43"/>
    <n v="317289.96999999997"/>
    <n v="183974.46"/>
  </r>
  <r>
    <n v="97497283"/>
    <x v="2"/>
    <s v="TURKEY POINT POWER PLANT UNIT #1 - 5081014100"/>
    <s v="31200Z000-PG0926-Turkey Pt U1"/>
    <x v="0"/>
    <d v="2009-10-01T00:00:00"/>
    <s v="02 - Steam Generation Plant"/>
    <s v="Turkey Pt U1"/>
    <s v="122 : BOILER PRESSURE PARTS"/>
    <s v="122.0085 : HEADER, 8 INCHES OR LARG"/>
    <x v="2"/>
    <s v="2009"/>
    <s v="09/2015"/>
    <n v="1"/>
    <n v="583509.75"/>
    <n v="369349.55"/>
    <n v="214160.2"/>
  </r>
  <r>
    <n v="97521122"/>
    <x v="3"/>
    <s v="TURKEY POINT POWER PLANT UNIT #1 - 5081014100"/>
    <s v="31400Z000-PG0926-Turkey Pt U1"/>
    <x v="0"/>
    <d v="2009-10-01T00:00:00"/>
    <s v="02 - Steam Generation Plant"/>
    <s v="Turkey Pt U1"/>
    <s v="171 : TURBINE GENERATOR CONCRETE PE"/>
    <s v="171.0506 : CONCRETE PEDESTAL"/>
    <x v="3"/>
    <s v="2009"/>
    <s v="09/2015"/>
    <n v="0"/>
    <n v="2814049.81"/>
    <n v="690357.73"/>
    <n v="2123692.08"/>
  </r>
  <r>
    <n v="97572516"/>
    <x v="2"/>
    <s v="TURKEY POINT POWER PLANT UNIT #1 - 5081014100"/>
    <s v="31200Z000-PG0926-Turkey Pt U1"/>
    <x v="0"/>
    <d v="2009-10-01T00:00:00"/>
    <s v="02 - Steam Generation Plant"/>
    <s v="Turkey Pt U1"/>
    <s v="429 : BOILER CONTROL SYSTEM"/>
    <s v="429.4681 : I/O RACKS PER CONTROLLER"/>
    <x v="2"/>
    <s v="2009"/>
    <s v="09/2015"/>
    <n v="0"/>
    <n v="643455.31999999995"/>
    <n v="407293.85"/>
    <n v="236161.47"/>
  </r>
  <r>
    <n v="97612332"/>
    <x v="3"/>
    <s v="TURKEY POINT POWER PLANT UNIT #1 - 5081014100"/>
    <s v="31400Z000-PG0926-Turkey Pt U1"/>
    <x v="0"/>
    <d v="2009-11-01T00:00:00"/>
    <s v="02 - Steam Generation Plant"/>
    <s v="Turkey Pt U1"/>
    <s v="476 : TURBINE GENERATOR SUPERVISORY"/>
    <s v="476.5754 : CONTROL PANEL"/>
    <x v="3"/>
    <s v="2009"/>
    <s v="09/2015"/>
    <n v="0"/>
    <n v="1296119.77"/>
    <n v="317971.02"/>
    <n v="978148.75"/>
  </r>
  <r>
    <n v="97612405"/>
    <x v="0"/>
    <s v="TURKEY POINT PLANT FOSSIL - 5081026000"/>
    <s v="31500Z000-PG0926-Turkey Pt CommFsil"/>
    <x v="0"/>
    <d v="2009-10-01T00:00:00"/>
    <s v="02 - Steam Generation Plant"/>
    <s v="Turkey Pt Comm Fsil"/>
    <s v="582 : 480 VOLT POWER DISTRIBUTION S"/>
    <s v="582.7049 : POWER CENTER SWITCHGEAR "/>
    <x v="4"/>
    <s v="2009"/>
    <s v="09/2015"/>
    <n v="0"/>
    <n v="0"/>
    <n v="0"/>
    <n v="0"/>
  </r>
  <r>
    <n v="97612449"/>
    <x v="3"/>
    <s v="TURKEY POINT POWER PLANT UNIT #1 - 5081014100"/>
    <s v="31500Z000-PG0926-Turkey Pt U1"/>
    <x v="0"/>
    <d v="2009-10-01T00:00:00"/>
    <s v="02 - Steam Generation Plant"/>
    <s v="Turkey Pt U1"/>
    <s v="582 : 480 VOLT POWER DISTRIBUTION S"/>
    <s v="582.7050 : MOTOR CONTROL CENTER SWI"/>
    <x v="4"/>
    <s v="2009"/>
    <s v="09/2015"/>
    <n v="1"/>
    <n v="318863.46999999997"/>
    <n v="68347.3"/>
    <n v="250516.17"/>
  </r>
  <r>
    <n v="97638922"/>
    <x v="0"/>
    <s v="TURKEY POINT POWER PLANT UNIT #1 - 5081014100"/>
    <s v="31500Z000-PG0926-Turkey Pt U1"/>
    <x v="0"/>
    <d v="2009-10-01T00:00:00"/>
    <s v="02 - Steam Generation Plant"/>
    <s v="Turkey Pt U1"/>
    <s v="582 : 480 VOLT POWER DISTRIBUTION S"/>
    <s v="582.7049 : POWER CENTER SWITCHGEAR "/>
    <x v="4"/>
    <s v="2009"/>
    <s v="09/2015"/>
    <n v="0"/>
    <n v="0"/>
    <n v="0"/>
    <n v="0"/>
  </r>
  <r>
    <n v="97638942"/>
    <x v="3"/>
    <s v="TURKEY POINT POWER PLANT UNIT #1 - 5081014100"/>
    <s v="31500Z000-PG0926-Turkey Pt U1"/>
    <x v="0"/>
    <d v="2009-10-01T00:00:00"/>
    <s v="02 - Steam Generation Plant"/>
    <s v="Turkey Pt U1"/>
    <s v="483 : HIGH INITIAL RESPONSE EXCITER"/>
    <s v="483.0206 : BUSWORK AND ENCLOSURE"/>
    <x v="4"/>
    <s v="2009"/>
    <s v="09/2015"/>
    <n v="2"/>
    <n v="740934.15"/>
    <n v="158816.71"/>
    <n v="582117.43999999994"/>
  </r>
  <r>
    <n v="97638981"/>
    <x v="3"/>
    <s v="TURKEY POINT POWER PLANT UNIT #1 - 5081014100"/>
    <s v="31500Z000-PG0926-Turkey Pt U1"/>
    <x v="0"/>
    <d v="2009-10-01T00:00:00"/>
    <s v="02 - Steam Generation Plant"/>
    <s v="Turkey Pt U1"/>
    <s v="585 : 4.16KV POWER DISTRIBUTION SYS"/>
    <s v="585.7121 : CABLE: POWER"/>
    <x v="4"/>
    <s v="2009"/>
    <s v="09/2015"/>
    <n v="1"/>
    <n v="740934.15"/>
    <n v="158816.71"/>
    <n v="582117.43999999994"/>
  </r>
  <r>
    <n v="97638982"/>
    <x v="3"/>
    <s v="TURKEY POINT POWER PLANT UNIT #1 - 5081014100"/>
    <s v="31500Z000-PG0926-Turkey Pt U1"/>
    <x v="0"/>
    <d v="2009-10-01T00:00:00"/>
    <s v="02 - Steam Generation Plant"/>
    <s v="Turkey Pt U1"/>
    <s v="585 : 4.16KV POWER DISTRIBUTION SYS"/>
    <s v="585.7125 : CONTROL/INSTRUMENTATION "/>
    <x v="4"/>
    <s v="2009"/>
    <s v="09/2015"/>
    <n v="1"/>
    <n v="740934.15"/>
    <n v="158816.71"/>
    <n v="582117.43999999994"/>
  </r>
  <r>
    <n v="97638983"/>
    <x v="3"/>
    <s v="TURKEY POINT POWER PLANT UNIT #1 - 5081014100"/>
    <s v="31500Z000-PG0926-Turkey Pt U1"/>
    <x v="0"/>
    <d v="2009-10-01T00:00:00"/>
    <s v="02 - Steam Generation Plant"/>
    <s v="Turkey Pt U1"/>
    <s v="585 : 4.16KV POWER DISTRIBUTION SYS"/>
    <s v="585.7129 : POWER CENTER SWITCHGEAR "/>
    <x v="4"/>
    <s v="2009"/>
    <s v="09/2015"/>
    <n v="1"/>
    <n v="740934.24"/>
    <n v="158816.73000000001"/>
    <n v="582117.51"/>
  </r>
  <r>
    <n v="97638984"/>
    <x v="3"/>
    <s v="TURKEY POINT POWER PLANT UNIT #1 - 5081014100"/>
    <s v="31500Z000-PG0926-Turkey Pt U1"/>
    <x v="0"/>
    <d v="2009-10-01T00:00:00"/>
    <s v="02 - Steam Generation Plant"/>
    <s v="Turkey Pt U1"/>
    <s v="585 : 4.16KV POWER DISTRIBUTION SYS"/>
    <s v="585.7126 : CIRCUIT BKR. RATED 500 "/>
    <x v="4"/>
    <s v="2009"/>
    <s v="09/2015"/>
    <n v="20"/>
    <n v="740934.15"/>
    <n v="158816.71"/>
    <n v="582117.43999999994"/>
  </r>
  <r>
    <n v="97639130"/>
    <x v="2"/>
    <s v="TURKEY POINT POWER PLANT UNIT #1 - 5081014100"/>
    <s v="31200Z000-PG0926-Turkey Pt U1"/>
    <x v="0"/>
    <d v="2009-10-01T00:00:00"/>
    <s v="02 - Steam Generation Plant"/>
    <s v="Turkey Pt U1"/>
    <s v="422 : BOILER DUCTS"/>
    <s v="422.4346 : EXPANSION JOINTS"/>
    <x v="2"/>
    <s v="2009"/>
    <s v="09/2015"/>
    <n v="6"/>
    <n v="312598.06"/>
    <n v="197868.08"/>
    <n v="114729.98"/>
  </r>
  <r>
    <n v="97711060"/>
    <x v="0"/>
    <s v="TURKEY POINT POWER PLANT UNIT #1 - 5081014100"/>
    <s v="31400Z000-PG0926-Turkey Pt U1"/>
    <x v="0"/>
    <d v="2009-10-01T00:00:00"/>
    <s v="02 - Steam Generation Plant"/>
    <s v="Turkey Pt U1"/>
    <s v="375 : CONDENSER COOLING WATER PUMP "/>
    <s v="375.3678 : MOTOR ROTATING ASSEMBLY"/>
    <x v="3"/>
    <s v="2009"/>
    <s v="09/2015"/>
    <n v="0"/>
    <n v="0"/>
    <n v="0"/>
    <n v="0"/>
  </r>
  <r>
    <n v="97711110"/>
    <x v="0"/>
    <s v="TURKEY POINT POWER PLANT UNIT #1 - 5081014100"/>
    <s v="31200Z000-PG0926-Turkey Pt U1"/>
    <x v="0"/>
    <d v="2008-08-01T00:00:00"/>
    <s v="02 - Steam Generation Plant"/>
    <s v="Turkey Pt U1"/>
    <s v="252 : EXTRACTION STEAM SYSTEM"/>
    <s v="252.1293 : EXPANSION JOINT"/>
    <x v="2"/>
    <s v="2008"/>
    <s v="09/2015"/>
    <n v="0"/>
    <n v="0"/>
    <n v="0"/>
    <n v="0"/>
  </r>
  <r>
    <n v="9771910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21233"/>
    <x v="0"/>
    <s v="TURKEY POINT PLANT FOSSIL - 5081026000"/>
    <s v="31200Z000-PG0926-Turkey Pt CommFsil"/>
    <x v="0"/>
    <d v="2009-11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7722716"/>
    <x v="0"/>
    <s v="TURKEY POINT POWER PLANT UNIT #1 - 5081014100"/>
    <s v="31500Z000-PG0926-Turkey Pt U1"/>
    <x v="0"/>
    <d v="2010-02-01T00:00:00"/>
    <s v="02 - Steam Generation Plant"/>
    <s v="Turkey Pt U1"/>
    <s v="000 : Non-Unitized"/>
    <s v="000.000 : Non-Unitized"/>
    <x v="4"/>
    <s v="2010"/>
    <s v="09/2015"/>
    <n v="0"/>
    <n v="0"/>
    <n v="0"/>
    <n v="0"/>
  </r>
  <r>
    <n v="9772474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2592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28162"/>
    <x v="0"/>
    <s v="TURKEY POINT PLANT FOSSIL - 5081026000"/>
    <s v="31400Z000-PG0926-Turkey Pt CommFsil"/>
    <x v="0"/>
    <d v="2010-03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97728602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28930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29112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29821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33289"/>
    <x v="0"/>
    <s v="TURKEY POINT PLANT FOSSIL - 5081026000"/>
    <s v="31100Z000-PG0926-Turkey Pt CommFsil"/>
    <x v="0"/>
    <d v="2009-08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74869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54127"/>
    <x v="0"/>
    <s v="TURKEY POINT PLANT FOSSIL - 5081026000"/>
    <s v="31600Z000-PG0926-Turkey Pt CommFsil"/>
    <x v="0"/>
    <d v="2009-12-01T00:00:00"/>
    <s v="02 - Steam Generation Plant"/>
    <s v="Turkey Pt Comm Fsil"/>
    <s v="000 : Non-Unitized"/>
    <s v="000.000 : Non-Unitized"/>
    <x v="5"/>
    <s v="2009"/>
    <s v="09/2015"/>
    <n v="0"/>
    <n v="0"/>
    <n v="0"/>
    <n v="0"/>
  </r>
  <r>
    <n v="97755199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55276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55834"/>
    <x v="0"/>
    <s v="TURKEY POINT POWER PLANT UNIT #1 - 5081014100"/>
    <s v="31200Z000-PG0926-Turkey Pt U1"/>
    <x v="0"/>
    <d v="2009-12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55959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55970"/>
    <x v="0"/>
    <s v="TURKEY POINT POWER PLANT UNIT #1 - 5081014100"/>
    <s v="31200Z000-PG0926-Turkey Pt U1"/>
    <x v="0"/>
    <d v="2010-02-01T00:00:00"/>
    <s v="02 - Steam Generation Plant"/>
    <s v="Turkey Pt U1"/>
    <s v="000 : Non-Unitized"/>
    <s v="000.000 : Non-Unitized"/>
    <x v="2"/>
    <s v="2010"/>
    <s v="09/2015"/>
    <n v="0"/>
    <n v="0"/>
    <n v="0"/>
    <n v="0"/>
  </r>
  <r>
    <n v="97756054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56092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56118"/>
    <x v="0"/>
    <s v="TURKEY POINT POWER PLANT UNIT #1 - 5081014100"/>
    <s v="31400Z000-PG0926-Turkey Pt U1"/>
    <x v="0"/>
    <d v="2009-12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7756285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756316"/>
    <x v="0"/>
    <s v="TURKEY POINT PLANT FOSSIL - 5081026000"/>
    <s v="31100Z000-PG0926-Turkey Pt CommFsil"/>
    <x v="0"/>
    <d v="2009-12-01T00:00:00"/>
    <s v="02 - Steam Generation Plant"/>
    <s v="Turkey Pt Comm Fsil"/>
    <s v="000 : Non-Unitized"/>
    <s v="000.000 : Non-Unitized"/>
    <x v="1"/>
    <s v="2009"/>
    <s v="09/2015"/>
    <n v="0"/>
    <n v="0"/>
    <n v="0"/>
    <n v="0"/>
  </r>
  <r>
    <n v="97756343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7803178"/>
    <x v="0"/>
    <s v="TURKEY POINT PLANT FOSSIL - 5081026000"/>
    <s v="31400Z000-PG0926-Turkey Pt CommFsil"/>
    <x v="0"/>
    <d v="2010-02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97931707"/>
    <x v="3"/>
    <s v="TURKEY POINT POWER PLANT UNIT #1 - 5081014100"/>
    <s v="31100Z000-PG0926-Turkey Pt U1"/>
    <x v="0"/>
    <d v="2009-10-01T00:00:00"/>
    <s v="02 - Steam Generation Plant"/>
    <s v="Turkey Pt U1"/>
    <s v="413 : OPEN/INTAKE COOLING WATER SYS"/>
    <s v="413.4271 : PIPING"/>
    <x v="1"/>
    <s v="2009"/>
    <s v="09/2015"/>
    <n v="800"/>
    <n v="702009.47"/>
    <n v="151353.71"/>
    <n v="550655.76"/>
  </r>
  <r>
    <n v="97931728"/>
    <x v="3"/>
    <s v="TURKEY POINT POWER PLANT UNIT #1 - 5081014100"/>
    <s v="31100Z000-PG0926-Turkey Pt U1"/>
    <x v="0"/>
    <d v="2009-10-01T00:00:00"/>
    <s v="02 - Steam Generation Plant"/>
    <s v="Turkey Pt U1"/>
    <s v="413 : OPEN/INTAKE COOLING WATER SYS"/>
    <s v="413.4281 : VALVE, SPECIAL"/>
    <x v="1"/>
    <s v="2009"/>
    <s v="09/2015"/>
    <n v="16"/>
    <n v="234003.16"/>
    <n v="50451.24"/>
    <n v="183551.92"/>
  </r>
  <r>
    <n v="97932121"/>
    <x v="2"/>
    <s v="TURKEY POINT POWER PLANT UNIT #1 - 5081014100"/>
    <s v="31200Z000-PG0926-Turkey Pt U1"/>
    <x v="0"/>
    <d v="1995-07-01T00:00:00"/>
    <s v="02 - Steam Generation Plant"/>
    <s v="Turkey Pt U1"/>
    <s v="353 : MAIN FEEDWATER SYSTEM"/>
    <s v="353.3223 : HEAT EXCHANGER, TUBE BUN"/>
    <x v="2"/>
    <s v="1995"/>
    <s v="09/2015"/>
    <n v="2"/>
    <n v="217834.64"/>
    <n v="217834.64"/>
    <n v="0"/>
  </r>
  <r>
    <n v="97932134"/>
    <x v="2"/>
    <s v="TURKEY POINT POWER PLANT UNIT #1 - 5081014100"/>
    <s v="31200Z000-PG0926-Turkey Pt U1"/>
    <x v="0"/>
    <d v="1966-07-01T00:00:00"/>
    <s v="02 - Steam Generation Plant"/>
    <s v="Turkey Pt U1"/>
    <s v="351 : CONDENSATE SYSTEM"/>
    <s v="351.3159 : HEAT EXCH, TUBE BUNDL"/>
    <x v="2"/>
    <s v="1966"/>
    <s v="09/2015"/>
    <n v="0"/>
    <n v="9725.08"/>
    <n v="9725.08"/>
    <n v="0"/>
  </r>
  <r>
    <n v="98141962"/>
    <x v="2"/>
    <s v="TURKEY POINT POWER PLANT UNIT #1 - 5081014100"/>
    <s v="31200Z000-PG0926-Turkey Pt U1"/>
    <x v="0"/>
    <d v="2009-10-01T00:00:00"/>
    <s v="02 - Steam Generation Plant"/>
    <s v="Turkey Pt U1"/>
    <s v="521 : HEAVY OIL SUPPLY SYSTEM"/>
    <s v="521.6138 : HEAT EXCH, TUBE BUNDLE"/>
    <x v="2"/>
    <s v="2009"/>
    <s v="09/2015"/>
    <n v="1"/>
    <n v="1165083.53"/>
    <n v="737473.68"/>
    <n v="427609.85"/>
  </r>
  <r>
    <n v="98237755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8251750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8253862"/>
    <x v="0"/>
    <s v="TURKEY POINT PLANT FOSSIL - 5081026000"/>
    <s v="31200Z000-PG0926-Turkey Pt CommFsil"/>
    <x v="0"/>
    <d v="2009-10-01T00:00:00"/>
    <s v="02 - Steam Generation Plant"/>
    <s v="Turkey Pt Comm Fsil"/>
    <s v="000 : Non-Unitized"/>
    <s v="000.000 : Non-Unitized"/>
    <x v="2"/>
    <s v="2009"/>
    <s v="09/2015"/>
    <n v="0"/>
    <n v="0"/>
    <n v="0"/>
    <n v="0"/>
  </r>
  <r>
    <n v="98265376"/>
    <x v="0"/>
    <s v="TURKEY POINT POWER PLANT UNIT #1 - 5081014100"/>
    <s v="31600Z000-PG0926-Turkey Pt U1"/>
    <x v="0"/>
    <d v="2009-10-01T00:00:00"/>
    <s v="02 - Steam Generation Plant"/>
    <s v="Turkey Pt U1"/>
    <s v="000 : Non-Unitized"/>
    <s v="000.000 : Non-Unitized"/>
    <x v="5"/>
    <s v="2009"/>
    <s v="09/2015"/>
    <n v="0"/>
    <n v="0"/>
    <n v="0"/>
    <n v="0"/>
  </r>
  <r>
    <n v="98267117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98271077"/>
    <x v="0"/>
    <s v="TURKEY POINT POWER PLANT UNIT #1 - 5081014100"/>
    <s v="31100Z000-PG0926-Turkey Pt U1"/>
    <x v="0"/>
    <d v="2009-12-01T00:00:00"/>
    <s v="02 - Steam Generation Plant"/>
    <s v="Turkey Pt U1"/>
    <s v="000 : Non-Unitized"/>
    <s v="000.000 : Non-Unitized"/>
    <x v="1"/>
    <s v="2009"/>
    <s v="09/2015"/>
    <n v="0"/>
    <n v="0"/>
    <n v="0"/>
    <n v="0"/>
  </r>
  <r>
    <n v="98272918"/>
    <x v="0"/>
    <s v="TURKEY POINT POWER PLANT UNIT #1 - 5081014100"/>
    <s v="31200Z000-PG0926-Turkey Pt U1"/>
    <x v="0"/>
    <d v="2010-02-01T00:00:00"/>
    <s v="02 - Steam Generation Plant"/>
    <s v="Turkey Pt U1"/>
    <s v="000 : Non-Unitized"/>
    <s v="000.000 : Non-Unitized"/>
    <x v="2"/>
    <s v="2010"/>
    <s v="09/2015"/>
    <n v="0"/>
    <n v="0"/>
    <n v="0"/>
    <n v="0"/>
  </r>
  <r>
    <n v="98273404"/>
    <x v="0"/>
    <s v="TURKEY POINT FOSL PROD CAP SPARE STOREROOM - 5081026007"/>
    <s v="31400Z000-PG0926-Turkey Pt CommFsil"/>
    <x v="0"/>
    <d v="2010-02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98274546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8441902"/>
    <x v="3"/>
    <s v="TURKEY POINT POWER PLANT UNIT #1 - 5081014100"/>
    <s v="31600Z000-PG0926-Turkey Pt U1"/>
    <x v="0"/>
    <d v="2009-10-01T00:00:00"/>
    <s v="02 - Steam Generation Plant"/>
    <s v="Turkey Pt U1"/>
    <s v="184 : INSTRUMENT AIR SYSTEM"/>
    <s v="184.0562 : DRYER"/>
    <x v="5"/>
    <s v="2009"/>
    <s v="09/2015"/>
    <n v="30.5"/>
    <n v="16269.35"/>
    <n v="8891.74"/>
    <n v="7377.61"/>
  </r>
  <r>
    <n v="98441915"/>
    <x v="2"/>
    <s v="TURKEY POINT POWER PLANT UNIT #1 - 5081014100"/>
    <s v="31200Z000-PG0926-Turkey Pt U1"/>
    <x v="0"/>
    <d v="2009-10-01T00:00:00"/>
    <s v="02 - Steam Generation Plant"/>
    <s v="Turkey Pt U1"/>
    <s v="122 : BOILER PRESSURE PARTS"/>
    <s v="122.0085 : HEADER, 8 INCHES OR LARG"/>
    <x v="2"/>
    <s v="2009"/>
    <s v="09/2015"/>
    <n v="0"/>
    <n v="-5000"/>
    <n v="-3164.9"/>
    <n v="-1835.1"/>
  </r>
  <r>
    <n v="98522182"/>
    <x v="0"/>
    <s v="TURKEY POINT FOSL PROD CAP SPARE STOREROOM - 5081026007"/>
    <s v="31100Z000-PG0926-Turkey Pt CommFsil"/>
    <x v="0"/>
    <d v="2001-07-01T00:00:00"/>
    <s v="02 - Steam Generation Plant"/>
    <s v="Turkey Pt Comm Fsil"/>
    <s v="413 : OPEN/INTAKE COOLING WATER SYS"/>
    <s v="413.4265 : DRIVE, ELECTRIC MOTOR, C"/>
    <x v="1"/>
    <s v="2001"/>
    <s v="09/2015"/>
    <n v="0"/>
    <n v="0"/>
    <n v="0"/>
    <n v="0"/>
  </r>
  <r>
    <n v="98550602"/>
    <x v="0"/>
    <s v="TURKEY POINT POWER PLANT UNIT #1 - 5081014100"/>
    <s v="31400Z000-PG0926-Turkey Pt U1"/>
    <x v="0"/>
    <d v="2008-10-01T00:00:00"/>
    <s v="02 - Steam Generation Plant"/>
    <s v="Turkey Pt U1"/>
    <s v="374 : CONDENSATE PUMP SYSTEM"/>
    <s v="374.3645 : DRIVE, ELECTRIC MOTOR, C"/>
    <x v="3"/>
    <s v="2008"/>
    <s v="09/2015"/>
    <n v="0"/>
    <n v="0"/>
    <n v="0"/>
    <n v="0"/>
  </r>
  <r>
    <n v="98772017"/>
    <x v="0"/>
    <s v="TURKEY POINT POWER PLANT UNIT #1 - 5081014100"/>
    <s v="31200Z000-PG0926-Turkey Pt U1"/>
    <x v="0"/>
    <d v="2009-10-01T00:00:00"/>
    <s v="02 - Steam Generation Plant"/>
    <s v="Turkey Pt U1"/>
    <s v="000 : Non-Unitized"/>
    <s v="000.000 : Non-Unitized"/>
    <x v="2"/>
    <s v="2009"/>
    <s v="09/2015"/>
    <n v="0"/>
    <n v="0"/>
    <n v="0"/>
    <n v="0"/>
  </r>
  <r>
    <n v="98954371"/>
    <x v="2"/>
    <s v="TURKEY POINT POWER PLANT UNIT #1 - 5081014100"/>
    <s v="31200Z000-PG0926-Turkey Pt U1"/>
    <x v="0"/>
    <d v="2009-10-01T00:00:00"/>
    <s v="02 - Steam Generation Plant"/>
    <s v="Turkey Pt U1"/>
    <s v="353 : MAIN FEEDWATER SYSTEM"/>
    <s v="353.3231 : VALVE, POWER OPERATED 8 "/>
    <x v="2"/>
    <s v="2009"/>
    <s v="09/2015"/>
    <n v="2"/>
    <n v="145998.06"/>
    <n v="92413.74"/>
    <n v="53584.32"/>
  </r>
  <r>
    <n v="98954392"/>
    <x v="2"/>
    <s v="TURKEY POINT POWER PLANT UNIT #1 - 5081014100"/>
    <s v="31200Z000-PG0926-Turkey Pt U1"/>
    <x v="0"/>
    <d v="2009-10-01T00:00:00"/>
    <s v="02 - Steam Generation Plant"/>
    <s v="Turkey Pt U1"/>
    <s v="353 : MAIN FEEDWATER SYSTEM"/>
    <s v="353.3238 : MFP DISCHARGE VALVE ACTU"/>
    <x v="2"/>
    <s v="2009"/>
    <s v="09/2015"/>
    <n v="2"/>
    <n v="271139.19"/>
    <n v="171625.48"/>
    <n v="99513.71"/>
  </r>
  <r>
    <n v="98954393"/>
    <x v="2"/>
    <s v="TURKEY POINT POWER PLANT UNIT #1 - 5081014100"/>
    <s v="31400Z000-PG0926-Turkey Pt U1"/>
    <x v="0"/>
    <d v="2009-10-01T00:00:00"/>
    <s v="02 - Steam Generation Plant"/>
    <s v="Turkey Pt U1"/>
    <s v="374 : CONDENSATE PUMP SYSTEM"/>
    <s v="374.3634 : PIPING"/>
    <x v="3"/>
    <s v="2009"/>
    <s v="09/2015"/>
    <n v="106"/>
    <n v="130504.85"/>
    <n v="32016.15"/>
    <n v="98488.7"/>
  </r>
  <r>
    <n v="98954411"/>
    <x v="2"/>
    <s v="TURKEY POINT POWER PLANT UNIT #1 - 5081014100"/>
    <s v="31400Z000-PG0926-Turkey Pt U1"/>
    <x v="0"/>
    <d v="2009-10-01T00:00:00"/>
    <s v="02 - Steam Generation Plant"/>
    <s v="Turkey Pt U1"/>
    <s v="374 : CONDENSATE PUMP SYSTEM"/>
    <s v="374.3635 : EXPANSION JOINTS &gt;= 6&quot;"/>
    <x v="3"/>
    <s v="2009"/>
    <s v="09/2015"/>
    <n v="2"/>
    <n v="159505.94"/>
    <n v="39130.85"/>
    <n v="120375.09"/>
  </r>
  <r>
    <n v="98954587"/>
    <x v="1"/>
    <s v="TURKEY POINT PLANT FOSSIL - 5081026000"/>
    <s v="31100Z000-PG0926-Turkey Pt CommFsil"/>
    <x v="0"/>
    <d v="2009-08-01T00:00:00"/>
    <s v="02 - Steam Generation Plant"/>
    <s v="Turkey Pt Comm Fsil"/>
    <s v="308 : H BUILDING"/>
    <s v="308.2316 : ROOF"/>
    <x v="1"/>
    <s v="2009"/>
    <s v="09/2015"/>
    <n v="0"/>
    <n v="27098.06"/>
    <n v="5689.1"/>
    <n v="21408.959999999999"/>
  </r>
  <r>
    <n v="98954605"/>
    <x v="1"/>
    <s v="TURKEY POINT PLANT FOSSIL - 5081026000"/>
    <s v="31100Z000-PG0926-Turkey Pt CommFsil"/>
    <x v="0"/>
    <d v="2009-08-01T00:00:00"/>
    <s v="02 - Steam Generation Plant"/>
    <s v="Turkey Pt Comm Fsil"/>
    <s v="308 : H BUILDING"/>
    <s v="308.2318 : CONDENSER/COMPRESSOR"/>
    <x v="1"/>
    <s v="2009"/>
    <s v="09/2015"/>
    <n v="1"/>
    <n v="5492.54"/>
    <n v="1153.1300000000001"/>
    <n v="4339.41"/>
  </r>
  <r>
    <n v="98954614"/>
    <x v="1"/>
    <s v="TURKEY POINT PLANT FOSSIL - 5081026000"/>
    <s v="31100Z000-PG0926-Turkey Pt CommFsil"/>
    <x v="0"/>
    <d v="2009-08-01T00:00:00"/>
    <s v="02 - Steam Generation Plant"/>
    <s v="Turkey Pt Comm Fsil"/>
    <s v="308 : H BUILDING"/>
    <s v="308.2323 : DUCTWORK "/>
    <x v="1"/>
    <s v="2009"/>
    <s v="09/2015"/>
    <n v="0"/>
    <n v="2243.4299999999998"/>
    <n v="471"/>
    <n v="1772.43"/>
  </r>
  <r>
    <n v="98996693"/>
    <x v="1"/>
    <s v="TURKEY POINT PLANT FOSSIL - 5081026000"/>
    <s v="31600Z000-PG0926-Turkey Pt CommFsil"/>
    <x v="0"/>
    <d v="1993-07-01T00:00:00"/>
    <s v="02 - Steam Generation Plant"/>
    <s v="Turkey Pt Comm Fsil"/>
    <s v="186 : INTRASITE/OFFSITE COMM SYSTEM"/>
    <s v="186.0647 : RADIO COMMUNICATION SYST"/>
    <x v="5"/>
    <s v="1993"/>
    <s v="09/2015"/>
    <n v="0"/>
    <n v="45451.72"/>
    <n v="45451.72"/>
    <n v="0"/>
  </r>
  <r>
    <n v="98996696"/>
    <x v="1"/>
    <s v="TURKEY POINT PLANT FOSSIL - 5081026000"/>
    <s v="31600Z000-PG0926-Turkey Pt CommFsil"/>
    <x v="0"/>
    <d v="1991-07-01T00:00:00"/>
    <s v="02 - Steam Generation Plant"/>
    <s v="Turkey Pt Comm Fsil"/>
    <s v="186 : INTRASITE/OFFSITE COMM SYSTEM"/>
    <s v="186.0647 : RADIO COMMUNICATION SYST"/>
    <x v="5"/>
    <s v="1991"/>
    <s v="09/2015"/>
    <n v="0"/>
    <n v="16447.009999999998"/>
    <n v="16447.009999999998"/>
    <n v="0"/>
  </r>
  <r>
    <n v="98996756"/>
    <x v="2"/>
    <s v="TURKEY POINT PLANT FOSSIL - 5081026000"/>
    <s v="31600Z000-PG0926-Turkey Pt CommFsil"/>
    <x v="0"/>
    <d v="1999-07-01T00:00:00"/>
    <s v="02 - Steam Generation Plant"/>
    <s v="Turkey Pt Comm Fsil"/>
    <s v="186 : INTRASITE/OFFSITE COMM SYSTEM"/>
    <s v="186.0652 : PAX PHONE SYSTEM"/>
    <x v="5"/>
    <s v="1999"/>
    <s v="09/2015"/>
    <n v="0"/>
    <n v="77692.89"/>
    <n v="77692.89"/>
    <n v="0"/>
  </r>
  <r>
    <n v="98996759"/>
    <x v="2"/>
    <s v="TURKEY POINT PLANT FOSSIL - 5081026000"/>
    <s v="31600Z000-PG0926-Turkey Pt CommFsil"/>
    <x v="0"/>
    <d v="1998-07-01T00:00:00"/>
    <s v="02 - Steam Generation Plant"/>
    <s v="Turkey Pt Comm Fsil"/>
    <s v="186 : INTRASITE/OFFSITE COMM SYSTEM"/>
    <s v="186.0652 : PAX PHONE SYSTEM"/>
    <x v="5"/>
    <s v="1998"/>
    <s v="09/2015"/>
    <n v="0"/>
    <n v="51042.97"/>
    <n v="51042.97"/>
    <n v="0"/>
  </r>
  <r>
    <n v="98996762"/>
    <x v="2"/>
    <s v="TURKEY POINT PLANT FOSSIL - 5081026000"/>
    <s v="31600Z000-PG0926-Turkey Pt CommFsil"/>
    <x v="0"/>
    <d v="1993-07-01T00:00:00"/>
    <s v="02 - Steam Generation Plant"/>
    <s v="Turkey Pt Comm Fsil"/>
    <s v="186 : INTRASITE/OFFSITE COMM SYSTEM"/>
    <s v="186.0652 : PAX PHONE SYSTEM"/>
    <x v="5"/>
    <s v="1993"/>
    <s v="09/2015"/>
    <n v="0"/>
    <n v="1869.02"/>
    <n v="1869.02"/>
    <n v="0"/>
  </r>
  <r>
    <n v="98996765"/>
    <x v="2"/>
    <s v="TURKEY POINT PLANT FOSSIL - 5081026000"/>
    <s v="31600Z000-PG0926-Turkey Pt CommFsil"/>
    <x v="0"/>
    <d v="1991-07-01T00:00:00"/>
    <s v="02 - Steam Generation Plant"/>
    <s v="Turkey Pt Comm Fsil"/>
    <s v="186 : INTRASITE/OFFSITE COMM SYSTEM"/>
    <s v="186.0652 : PAX PHONE SYSTEM"/>
    <x v="5"/>
    <s v="1991"/>
    <s v="09/2015"/>
    <n v="0"/>
    <n v="1546.54"/>
    <n v="1546.54"/>
    <n v="0"/>
  </r>
  <r>
    <n v="99105158"/>
    <x v="0"/>
    <s v="TURKEY POINT FOSL PROD CAP SPARE STOREROOM - 5081026007"/>
    <s v="31400Z000-PG0926-Turkey Pt CommFsil"/>
    <x v="0"/>
    <d v="2009-06-01T00:00:00"/>
    <s v="02 - Steam Generation Plant"/>
    <s v="Turkey Pt Comm Fsil"/>
    <s v="374 : CONDENSATE PUMP SYSTEM"/>
    <s v="374.3645 : DRIVE, ELECTRIC MOTOR, C"/>
    <x v="3"/>
    <s v="2009"/>
    <s v="09/2015"/>
    <n v="0"/>
    <n v="0"/>
    <n v="0"/>
    <n v="0"/>
  </r>
  <r>
    <n v="99105161"/>
    <x v="0"/>
    <s v="TURKEY POINT FOSL PROD CAP SPARE STOREROOM - 5081026007"/>
    <s v="31200Z000-PG0926-Turkey Pt CommFsil"/>
    <x v="0"/>
    <d v="2009-09-01T00:00:00"/>
    <s v="02 - Steam Generation Plant"/>
    <s v="Turkey Pt Comm Fsil"/>
    <s v="122 : BOILER PRESSURE PARTS"/>
    <s v="122.0091 : VALVE, POWER OPERATED 8 "/>
    <x v="2"/>
    <s v="2009"/>
    <s v="09/2015"/>
    <n v="0"/>
    <n v="0"/>
    <n v="0"/>
    <n v="0"/>
  </r>
  <r>
    <n v="99105213"/>
    <x v="2"/>
    <s v="TURKEY POINT POWER PLANT UNIT #1 - 5081014100"/>
    <s v="31200Z000-PG0926-Turkey Pt U1"/>
    <x v="0"/>
    <d v="2009-10-01T00:00:00"/>
    <s v="02 - Steam Generation Plant"/>
    <s v="Turkey Pt U1"/>
    <s v="252 : EXTRACTION STEAM SYSTEM"/>
    <s v="252.1293 : EXPANSION JOINT"/>
    <x v="2"/>
    <s v="2009"/>
    <s v="09/2015"/>
    <n v="9"/>
    <n v="119825.08"/>
    <n v="75846.789999999994"/>
    <n v="43978.29"/>
  </r>
  <r>
    <n v="99105254"/>
    <x v="2"/>
    <s v="TURKEY POINT POWER PLANT UNIT #1 - 5081014100"/>
    <s v="31400Z000-PG0926-Turkey Pt U1"/>
    <x v="0"/>
    <d v="2009-10-01T00:00:00"/>
    <s v="02 - Steam Generation Plant"/>
    <s v="Turkey Pt U1"/>
    <s v="463 : TURBINE GLAND SEAL SYSTEM"/>
    <s v="463.5480 : TURBINE GLAND SEAL EQUIP"/>
    <x v="3"/>
    <s v="2009"/>
    <s v="09/2015"/>
    <n v="1"/>
    <n v="52096.85"/>
    <n v="12780.68"/>
    <n v="39316.17"/>
  </r>
  <r>
    <n v="99105276"/>
    <x v="2"/>
    <s v="TURKEY POINT POWER PLANT UNIT #1 - 5081014100"/>
    <s v="31400Z000-PG0926-Turkey Pt U1"/>
    <x v="0"/>
    <d v="2009-10-01T00:00:00"/>
    <s v="02 - Steam Generation Plant"/>
    <s v="Turkey Pt U1"/>
    <s v="464 : TURBINE DRAIN SYSTEM"/>
    <s v="464.5507 : SILENCER/MUFFLER"/>
    <x v="3"/>
    <s v="2009"/>
    <s v="09/2015"/>
    <n v="1"/>
    <n v="33444.33"/>
    <n v="8204.74"/>
    <n v="25239.59"/>
  </r>
  <r>
    <n v="99141651"/>
    <x v="2"/>
    <s v="TURKEY POINT POWER PLANT UNIT #1 - 5081014100"/>
    <s v="31400Z000-PG0926-Turkey Pt U1"/>
    <x v="0"/>
    <d v="2009-10-01T00:00:00"/>
    <s v="02 - Steam Generation Plant"/>
    <s v="Turkey Pt U1"/>
    <s v="271 : STEAM TURBINE"/>
    <s v="271.1554 : IP BLADING-ROTATING (ROW"/>
    <x v="3"/>
    <s v="2009"/>
    <s v="09/2015"/>
    <n v="1"/>
    <n v="276456.5"/>
    <n v="67821.78"/>
    <n v="208634.72"/>
  </r>
  <r>
    <n v="99141688"/>
    <x v="0"/>
    <s v="TURKEY POINT POWER PLANT UNIT #1 - 5081014100"/>
    <s v="31200Z000-PG0926-Turkey Pt U1"/>
    <x v="0"/>
    <d v="2009-10-01T00:00:00"/>
    <s v="02 - Steam Generation Plant"/>
    <s v="Turkey Pt U1"/>
    <s v="354 : MAIN FEEDWATER PUMP SYSTEM"/>
    <s v="354.3267 : MOTOR STATIONARY WINDING"/>
    <x v="2"/>
    <s v="2009"/>
    <s v="09/2015"/>
    <n v="0"/>
    <n v="0"/>
    <n v="0"/>
    <n v="0"/>
  </r>
  <r>
    <n v="99194540"/>
    <x v="2"/>
    <s v="TURKEY POINT POWER PLANT UNIT #1 - 5081014100"/>
    <s v="31200Z000-PG0926-Turkey Pt U1"/>
    <x v="0"/>
    <d v="2009-10-01T00:00:00"/>
    <s v="02 - Steam Generation Plant"/>
    <s v="Turkey Pt U1"/>
    <s v="355 : HEATER VENTS AND DRAINS SYSTE"/>
    <s v="355.3297 : DRIVE, ELECTRIC MOTOR, C"/>
    <x v="2"/>
    <s v="2009"/>
    <s v="09/2015"/>
    <n v="0"/>
    <n v="41421.279999999999"/>
    <n v="26218.81"/>
    <n v="15202.47"/>
  </r>
  <r>
    <n v="99294140"/>
    <x v="0"/>
    <s v="TURKEY POINT PLANT FOSSIL - 5081026000"/>
    <s v="31400Z000-PG0926-Turkey Pt CommFsil"/>
    <x v="0"/>
    <d v="2010-06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99488537"/>
    <x v="2"/>
    <s v="TURKEY POINT POWER PLANT UNIT #1 - 5081014100"/>
    <s v="31200Z000-PG0926-Turkey Pt U1"/>
    <x v="0"/>
    <d v="2009-10-01T00:00:00"/>
    <s v="02 - Steam Generation Plant"/>
    <s v="Turkey Pt U1"/>
    <s v="424 : FORCED DRAFT FAN"/>
    <s v="424.4452 : CONTROL/INSTRUMENTATION "/>
    <x v="2"/>
    <s v="2009"/>
    <s v="09/2015"/>
    <n v="1"/>
    <n v="48226.49"/>
    <n v="30526.37"/>
    <n v="17700.12"/>
  </r>
  <r>
    <n v="99488582"/>
    <x v="2"/>
    <s v="TURKEY POINT POWER PLANT UNIT #1 - 5081014100"/>
    <s v="31200Z000-PG0926-Turkey Pt U1"/>
    <x v="0"/>
    <d v="2009-10-01T00:00:00"/>
    <s v="02 - Steam Generation Plant"/>
    <s v="Turkey Pt U1"/>
    <s v="521 : HEAVY OIL SUPPLY SYSTEM"/>
    <s v="521.6161 : CONTROL/INSTRUMENTATION "/>
    <x v="2"/>
    <s v="2009"/>
    <s v="09/2015"/>
    <n v="1"/>
    <n v="251849.45"/>
    <n v="159415.47"/>
    <n v="92433.98"/>
  </r>
  <r>
    <n v="99488583"/>
    <x v="2"/>
    <s v="TURKEY POINT POWER PLANT UNIT #1 - 5081014100"/>
    <s v="31200Z000-PG0926-Turkey Pt U1"/>
    <x v="0"/>
    <d v="2009-10-01T00:00:00"/>
    <s v="02 - Steam Generation Plant"/>
    <s v="Turkey Pt U1"/>
    <s v="522 : GAS FUEL SUPPLY SYSTEM"/>
    <s v="522.6188 : CONTROL/INSTRUMENTATION "/>
    <x v="2"/>
    <s v="2009"/>
    <s v="09/2015"/>
    <n v="0"/>
    <n v="26792.49"/>
    <n v="16959.09"/>
    <n v="9833.4"/>
  </r>
  <r>
    <n v="99488584"/>
    <x v="2"/>
    <s v="TURKEY POINT POWER PLANT UNIT #1 - 5081014100"/>
    <s v="31200Z000-PG0926-Turkey Pt U1"/>
    <x v="0"/>
    <d v="2009-10-01T00:00:00"/>
    <s v="02 - Steam Generation Plant"/>
    <s v="Turkey Pt U1"/>
    <s v="522 : GAS FUEL SUPPLY SYSTEM"/>
    <s v="522.6199 : VALVE, POWER OPERATED 8 "/>
    <x v="2"/>
    <s v="2009"/>
    <s v="09/2015"/>
    <n v="1"/>
    <n v="16075.49"/>
    <n v="10175.450000000001"/>
    <n v="5900.04"/>
  </r>
  <r>
    <n v="99488585"/>
    <x v="2"/>
    <s v="TURKEY POINT POWER PLANT UNIT #1 - 5081014100"/>
    <s v="31200Z000-PG0926-Turkey Pt U1"/>
    <x v="0"/>
    <d v="2009-10-01T00:00:00"/>
    <s v="02 - Steam Generation Plant"/>
    <s v="Turkey Pt U1"/>
    <s v="353 : MAIN FEEDWATER SYSTEM"/>
    <s v="353.3243 : FINAL CONTROL ELEMENT"/>
    <x v="2"/>
    <s v="2009"/>
    <s v="09/2015"/>
    <n v="1"/>
    <n v="48226.49"/>
    <n v="30526.37"/>
    <n v="17700.12"/>
  </r>
  <r>
    <n v="99488586"/>
    <x v="2"/>
    <s v="TURKEY POINT POWER PLANT UNIT #1 - 5081014100"/>
    <s v="31200Z000-PG0926-Turkey Pt U1"/>
    <x v="0"/>
    <d v="2009-10-01T00:00:00"/>
    <s v="02 - Steam Generation Plant"/>
    <s v="Turkey Pt U1"/>
    <s v="422 : BOILER DUCTS"/>
    <s v="422.4348 : FAN DAMPER DRIVES"/>
    <x v="2"/>
    <s v="2009"/>
    <s v="09/2015"/>
    <n v="2"/>
    <n v="144679.46"/>
    <n v="91579.09"/>
    <n v="53100.37"/>
  </r>
  <r>
    <n v="99488587"/>
    <x v="2"/>
    <s v="TURKEY POINT POWER PLANT UNIT #1 - 5081014100"/>
    <s v="31200Z000-PG0926-Turkey Pt U1"/>
    <x v="0"/>
    <d v="2009-10-01T00:00:00"/>
    <s v="02 - Steam Generation Plant"/>
    <s v="Turkey Pt U1"/>
    <s v="422 : BOILER DUCTS"/>
    <s v="422.4355 : AIR HTR. OUTLET DUCT TO "/>
    <x v="2"/>
    <s v="2009"/>
    <s v="09/2015"/>
    <n v="2"/>
    <n v="504282.99"/>
    <n v="319200.65999999997"/>
    <n v="185082.33"/>
  </r>
  <r>
    <n v="99488673"/>
    <x v="2"/>
    <s v="TURKEY POINT POWER PLANT UNIT #1 - 5081014100"/>
    <s v="31200Z000-PG0926-Turkey Pt U1"/>
    <x v="0"/>
    <d v="2009-12-01T00:00:00"/>
    <s v="02 - Steam Generation Plant"/>
    <s v="Turkey Pt U1"/>
    <s v="355 : HEATER VENTS AND DRAINS SYSTE"/>
    <s v="355.3296 : CONTROL/INSTRUMENTATION "/>
    <x v="2"/>
    <s v="2009"/>
    <s v="09/2015"/>
    <n v="0"/>
    <n v="48193.85"/>
    <n v="30505.71"/>
    <n v="17688.14"/>
  </r>
  <r>
    <n v="99488696"/>
    <x v="2"/>
    <s v="TURKEY POINT POWER PLANT UNIT #1 - 5081014100"/>
    <s v="31200Z000-PG0926-Turkey Pt U1"/>
    <x v="0"/>
    <d v="2009-12-01T00:00:00"/>
    <s v="02 - Steam Generation Plant"/>
    <s v="Turkey Pt U1"/>
    <s v="355 : HEATER VENTS AND DRAINS SYSTE"/>
    <s v="355.3301 : PIPING"/>
    <x v="2"/>
    <s v="2009"/>
    <s v="09/2015"/>
    <n v="0"/>
    <n v="39840.6"/>
    <n v="25218.27"/>
    <n v="14622.33"/>
  </r>
  <r>
    <n v="99488697"/>
    <x v="2"/>
    <s v="TURKEY POINT POWER PLANT UNIT #1 - 5081014100"/>
    <s v="31200Z000-PG0926-Turkey Pt U1"/>
    <x v="0"/>
    <d v="2009-12-01T00:00:00"/>
    <s v="02 - Steam Generation Plant"/>
    <s v="Turkey Pt U1"/>
    <s v="355 : HEATER VENTS AND DRAINS SYSTE"/>
    <s v="355.3310 : VALVE, SPECIAL"/>
    <x v="2"/>
    <s v="2009"/>
    <s v="09/2015"/>
    <n v="0"/>
    <n v="24347.05"/>
    <n v="15411.18"/>
    <n v="8935.8700000000008"/>
  </r>
  <r>
    <n v="99488698"/>
    <x v="2"/>
    <s v="TURKEY POINT POWER PLANT UNIT #1 - 5081014100"/>
    <s v="31200Z000-PG0926-Turkey Pt U1"/>
    <x v="0"/>
    <d v="2009-10-01T00:00:00"/>
    <s v="02 - Steam Generation Plant"/>
    <s v="Turkey Pt U1"/>
    <s v="252 : EXTRACTION STEAM SYSTEM"/>
    <s v="252.1287 : CONTROL/INSTRUMENTATION "/>
    <x v="2"/>
    <s v="2009"/>
    <s v="09/2015"/>
    <n v="1"/>
    <n v="96486.02"/>
    <n v="61073.65"/>
    <n v="35412.370000000003"/>
  </r>
  <r>
    <n v="99488737"/>
    <x v="2"/>
    <s v="TURKEY POINT POWER PLANT UNIT #1 - 5081014100"/>
    <s v="31200Z000-PG0926-Turkey Pt U1"/>
    <x v="0"/>
    <d v="2009-10-01T00:00:00"/>
    <s v="02 - Steam Generation Plant"/>
    <s v="Turkey Pt U1"/>
    <s v="353 : MAIN FEEDWATER SYSTEM"/>
    <s v="353.3234 : MAJOR HANGER"/>
    <x v="2"/>
    <s v="2009"/>
    <s v="09/2015"/>
    <n v="10"/>
    <n v="36992.06"/>
    <n v="23415.21"/>
    <n v="13576.85"/>
  </r>
  <r>
    <n v="99488793"/>
    <x v="2"/>
    <s v="TURKEY POINT POWER PLANT UNIT #1 - 5081014100"/>
    <s v="31400Z000-PG0926-Turkey Pt U1"/>
    <x v="0"/>
    <d v="2009-10-01T00:00:00"/>
    <s v="02 - Steam Generation Plant"/>
    <s v="Turkey Pt U1"/>
    <s v="371 : CONDENSER"/>
    <s v="371.3539 : EXPANSION JOINTS &gt;= 6&quot;"/>
    <x v="3"/>
    <s v="2009"/>
    <s v="09/2015"/>
    <n v="2"/>
    <n v="50818.41"/>
    <n v="12467.04"/>
    <n v="38351.370000000003"/>
  </r>
  <r>
    <n v="99488858"/>
    <x v="2"/>
    <s v="TURKEY POINT POWER PLANT UNIT #1 - 5081014100"/>
    <s v="31200Z000-PG0926-Turkey Pt U1"/>
    <x v="0"/>
    <d v="2009-12-01T00:00:00"/>
    <s v="02 - Steam Generation Plant"/>
    <s v="Turkey Pt U1"/>
    <s v="352 : CONDENSATE RECOVERY SYSTEM"/>
    <s v="352.3189 : CONTROL/INSTRUMENTATION "/>
    <x v="2"/>
    <s v="2009"/>
    <s v="09/2015"/>
    <n v="1"/>
    <n v="16120.3"/>
    <n v="10203.82"/>
    <n v="5916.48"/>
  </r>
  <r>
    <n v="99488921"/>
    <x v="3"/>
    <s v="TURKEY POINT POWER PLANT UNIT #1 - 5081014100"/>
    <s v="31400Z000-PG0926-Turkey Pt U1"/>
    <x v="0"/>
    <d v="2009-10-01T00:00:00"/>
    <s v="02 - Steam Generation Plant"/>
    <s v="Turkey Pt U1"/>
    <s v="171 : TURBINE GENERATOR CONCRETE PE"/>
    <s v="171.0506 : CONCRETE PEDESTAL"/>
    <x v="3"/>
    <s v="2009"/>
    <s v="09/2015"/>
    <n v="0"/>
    <n v="-5868.95"/>
    <n v="-1439.8"/>
    <n v="-4429.1499999999996"/>
  </r>
  <r>
    <n v="99490482"/>
    <x v="2"/>
    <s v="TURKEY POINT POWER PLANT UNIT #1 - 5081014100"/>
    <s v="31200Z000-PG0926-Turkey Pt U1"/>
    <x v="0"/>
    <d v="2009-10-01T00:00:00"/>
    <s v="02 - Steam Generation Plant"/>
    <s v="Turkey Pt U1"/>
    <s v="121 : BOILER STRUCTURE"/>
    <s v="121.0067 : BOILER SECTION SEALS"/>
    <x v="2"/>
    <s v="2009"/>
    <s v="09/2015"/>
    <n v="3"/>
    <n v="922463.97"/>
    <n v="583900.53"/>
    <n v="338563.44"/>
  </r>
  <r>
    <n v="99490502"/>
    <x v="0"/>
    <s v="TURKEY POINT FOSL PROD CAP SPARE STOREROOM - 5081026007"/>
    <s v="31400Z000-PG0926-Turkey Pt CommFsil"/>
    <x v="0"/>
    <d v="2010-02-01T00:00:00"/>
    <s v="02 - Steam Generation Plant"/>
    <s v="Turkey Pt Comm Fsil"/>
    <s v="374 : CONDENSATE PUMP SYSTEM"/>
    <s v="374.3644 : PUMP COMPLETE"/>
    <x v="3"/>
    <s v="2010"/>
    <s v="09/2015"/>
    <n v="0"/>
    <n v="0"/>
    <n v="0"/>
    <n v="0"/>
  </r>
  <r>
    <n v="99490562"/>
    <x v="0"/>
    <s v="TURKEY POINT POWER PLANT UNIT #1 - 5081014100"/>
    <s v="31400Z000-PG0926-Turkey Pt U1"/>
    <x v="0"/>
    <d v="2009-10-01T00:00:00"/>
    <s v="02 - Steam Generation Plant"/>
    <s v="Turkey Pt U1"/>
    <s v="374 : CONDENSATE PUMP SYSTEM"/>
    <s v="374.3644 : PUMP COMPLETE"/>
    <x v="3"/>
    <s v="2009"/>
    <s v="09/2015"/>
    <n v="0"/>
    <n v="0"/>
    <n v="0"/>
    <n v="0"/>
  </r>
  <r>
    <n v="99555815"/>
    <x v="0"/>
    <s v="TURKEY POINT FOSL PROD CAP SPARE STOREROOM - 5081026007"/>
    <s v="31400Z000-PG0926-Turkey Pt CommFsil"/>
    <x v="0"/>
    <d v="2009-12-01T00:00:00"/>
    <s v="02 - Steam Generation Plant"/>
    <s v="Turkey Pt Comm Fsil"/>
    <s v="271 : STEAM TURBINE"/>
    <s v="271.1538 : IP BLADING-STATIONARY (R"/>
    <x v="3"/>
    <s v="2009"/>
    <s v="09/2015"/>
    <n v="0"/>
    <n v="0"/>
    <n v="0"/>
    <n v="0"/>
  </r>
  <r>
    <n v="99555902"/>
    <x v="0"/>
    <s v="TURKEY POINT FOSL PROD CAP SPARE STOREROOM - 5081026007"/>
    <s v="31200Z000-PG0926-Turkey Pt CommFsil"/>
    <x v="0"/>
    <d v="2009-04-01T00:00:00"/>
    <s v="02 - Steam Generation Plant"/>
    <s v="Turkey Pt Comm Fsil"/>
    <s v="354 : MAIN FEEDWATER PUMP SYSTEM"/>
    <s v="354.3269 : Pump Rotating Assembly"/>
    <x v="2"/>
    <s v="2009"/>
    <s v="09/2015"/>
    <n v="0"/>
    <n v="0"/>
    <n v="0"/>
    <n v="0"/>
  </r>
  <r>
    <n v="99595302"/>
    <x v="2"/>
    <s v="TURKEY POINT POWER PLANT UNIT #1 - 5081014100"/>
    <s v="31200Z000-PG0926-Turkey Pt U1"/>
    <x v="0"/>
    <d v="2009-10-01T00:00:00"/>
    <s v="02 - Steam Generation Plant"/>
    <s v="Turkey Pt U1"/>
    <s v="122 : BOILER PRESSURE PARTS"/>
    <s v="122.0087 : PIPING"/>
    <x v="2"/>
    <s v="2009"/>
    <s v="09/2015"/>
    <n v="60"/>
    <n v="298812.34999999998"/>
    <n v="189142.01"/>
    <n v="109670.34"/>
  </r>
  <r>
    <n v="99595329"/>
    <x v="2"/>
    <s v="TURKEY POINT POWER PLANT UNIT #1 - 5081014100"/>
    <s v="31200Z000-PG0926-Turkey Pt U1"/>
    <x v="0"/>
    <d v="2009-10-01T00:00:00"/>
    <s v="02 - Steam Generation Plant"/>
    <s v="Turkey Pt U1"/>
    <s v="122 : BOILER PRESSURE PARTS"/>
    <s v="122.0088 : SILENCER/MUFFLER"/>
    <x v="2"/>
    <s v="2009"/>
    <s v="09/2015"/>
    <n v="1"/>
    <n v="265805.73"/>
    <n v="168249.51"/>
    <n v="97556.22"/>
  </r>
  <r>
    <n v="99595330"/>
    <x v="2"/>
    <s v="TURKEY POINT POWER PLANT UNIT #1 - 5081014100"/>
    <s v="31200Z000-PG0926-Turkey Pt U1"/>
    <x v="0"/>
    <d v="2009-10-01T00:00:00"/>
    <s v="02 - Steam Generation Plant"/>
    <s v="Turkey Pt U1"/>
    <s v="122 : BOILER PRESSURE PARTS"/>
    <s v="122.0090 : VALVE, SAFETY 8 IN OR GR"/>
    <x v="2"/>
    <s v="2009"/>
    <s v="09/2015"/>
    <n v="4"/>
    <n v="383939.07"/>
    <n v="243025.46"/>
    <n v="140913.60999999999"/>
  </r>
  <r>
    <n v="99674601"/>
    <x v="1"/>
    <s v="TURKEY POINT PLANT FOSSIL - 5081026000"/>
    <s v="31400Z000-PG0926-Turkey Pt CommFsil"/>
    <x v="0"/>
    <d v="2010-03-01T00:00:00"/>
    <s v="02 - Steam Generation Plant"/>
    <s v="Turkey Pt Comm Fsil"/>
    <s v="370 : SCREEN WASH SYSTEM"/>
    <s v="370.4164 : DRIVE,ELEC. MOTOR, COMPL"/>
    <x v="3"/>
    <s v="2010"/>
    <s v="09/2015"/>
    <n v="1"/>
    <n v="7906.82"/>
    <n v="322.14"/>
    <n v="7584.68"/>
  </r>
  <r>
    <n v="99847292"/>
    <x v="2"/>
    <s v="TURKEY POINT PLANT FOSSIL - 5081026000"/>
    <s v="31100Z000-PG0926-Turkey Pt CommFsil"/>
    <x v="0"/>
    <d v="2009-12-01T00:00:00"/>
    <s v="02 - Steam Generation Plant"/>
    <s v="Turkey Pt Comm Fsil"/>
    <s v="504 : WASTE WATER TREATMENT SYSTEM"/>
    <s v="504.6093 : FILTER SPECIAL ASSEMBLY"/>
    <x v="1"/>
    <s v="2009"/>
    <s v="09/2015"/>
    <n v="0"/>
    <n v="147411.69"/>
    <n v="30948.32"/>
    <n v="116463.37"/>
  </r>
  <r>
    <n v="99857209"/>
    <x v="2"/>
    <s v="TURKEY POINT PLANT FOSSIL - 5081026000"/>
    <s v="31200Z000-PG0926-Turkey Pt CommFsil"/>
    <x v="0"/>
    <d v="2009-11-01T00:00:00"/>
    <s v="02 - Steam Generation Plant"/>
    <s v="Turkey Pt Comm Fsil"/>
    <s v="258 : STM GEN/BLR/HRSG BLOWDOWN TRE"/>
    <s v="258.1465 : DRIVE, ELECTRIC MOTOR, C"/>
    <x v="2"/>
    <s v="2009"/>
    <s v="09/2015"/>
    <n v="0"/>
    <n v="89504.75"/>
    <n v="42333.760000000002"/>
    <n v="47170.99"/>
  </r>
  <r>
    <n v="99857242"/>
    <x v="2"/>
    <s v="TURKEY POINT PLANT FOSSIL - 5081026000"/>
    <s v="31200Z000-PG0926-Turkey Pt CommFsil"/>
    <x v="0"/>
    <d v="2009-11-01T00:00:00"/>
    <s v="02 - Steam Generation Plant"/>
    <s v="Turkey Pt Comm Fsil"/>
    <s v="258 : STM GEN/BLR/HRSG BLOWDOWN TRE"/>
    <s v="258.1468 : FOUNDATION"/>
    <x v="2"/>
    <s v="2009"/>
    <s v="09/2015"/>
    <n v="0"/>
    <n v="196910.44"/>
    <n v="93134.27"/>
    <n v="103776.17"/>
  </r>
  <r>
    <n v="99857243"/>
    <x v="2"/>
    <s v="TURKEY POINT PLANT FOSSIL - 5081026000"/>
    <s v="31200Z000-PG0926-Turkey Pt CommFsil"/>
    <x v="0"/>
    <d v="2009-11-01T00:00:00"/>
    <s v="02 - Steam Generation Plant"/>
    <s v="Turkey Pt Comm Fsil"/>
    <s v="258 : STM GEN/BLR/HRSG BLOWDOWN TRE"/>
    <s v="258.1472 : PIPING"/>
    <x v="2"/>
    <s v="2009"/>
    <s v="09/2015"/>
    <n v="1"/>
    <n v="220778.38"/>
    <n v="104423.28"/>
    <n v="116355.1"/>
  </r>
  <r>
    <n v="99857244"/>
    <x v="2"/>
    <s v="TURKEY POINT PLANT FOSSIL - 5081026000"/>
    <s v="31200Z000-PG0926-Turkey Pt CommFsil"/>
    <x v="0"/>
    <d v="2009-11-01T00:00:00"/>
    <s v="02 - Steam Generation Plant"/>
    <s v="Turkey Pt Comm Fsil"/>
    <s v="258 : STM GEN/BLR/HRSG BLOWDOWN TRE"/>
    <s v="258.1473 : PUMP COMPLETE"/>
    <x v="2"/>
    <s v="2009"/>
    <s v="09/2015"/>
    <n v="0"/>
    <n v="89504.77"/>
    <n v="42333.77"/>
    <n v="47171"/>
  </r>
  <r>
    <n v="99962436"/>
    <x v="2"/>
    <s v="TURKEY POINT POWER PLANT UNIT #1 - 5081014100"/>
    <s v="31200Z000-PG0926-Turkey Pt U1"/>
    <x v="0"/>
    <d v="2009-10-01T00:00:00"/>
    <s v="02 - Steam Generation Plant"/>
    <s v="Turkey Pt U1"/>
    <s v="620 : BURNER MANAGEMENT SYSTEM"/>
    <s v="620.7257 : CONTROLLER"/>
    <x v="2"/>
    <s v="2009"/>
    <s v="09/2015"/>
    <n v="2"/>
    <n v="228050.09"/>
    <n v="144350.97"/>
    <n v="83699.12"/>
  </r>
  <r>
    <n v="99962475"/>
    <x v="2"/>
    <s v="TURKEY POINT POWER PLANT UNIT #1 - 5081014100"/>
    <s v="31200Z000-PG0926-Turkey Pt U1"/>
    <x v="0"/>
    <d v="2009-10-01T00:00:00"/>
    <s v="02 - Steam Generation Plant"/>
    <s v="Turkey Pt U1"/>
    <s v="620 : BURNER MANAGEMENT SYSTEM"/>
    <s v="620.7258 : POWER SUPPLY"/>
    <x v="2"/>
    <s v="2009"/>
    <s v="09/2015"/>
    <n v="2"/>
    <n v="114025.04"/>
    <n v="72175.48"/>
    <n v="41849.56"/>
  </r>
  <r>
    <n v="99962476"/>
    <x v="2"/>
    <s v="TURKEY POINT POWER PLANT UNIT #1 - 5081014100"/>
    <s v="31200Z000-PG0926-Turkey Pt U1"/>
    <x v="0"/>
    <d v="2009-10-01T00:00:00"/>
    <s v="02 - Steam Generation Plant"/>
    <s v="Turkey Pt U1"/>
    <s v="620 : BURNER MANAGEMENT SYSTEM"/>
    <s v="620.7259 : OPERATOR STATION"/>
    <x v="2"/>
    <s v="2009"/>
    <s v="09/2015"/>
    <n v="2"/>
    <n v="114025.04"/>
    <n v="72175.48"/>
    <n v="41849.56"/>
  </r>
  <r>
    <n v="99962477"/>
    <x v="2"/>
    <s v="TURKEY POINT POWER PLANT UNIT #1 - 5081014100"/>
    <s v="31200Z000-PG0926-Turkey Pt U1"/>
    <x v="0"/>
    <d v="2009-10-01T00:00:00"/>
    <s v="02 - Steam Generation Plant"/>
    <s v="Turkey Pt U1"/>
    <s v="620 : BURNER MANAGEMENT SYSTEM"/>
    <s v="620.7260 : OPERATING SYSTEM"/>
    <x v="2"/>
    <s v="2009"/>
    <s v="09/2015"/>
    <n v="1"/>
    <n v="114025.04"/>
    <n v="72175.48"/>
    <n v="41849.56"/>
  </r>
  <r>
    <n v="99962478"/>
    <x v="2"/>
    <s v="TURKEY POINT POWER PLANT UNIT #1 - 5081014100"/>
    <s v="31200Z000-PG0926-Turkey Pt U1"/>
    <x v="0"/>
    <d v="2009-10-01T00:00:00"/>
    <s v="02 - Steam Generation Plant"/>
    <s v="Turkey Pt U1"/>
    <s v="620 : BURNER MANAGEMENT SYSTEM"/>
    <s v="620.7261 : I/O RACK (S) PER CONTROL"/>
    <x v="2"/>
    <s v="2009"/>
    <s v="09/2015"/>
    <n v="8"/>
    <n v="570125.21"/>
    <n v="360877.42"/>
    <n v="209247.79"/>
  </r>
  <r>
    <n v="99962591"/>
    <x v="0"/>
    <s v="TURKEY POINT POWER PLANT UNIT #1 - 5081014100"/>
    <s v="31200Z000-PG0926-Turkey Pt U1"/>
    <x v="0"/>
    <d v="2009-10-01T00:00:00"/>
    <s v="02 - Steam Generation Plant"/>
    <s v="Turkey Pt U1"/>
    <s v="354 : MAIN FEEDWATER PUMP SYSTEM"/>
    <s v="354.3269 : Pump Rotating Assembly"/>
    <x v="2"/>
    <s v="2009"/>
    <s v="09/2015"/>
    <n v="0"/>
    <n v="0"/>
    <n v="0"/>
    <n v="0"/>
  </r>
  <r>
    <n v="99962633"/>
    <x v="2"/>
    <s v="TURKEY POINT POWER PLANT UNIT #1 - 5081014100"/>
    <s v="31200Z000-PG0926-Turkey Pt U1"/>
    <x v="0"/>
    <d v="2009-10-01T00:00:00"/>
    <s v="02 - Steam Generation Plant"/>
    <s v="Turkey Pt U1"/>
    <s v="429 : BOILER CONTROL SYSTEM"/>
    <s v="429.4673 : CONTROLLER"/>
    <x v="2"/>
    <s v="2009"/>
    <s v="09/2015"/>
    <n v="8"/>
    <n v="201216.64000000001"/>
    <n v="127365.95"/>
    <n v="73850.69"/>
  </r>
  <r>
    <n v="99962783"/>
    <x v="1"/>
    <s v="TURKEY POINT PLANT FOSSIL - 5081026000"/>
    <s v="31100Z000-PG0926-Turkey Pt CommFsil"/>
    <x v="0"/>
    <d v="2009-12-01T00:00:00"/>
    <s v="02 - Steam Generation Plant"/>
    <s v="Turkey Pt Comm Fsil"/>
    <s v="322 : V BUILDING"/>
    <s v="322.0257 : FLOOR COVERING"/>
    <x v="1"/>
    <s v="2009"/>
    <s v="09/2015"/>
    <n v="0"/>
    <n v="16897.310000000001"/>
    <n v="3547.5"/>
    <n v="13349.81"/>
  </r>
  <r>
    <n v="99962800"/>
    <x v="1"/>
    <s v="TURKEY POINT PLANT FOSSIL - 5081026000"/>
    <s v="31100Z000-PG0926-Turkey Pt CommFsil"/>
    <x v="0"/>
    <d v="2009-12-01T00:00:00"/>
    <s v="02 - Steam Generation Plant"/>
    <s v="Turkey Pt Comm Fsil"/>
    <s v="306 : F BUILDING"/>
    <s v="306.2212 : ROOF"/>
    <x v="1"/>
    <s v="2009"/>
    <s v="09/2015"/>
    <n v="0"/>
    <n v="14268.74"/>
    <n v="2995.65"/>
    <n v="11273.09"/>
  </r>
  <r>
    <n v="99962841"/>
    <x v="2"/>
    <s v="TURKEY POINT POWER PLANT UNIT #1 - 5081014100"/>
    <s v="31200Z000-PG0926-Turkey Pt U1"/>
    <x v="0"/>
    <d v="2009-10-01T00:00:00"/>
    <s v="02 - Steam Generation Plant"/>
    <s v="Turkey Pt U1"/>
    <s v="429 : BOILER CONTROL SYSTEM"/>
    <s v="429.4681 : I/O RACKS PER CONTROLLER"/>
    <x v="2"/>
    <s v="2009"/>
    <s v="09/2015"/>
    <n v="0"/>
    <n v="-10000"/>
    <n v="-6329.79"/>
    <n v="-3670.21"/>
  </r>
  <r>
    <n v="100078160"/>
    <x v="2"/>
    <s v="TURKEY POINT POWER PLANT UNIT #1 - 5081014100"/>
    <s v="31400Z000-PG0926-Turkey Pt U1"/>
    <x v="0"/>
    <d v="2008-08-01T00:00:00"/>
    <s v="02 - Steam Generation Plant"/>
    <s v="Turkey Pt U1"/>
    <s v="271 : STEAM TURBINE"/>
    <s v="271.1554 : IP BLADING-ROTATING (ROW"/>
    <x v="3"/>
    <s v="2008"/>
    <s v="09/2015"/>
    <n v="1"/>
    <n v="103939.3"/>
    <n v="29578.78"/>
    <n v="74360.52"/>
  </r>
  <r>
    <n v="100130922"/>
    <x v="2"/>
    <s v="TURKEY POINT POWER PLANT UNIT #1 - 5081014100"/>
    <s v="31400Z000-PG0926-Turkey Pt U1"/>
    <x v="0"/>
    <d v="2009-10-01T00:00:00"/>
    <s v="02 - Steam Generation Plant"/>
    <s v="Turkey Pt U1"/>
    <s v="271 : STEAM TURBINE"/>
    <s v="271.1538 : IP BLADING-STATIONARY (R"/>
    <x v="3"/>
    <s v="2009"/>
    <s v="09/2015"/>
    <n v="0"/>
    <n v="1672283.38"/>
    <n v="410253.49"/>
    <n v="1262029.8899999999"/>
  </r>
  <r>
    <n v="100178260"/>
    <x v="2"/>
    <s v="TURKEY POINT PLANT FOSSIL - 5081026000"/>
    <s v="31600Z000-PG0926-Turkey Pt CommFsil"/>
    <x v="0"/>
    <d v="2009-12-01T00:00:00"/>
    <s v="02 - Steam Generation Plant"/>
    <s v="Turkey Pt Comm Fsil"/>
    <s v="193 : FREEZE PROTECTION SYSTEM"/>
    <s v="193.0759 : FREEZE PROTECTION SYSTEM"/>
    <x v="5"/>
    <s v="2009"/>
    <s v="09/2015"/>
    <n v="0"/>
    <n v="371239.23"/>
    <n v="159037.35999999999"/>
    <n v="212201.87"/>
  </r>
  <r>
    <n v="100178379"/>
    <x v="3"/>
    <s v="TURKEY POINT POWER PLANT UNIT #1 - 5081014100"/>
    <s v="31400Z000-PG0926-Turkey Pt U1"/>
    <x v="0"/>
    <d v="2010-06-01T00:00:00"/>
    <s v="02 - Steam Generation Plant"/>
    <s v="Turkey Pt U1"/>
    <s v="476 : TURBINE GENERATOR SUPERVISORY"/>
    <s v="476.5761 : OPERATOR/SYSTEM INTERFAC"/>
    <x v="3"/>
    <s v="2010"/>
    <s v="09/2015"/>
    <n v="1"/>
    <n v="7996.5"/>
    <n v="1647.86"/>
    <n v="6348.64"/>
  </r>
  <r>
    <n v="100295553"/>
    <x v="0"/>
    <s v="TURKEY POINT POWER PLANT UNIT #1 - 5081014100"/>
    <s v="31200Z000-PG0926-Turkey Pt U1"/>
    <x v="0"/>
    <d v="2010-08-01T00:00:00"/>
    <s v="02 - Steam Generation Plant"/>
    <s v="Turkey Pt U1"/>
    <s v="000 : Non-Unitized"/>
    <s v="000.000 : Non-Unitized"/>
    <x v="2"/>
    <s v="2010"/>
    <s v="09/2015"/>
    <n v="0"/>
    <n v="0"/>
    <n v="0"/>
    <n v="0"/>
  </r>
  <r>
    <n v="100512557"/>
    <x v="2"/>
    <s v="TURKEY POINT POWER PLANT UNIT #1 - 5081014100"/>
    <s v="31200Z000-PG0926-Turkey Pt U1"/>
    <x v="0"/>
    <d v="2010-02-01T00:00:00"/>
    <s v="02 - Steam Generation Plant"/>
    <s v="Turkey Pt U1"/>
    <s v="522 : GAS FUEL SUPPLY SYSTEM"/>
    <s v="522.6199 : VALVE, POWER OPERATED 8 "/>
    <x v="2"/>
    <s v="2010"/>
    <s v="09/2015"/>
    <n v="1"/>
    <n v="49220.84"/>
    <n v="26170.85"/>
    <n v="23049.99"/>
  </r>
  <r>
    <n v="100524366"/>
    <x v="1"/>
    <s v="TURKEY POINT POWER PLANT UNIT #1 - 5081014100"/>
    <s v="31400Z000-PG0926-Turkey Pt U1"/>
    <x v="0"/>
    <d v="2009-10-01T00:00:00"/>
    <s v="02 - Steam Generation Plant"/>
    <s v="Turkey Pt U1"/>
    <s v="369 : INTAKE SCREENS SYSTEM"/>
    <s v="369.4140 : TRAVELING SCREEN ASSEMBL"/>
    <x v="3"/>
    <s v="2009"/>
    <s v="09/2015"/>
    <n v="2"/>
    <n v="235459.77"/>
    <n v="57764.25"/>
    <n v="177695.52"/>
  </r>
  <r>
    <n v="101054793"/>
    <x v="0"/>
    <s v="TURKEY POINT POWER PLANT UNIT #1 - 5081014100"/>
    <s v="31400Z000-PG0926-Turkey Pt U1"/>
    <x v="0"/>
    <d v="2010-02-01T00:00:00"/>
    <s v="02 - Steam Generation Plant"/>
    <s v="Turkey Pt U1"/>
    <s v="374 : CONDENSATE PUMP SYSTEM"/>
    <s v="374.3644 : PUMP COMPLETE"/>
    <x v="3"/>
    <s v="2010"/>
    <s v="09/2015"/>
    <n v="0"/>
    <n v="0"/>
    <n v="0"/>
    <n v="0"/>
  </r>
  <r>
    <n v="101054980"/>
    <x v="2"/>
    <s v="TURKEY POINT POWER PLANT UNIT #1 - 5081014100"/>
    <s v="31200Z000-PG0926-Turkey Pt U1"/>
    <x v="0"/>
    <d v="2009-12-01T00:00:00"/>
    <s v="02 - Steam Generation Plant"/>
    <s v="Turkey Pt U1"/>
    <s v="121 : BOILER STRUCTURE"/>
    <s v="121.0062 : DECK PLATING"/>
    <x v="2"/>
    <s v="2009"/>
    <s v="09/2015"/>
    <n v="3800"/>
    <n v="278526.81"/>
    <n v="176301.69"/>
    <n v="102225.12"/>
  </r>
  <r>
    <n v="101094462"/>
    <x v="0"/>
    <s v="TURKEY POINT POWER PLANT UNIT #1 - 5081014100"/>
    <s v="31400Z000-PG0926-Turkey Pt U1"/>
    <x v="0"/>
    <d v="2010-08-01T00:00:00"/>
    <s v="02 - Steam Generation Plant"/>
    <s v="Turkey Pt U1"/>
    <s v="374 : CONDENSATE PUMP SYSTEM"/>
    <s v="374.3644 : PUMP COMPLETE"/>
    <x v="3"/>
    <s v="2010"/>
    <s v="09/2015"/>
    <n v="0"/>
    <n v="0"/>
    <n v="0"/>
    <n v="0"/>
  </r>
  <r>
    <n v="101235901"/>
    <x v="0"/>
    <s v="TURKEY POINT POWER PLANT UNIT #1 - 5081014100"/>
    <s v="31200Z000-PG0926-Turkey Pt U1"/>
    <x v="0"/>
    <d v="2007-05-01T00:00:00"/>
    <s v="02 - Steam Generation Plant"/>
    <s v="Turkey Pt U1"/>
    <s v="354 : MAIN FEEDWATER PUMP SYSTEM"/>
    <s v="354.3254 : DRIVE, ELECTRIC MOTOR, C"/>
    <x v="2"/>
    <s v="2007"/>
    <s v="09/2015"/>
    <n v="0"/>
    <n v="0"/>
    <n v="0"/>
    <n v="0"/>
  </r>
  <r>
    <n v="101375877"/>
    <x v="0"/>
    <s v="TURKEY POINT FOSL PROD CAP SPARE STOREROOM - 5081026007"/>
    <s v="31400Z000-PG0926-Turkey Pt CommFsil"/>
    <x v="0"/>
    <d v="2008-02-01T00:00:00"/>
    <s v="02 - Steam Generation Plant"/>
    <s v="Turkey Pt Comm Fsil"/>
    <s v="374 : CONDENSATE PUMP SYSTEM"/>
    <s v="374.3644 : PUMP COMPLETE"/>
    <x v="3"/>
    <s v="2008"/>
    <s v="09/2015"/>
    <n v="0"/>
    <n v="0"/>
    <n v="0"/>
    <n v="0"/>
  </r>
  <r>
    <n v="101555558"/>
    <x v="3"/>
    <s v="TURKEY POINT POWER PLANT UNIT #1 - 5081014100"/>
    <s v="31400Z000-PG0926-Turkey Pt U1"/>
    <x v="0"/>
    <d v="2009-10-01T00:00:00"/>
    <s v="02 - Steam Generation Plant"/>
    <s v="Turkey Pt U1"/>
    <s v="272 : GENERATOR"/>
    <s v="272.1585 : CURRENT TRANSFORMER"/>
    <x v="3"/>
    <s v="2009"/>
    <s v="09/2015"/>
    <n v="15"/>
    <n v="535273.78"/>
    <n v="131316.22"/>
    <n v="403957.56"/>
  </r>
  <r>
    <n v="101555585"/>
    <x v="3"/>
    <s v="TURKEY POINT POWER PLANT UNIT #1 - 5081014100"/>
    <s v="31400Z000-PG0926-Turkey Pt U1"/>
    <x v="0"/>
    <d v="2009-10-01T00:00:00"/>
    <s v="02 - Steam Generation Plant"/>
    <s v="Turkey Pt U1"/>
    <s v="272 : GENERATOR"/>
    <s v="272.1572 : ROTOR COILS"/>
    <x v="3"/>
    <s v="2009"/>
    <s v="09/2015"/>
    <n v="3"/>
    <n v="726442.54"/>
    <n v="178214.76"/>
    <n v="548227.78"/>
  </r>
  <r>
    <n v="101555586"/>
    <x v="3"/>
    <s v="TURKEY POINT POWER PLANT UNIT #1 - 5081014100"/>
    <s v="31400Z000-PG0926-Turkey Pt U1"/>
    <x v="0"/>
    <d v="2009-10-01T00:00:00"/>
    <s v="02 - Steam Generation Plant"/>
    <s v="Turkey Pt U1"/>
    <s v="272 : GENERATOR"/>
    <s v="272.1582 : BRUSH RIGGING ASSEMBY"/>
    <x v="3"/>
    <s v="2009"/>
    <s v="09/2015"/>
    <n v="1"/>
    <n v="523803.65"/>
    <n v="128502.31"/>
    <n v="395301.34"/>
  </r>
  <r>
    <n v="101556299"/>
    <x v="0"/>
    <s v="TURKEY POINT POWER PLANT UNIT #1 - 5081014100"/>
    <s v="31400Z000-PG0926-Turkey Pt U1"/>
    <x v="0"/>
    <d v="2009-02-01T00:00:00"/>
    <s v="02 - Steam Generation Plant"/>
    <s v="Turkey Pt U1"/>
    <s v="374 : CONDENSATE PUMP SYSTEM"/>
    <s v="374.3645 : DRIVE, ELECTRIC MOTOR, C"/>
    <x v="3"/>
    <s v="2009"/>
    <s v="09/2015"/>
    <n v="0"/>
    <n v="0"/>
    <n v="0"/>
    <n v="0"/>
  </r>
  <r>
    <n v="101834226"/>
    <x v="0"/>
    <s v="TURKEY POINT PLANT FOSSIL - 5081026000"/>
    <s v="31100Z000-PG0926-Turkey Pt CommFsil"/>
    <x v="0"/>
    <d v="2010-11-01T00:00:00"/>
    <s v="02 - Steam Generation Plant"/>
    <s v="Turkey Pt Comm Fsil"/>
    <s v="000 : Non-Unitized"/>
    <s v="000.000 : Non-Unitized"/>
    <x v="1"/>
    <s v="2010"/>
    <s v="09/2015"/>
    <n v="0"/>
    <n v="0"/>
    <n v="0"/>
    <n v="0"/>
  </r>
  <r>
    <n v="101837231"/>
    <x v="0"/>
    <s v="TURKEY POINT PLANT FOSSIL - 5081026000"/>
    <s v="31100Z000-PG0926-Turkey Pt CommFsil"/>
    <x v="0"/>
    <d v="2010-11-01T00:00:00"/>
    <s v="02 - Steam Generation Plant"/>
    <s v="Turkey Pt Comm Fsil"/>
    <s v="000 : Non-Unitized"/>
    <s v="000.000 : Non-Unitized"/>
    <x v="1"/>
    <s v="2010"/>
    <s v="09/2015"/>
    <n v="0"/>
    <n v="0"/>
    <n v="0"/>
    <n v="0"/>
  </r>
  <r>
    <n v="101949367"/>
    <x v="0"/>
    <s v="TURKEY POINT FOSL PROD CAP SPARE STOREROOM - 5081026007"/>
    <s v="31200Z000-PG0926-Turkey Pt CommFsil"/>
    <x v="0"/>
    <d v="2010-11-01T00:00:00"/>
    <s v="02 - Steam Generation Plant"/>
    <s v="Turkey Pt Comm Fsil"/>
    <s v="000 : Non-Unitized"/>
    <s v="000.000 : Non-Unitized"/>
    <x v="2"/>
    <s v="2010"/>
    <s v="09/2015"/>
    <n v="0"/>
    <n v="0"/>
    <n v="0"/>
    <n v="0"/>
  </r>
  <r>
    <n v="102314869"/>
    <x v="0"/>
    <s v="TURKEY POINT FOSL PROD CAP SPARE STOREROOM - 5081026007"/>
    <s v="31200Z000-PG0926-Turkey Pt CommFsil"/>
    <x v="0"/>
    <d v="2010-11-01T00:00:00"/>
    <s v="02 - Steam Generation Plant"/>
    <s v="Turkey Pt Comm Fsil"/>
    <s v="251 : MAIN STEAM PIPING"/>
    <s v="251.1269 : VALVE, POWER OPERATED 8 "/>
    <x v="2"/>
    <s v="2010"/>
    <s v="09/2015"/>
    <n v="0"/>
    <n v="0"/>
    <n v="0"/>
    <n v="0"/>
  </r>
  <r>
    <n v="102333393"/>
    <x v="0"/>
    <s v="TURKEY POINT PLANT FOSSIL - 5081026000"/>
    <s v="31400Z000-PG0926-Turkey Pt CommFsil"/>
    <x v="0"/>
    <d v="2010-11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102336951"/>
    <x v="0"/>
    <s v="TURKEY POINT PLANT FOSSIL - 5081026000"/>
    <s v="31600Z000-PG0926-Turkey Pt CommFsil"/>
    <x v="0"/>
    <d v="2010-12-01T00:00:00"/>
    <s v="02 - Steam Generation Plant"/>
    <s v="Turkey Pt Comm Fsil"/>
    <s v="000 : Non-Unitized"/>
    <s v="000.000 : Non-Unitized"/>
    <x v="5"/>
    <s v="2010"/>
    <s v="09/2015"/>
    <n v="0"/>
    <n v="0"/>
    <n v="0"/>
    <n v="0"/>
  </r>
  <r>
    <n v="102343042"/>
    <x v="0"/>
    <s v="TURKEY POINT POWER PLANT UNIT #1 - 5081014100"/>
    <s v="31400Z000-PG0926-Turkey Pt U1"/>
    <x v="0"/>
    <d v="2010-08-01T00:00:00"/>
    <s v="02 - Steam Generation Plant"/>
    <s v="Turkey Pt U1"/>
    <s v="000 : Non-Unitized"/>
    <s v="000.000 : Non-Unitized"/>
    <x v="3"/>
    <s v="2010"/>
    <s v="09/2015"/>
    <n v="0"/>
    <n v="0"/>
    <n v="0"/>
    <n v="0"/>
  </r>
  <r>
    <n v="102421292"/>
    <x v="1"/>
    <s v="TURKEY POINT PLANT FOSSIL - 5081026000"/>
    <s v="31100Z000-PG0926-Turkey Pt CommFsil"/>
    <x v="0"/>
    <d v="2010-11-01T00:00:00"/>
    <s v="02 - Steam Generation Plant"/>
    <s v="Turkey Pt Comm Fsil"/>
    <s v="208 : WATERFRONT IMPROVEMENT (NOT C"/>
    <s v="208.1160 : FOUNDATION/PILE"/>
    <x v="1"/>
    <s v="2010"/>
    <s v="09/2015"/>
    <n v="1"/>
    <n v="65576.69"/>
    <n v="11564.69"/>
    <n v="54012"/>
  </r>
  <r>
    <n v="102602940"/>
    <x v="0"/>
    <s v="TURKEY POINT POWER PLANT UNIT #1 - 5081014100"/>
    <s v="31400Z000-PG0926-Turkey Pt U1"/>
    <x v="0"/>
    <d v="2010-08-01T00:00:00"/>
    <s v="02 - Steam Generation Plant"/>
    <s v="Turkey Pt U1"/>
    <s v="374 : CONDENSATE PUMP SYSTEM"/>
    <s v="374.3645 : DRIVE, ELECTRIC MOTOR, C"/>
    <x v="3"/>
    <s v="2010"/>
    <s v="09/2015"/>
    <n v="0"/>
    <n v="0"/>
    <n v="0"/>
    <n v="0"/>
  </r>
  <r>
    <n v="102784041"/>
    <x v="0"/>
    <s v="TURKEY POINT POWER PLANT UNIT #1 - 5081014100"/>
    <s v="31500Z000-PG0926-Turkey Pt U1"/>
    <x v="0"/>
    <d v="2011-01-01T00:00:00"/>
    <s v="02 - Steam Generation Plant"/>
    <s v="Turkey Pt U1"/>
    <s v="000 : Non-Unitized"/>
    <s v="000.000 : Non-Unitized"/>
    <x v="4"/>
    <s v="2011"/>
    <s v="09/2015"/>
    <n v="0"/>
    <n v="0"/>
    <n v="0"/>
    <n v="0"/>
  </r>
  <r>
    <n v="102784845"/>
    <x v="0"/>
    <s v="TURKEY POINT FOSL PROD CAP SPARE STOREROOM - 5081026007"/>
    <s v="31200Z000-PG0926-Turkey Pt CommFsil"/>
    <x v="0"/>
    <d v="2011-01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102785033"/>
    <x v="0"/>
    <s v="TURKEY POINT PLANT FOSSIL - 5081026000"/>
    <s v="31400Z000-PG0926-Turkey Pt CommFsil"/>
    <x v="0"/>
    <d v="2011-01-01T00:00:00"/>
    <s v="02 - Steam Generation Plant"/>
    <s v="Turkey Pt Comm Fsil"/>
    <s v="000 : Non-Unitized"/>
    <s v="000.000 : Non-Unitized"/>
    <x v="3"/>
    <s v="2011"/>
    <s v="09/2015"/>
    <n v="0"/>
    <n v="0"/>
    <n v="0"/>
    <n v="0"/>
  </r>
  <r>
    <n v="102793589"/>
    <x v="0"/>
    <s v="TURKEY POINT PLANT FOSSIL - 5081026000"/>
    <s v="31400Z000-PG0926-Turkey Pt CommFsil"/>
    <x v="0"/>
    <d v="2010-11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102797926"/>
    <x v="0"/>
    <s v="TURKEY POINT PLANT FOSSIL - 5081026000"/>
    <s v="31200Z000-PG0926-Turkey Pt CommFsil"/>
    <x v="0"/>
    <d v="2011-01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102801405"/>
    <x v="0"/>
    <s v="TURKEY POINT POWER PLANT UNIT #1 - 5081014100"/>
    <s v="31500Z000-PG0926-Turkey Pt U1"/>
    <x v="0"/>
    <d v="2010-02-01T00:00:00"/>
    <s v="02 - Steam Generation Plant"/>
    <s v="Turkey Pt U1"/>
    <s v="000 : Non-Unitized"/>
    <s v="000.000 : Non-Unitized"/>
    <x v="4"/>
    <s v="2010"/>
    <s v="09/2015"/>
    <n v="0"/>
    <n v="0"/>
    <n v="0"/>
    <n v="0"/>
  </r>
  <r>
    <n v="102808166"/>
    <x v="0"/>
    <s v="TURKEY POINT PLANT FOSSIL - 5081026000"/>
    <s v="31100Z000-PG0926-Turkey Pt CommFsil"/>
    <x v="0"/>
    <d v="2010-11-01T00:00:00"/>
    <s v="02 - Steam Generation Plant"/>
    <s v="Turkey Pt Comm Fsil"/>
    <s v="000 : Non-Unitized"/>
    <s v="000.000 : Non-Unitized"/>
    <x v="1"/>
    <s v="2010"/>
    <s v="09/2015"/>
    <n v="0"/>
    <n v="0"/>
    <n v="0"/>
    <n v="0"/>
  </r>
  <r>
    <n v="102981026"/>
    <x v="0"/>
    <s v="TURKEY POINT FOSL PROD CAP SPARE STOREROOM - 5081026007"/>
    <s v="31200Z000-PG0926-Turkey Pt CommFsil"/>
    <x v="0"/>
    <d v="2011-01-01T00:00:00"/>
    <s v="02 - Steam Generation Plant"/>
    <s v="Turkey Pt Comm Fsil"/>
    <s v="122 : BOILER PRESSURE PARTS"/>
    <s v="122.0088 : SILENCER/MUFFLER"/>
    <x v="2"/>
    <s v="2011"/>
    <s v="09/2015"/>
    <n v="0"/>
    <n v="0"/>
    <n v="0"/>
    <n v="0"/>
  </r>
  <r>
    <n v="102981053"/>
    <x v="0"/>
    <s v="TURKEY POINT FOSL PROD CAP SPARE STOREROOM - 5081026007"/>
    <s v="31200Z000-PG0926-Turkey Pt CommFsil"/>
    <x v="0"/>
    <d v="2011-01-01T00:00:00"/>
    <s v="02 - Steam Generation Plant"/>
    <s v="Turkey Pt Comm Fsil"/>
    <s v="122 : BOILER PRESSURE PARTS"/>
    <s v="122.0090 : VALVE, SAFETY 8 IN OR GR"/>
    <x v="2"/>
    <s v="2011"/>
    <s v="09/2015"/>
    <n v="0"/>
    <n v="0"/>
    <n v="0"/>
    <n v="0"/>
  </r>
  <r>
    <n v="103098796"/>
    <x v="2"/>
    <s v="TURKEY POINT PLANT FOSSIL - 5081026000"/>
    <s v="31200Z000-PG0926-Turkey Pt CommFsil"/>
    <x v="0"/>
    <d v="2011-01-01T00:00:00"/>
    <s v="02 - Steam Generation Plant"/>
    <s v="Turkey Pt Comm Fsil"/>
    <s v="122 : BOILER PRESSURE PARTS"/>
    <s v="122.0087 : PIPING"/>
    <x v="2"/>
    <s v="2011"/>
    <s v="09/2015"/>
    <n v="0"/>
    <n v="-3832.5"/>
    <n v="-1232.6300000000001"/>
    <n v="-2599.87"/>
  </r>
  <r>
    <n v="103234344"/>
    <x v="0"/>
    <s v="TURKEY POINT POWER PLANT UNIT #1 - 5081014100"/>
    <s v="31400Z000-PG0926-Turkey Pt U1"/>
    <x v="0"/>
    <d v="2009-10-01T00:00:00"/>
    <s v="02 - Steam Generation Plant"/>
    <s v="Turkey Pt U1"/>
    <s v="000 : Non-Unitized"/>
    <s v="000.000 : Non-Unitized"/>
    <x v="3"/>
    <s v="2009"/>
    <s v="09/2015"/>
    <n v="0"/>
    <n v="0"/>
    <n v="0"/>
    <n v="0"/>
  </r>
  <r>
    <n v="103236483"/>
    <x v="0"/>
    <s v="TURKEY POINT PLANT FOSSIL - 5081026000"/>
    <s v="31100Z000-PG0926-Turkey Pt CommFsil"/>
    <x v="0"/>
    <d v="2011-02-01T00:00:00"/>
    <s v="02 - Steam Generation Plant"/>
    <s v="Turkey Pt Comm Fsil"/>
    <s v="000 : Non-Unitized"/>
    <s v="000.000 : Non-Unitized"/>
    <x v="1"/>
    <s v="2011"/>
    <s v="09/2015"/>
    <n v="0"/>
    <n v="0"/>
    <n v="0"/>
    <n v="0"/>
  </r>
  <r>
    <n v="103260313"/>
    <x v="0"/>
    <s v="TURKEY POINT PLANT FOSSIL - 5081026000"/>
    <s v="31400Z000-PG0926-Turkey Pt CommFsil"/>
    <x v="0"/>
    <d v="2010-11-01T00:00:00"/>
    <s v="02 - Steam Generation Plant"/>
    <s v="Turkey Pt Comm Fsil"/>
    <s v="000 : Non-Unitized"/>
    <s v="000.000 : Non-Unitized"/>
    <x v="3"/>
    <s v="2010"/>
    <s v="09/2015"/>
    <n v="0"/>
    <n v="0"/>
    <n v="0"/>
    <n v="0"/>
  </r>
  <r>
    <n v="103263598"/>
    <x v="0"/>
    <s v="TURKEY POINT POWER PLANT UNIT #1 - 5081014100"/>
    <s v="31500Z000-PG0926-Turkey Pt U1"/>
    <x v="0"/>
    <d v="2010-02-01T00:00:00"/>
    <s v="02 - Steam Generation Plant"/>
    <s v="Turkey Pt U1"/>
    <s v="000 : Non-Unitized"/>
    <s v="000.000 : Non-Unitized"/>
    <x v="4"/>
    <s v="2010"/>
    <s v="09/2015"/>
    <n v="0"/>
    <n v="0"/>
    <n v="0"/>
    <n v="0"/>
  </r>
  <r>
    <n v="103264959"/>
    <x v="0"/>
    <s v="TURKEY POINT PLANT FOSSIL - 5081026000"/>
    <s v="31100Z000-PG0926-Turkey Pt CommFsil"/>
    <x v="0"/>
    <d v="2010-11-01T00:00:00"/>
    <s v="02 - Steam Generation Plant"/>
    <s v="Turkey Pt Comm Fsil"/>
    <s v="000 : Non-Unitized"/>
    <s v="000.000 : Non-Unitized"/>
    <x v="1"/>
    <s v="2010"/>
    <s v="09/2015"/>
    <n v="0"/>
    <n v="0"/>
    <n v="0"/>
    <n v="0"/>
  </r>
  <r>
    <n v="103269459"/>
    <x v="3"/>
    <s v="TURKEY POINT POWER PLANT UNIT #1 - 5081014100"/>
    <s v="31500Z000-PG0926-Turkey Pt U1"/>
    <x v="0"/>
    <d v="2010-02-01T00:00:00"/>
    <s v="02 - Steam Generation Plant"/>
    <s v="Turkey Pt U1"/>
    <s v="291 : STATION BATTERY SYSTEM-PRODUC"/>
    <s v="291.1797 : BATTERY"/>
    <x v="4"/>
    <s v="2010"/>
    <s v="09/2015"/>
    <n v="1"/>
    <n v="103062.03"/>
    <n v="18556.439999999999"/>
    <n v="84505.59"/>
  </r>
  <r>
    <n v="103483748"/>
    <x v="0"/>
    <s v="TURKEY POINT FOSL PROD CAP SPARE STOREROOM - 5081026007"/>
    <s v="31400Z000-PG0926-Turkey Pt CommFsil"/>
    <x v="0"/>
    <d v="2011-01-01T00:00:00"/>
    <s v="02 - Steam Generation Plant"/>
    <s v="Turkey Pt Comm Fsil"/>
    <s v="374 : CONDENSATE PUMP SYSTEM"/>
    <s v="374.3645 : DRIVE, ELECTRIC MOTOR, C"/>
    <x v="3"/>
    <s v="2011"/>
    <s v="09/2015"/>
    <n v="0"/>
    <n v="0"/>
    <n v="0"/>
    <n v="0"/>
  </r>
  <r>
    <n v="103483821"/>
    <x v="0"/>
    <s v="TURKEY POINT FOSL PROD CAP SPARE STOREROOM - 5081026007"/>
    <s v="31400Z000-PG0926-Turkey Pt CommFsil"/>
    <x v="0"/>
    <d v="2010-11-01T00:00:00"/>
    <s v="02 - Steam Generation Plant"/>
    <s v="Turkey Pt Comm Fsil"/>
    <s v="374 : CONDENSATE PUMP SYSTEM"/>
    <s v="374.3644 : PUMP COMPLETE"/>
    <x v="3"/>
    <s v="2010"/>
    <s v="09/2015"/>
    <n v="0"/>
    <n v="0"/>
    <n v="0"/>
    <n v="0"/>
  </r>
  <r>
    <n v="103612082"/>
    <x v="2"/>
    <s v="TURKEY POINT POWER PLANT UNIT #1 - 5081014100"/>
    <s v="31200Z000-PG0926-Turkey Pt U1"/>
    <x v="0"/>
    <d v="2011-03-01T00:00:00"/>
    <s v="02 - Steam Generation Plant"/>
    <s v="Turkey Pt U1"/>
    <s v="521 : HEAVY OIL SUPPLY SYSTEM"/>
    <s v="521.6137 : DRIVE, ELECTRIC MOTOR, C"/>
    <x v="2"/>
    <s v="2011"/>
    <s v="09/2015"/>
    <n v="1"/>
    <n v="21176.68"/>
    <n v="9114.99"/>
    <n v="12061.69"/>
  </r>
  <r>
    <n v="103612102"/>
    <x v="1"/>
    <s v="TURKEY POINT PLANT FOSSIL - 5081026000"/>
    <s v="31100Z000-PG0926-Turkey Pt CommFsil"/>
    <x v="0"/>
    <d v="2011-02-01T00:00:00"/>
    <s v="02 - Steam Generation Plant"/>
    <s v="Turkey Pt Comm Fsil"/>
    <s v="327 : SERVICE BUILDING"/>
    <s v="327.2523 : AIR HANDLER"/>
    <x v="1"/>
    <s v="2011"/>
    <s v="09/2015"/>
    <n v="1"/>
    <n v="2819.53"/>
    <n v="402.53"/>
    <n v="2417"/>
  </r>
  <r>
    <n v="103612112"/>
    <x v="1"/>
    <s v="TURKEY POINT PLANT FOSSIL - 5081026000"/>
    <s v="31100Z000-PG0926-Turkey Pt CommFsil"/>
    <x v="0"/>
    <d v="2011-02-01T00:00:00"/>
    <s v="02 - Steam Generation Plant"/>
    <s v="Turkey Pt Comm Fsil"/>
    <s v="327 : SERVICE BUILDING"/>
    <s v="327.2526 : CONDENSER/COMPRESSOR"/>
    <x v="1"/>
    <s v="2011"/>
    <s v="09/2015"/>
    <n v="1"/>
    <n v="3171.86"/>
    <n v="452.82"/>
    <n v="2719.04"/>
  </r>
  <r>
    <n v="103612113"/>
    <x v="0"/>
    <s v="TURKEY POINT POWER PLANT UNIT #1 - 5081014100"/>
    <s v="31200Z000-PG0926-Turkey Pt U1"/>
    <x v="0"/>
    <d v="2011-03-01T00:00:00"/>
    <s v="02 - Steam Generation Plant"/>
    <s v="Turkey Pt U1"/>
    <s v="521 : HEAVY OIL SUPPLY SYSTEM"/>
    <s v="521.6149 : PUMP COMPLETE"/>
    <x v="2"/>
    <s v="2011"/>
    <s v="09/2015"/>
    <n v="0"/>
    <n v="0"/>
    <n v="0"/>
    <n v="0"/>
  </r>
  <r>
    <n v="103720496"/>
    <x v="0"/>
    <s v="TURKEY POINT PLANT FOSSIL - 5081026000"/>
    <s v="31200Z000-PG0926-Turkey Pt CommFsil"/>
    <x v="0"/>
    <d v="2011-03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103720575"/>
    <x v="0"/>
    <s v="TURKEY POINT FOSL PROD CAP SPARE STOREROOM - 5081026007"/>
    <s v="31200Z000-PG0926-Turkey Pt CommFsil"/>
    <x v="0"/>
    <d v="2011-03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103725723"/>
    <x v="0"/>
    <s v="TURKEY POINT PLANT FOSSIL - 5081026000"/>
    <s v="31200Z000-PG0926-Turkey Pt CommFsil"/>
    <x v="0"/>
    <d v="2011-03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103797241"/>
    <x v="0"/>
    <s v="TURKEY POINT FOSL PROD CAP SPARE STOREROOM - 5081026007"/>
    <s v="31100Z000-PG0926-Turkey Pt CommFsil"/>
    <x v="0"/>
    <d v="2011-03-01T00:00:00"/>
    <s v="02 - Steam Generation Plant"/>
    <s v="Turkey Pt Comm Fsil"/>
    <s v="000 : Non-Unitized"/>
    <s v="000.000 : Non-Unitized"/>
    <x v="1"/>
    <s v="2011"/>
    <s v="09/2015"/>
    <n v="0"/>
    <n v="0"/>
    <n v="0"/>
    <n v="0"/>
  </r>
  <r>
    <n v="104193959"/>
    <x v="3"/>
    <s v="TURKEY POINT POWER PLANT UNIT #1 - 5081014100"/>
    <s v="31500Z000-PG0926-Turkey Pt U1"/>
    <x v="0"/>
    <d v="2011-01-01T00:00:00"/>
    <s v="02 - Steam Generation Plant"/>
    <s v="Turkey Pt U1"/>
    <s v="582 : 480 VOLT POWER DISTRIBUTION S"/>
    <s v="582.7043 : TRANSFORMER"/>
    <x v="4"/>
    <s v="2011"/>
    <s v="09/2015"/>
    <n v="4"/>
    <n v="223335.9"/>
    <n v="32552.48"/>
    <n v="190783.42"/>
  </r>
  <r>
    <n v="104493073"/>
    <x v="2"/>
    <s v="TURKEY POINT POWER PLANT UNIT #1 - 5081014100"/>
    <s v="31200Z000-PG0926-Turkey Pt U1"/>
    <x v="0"/>
    <d v="2009-04-01T00:00:00"/>
    <s v="02 - Steam Generation Plant"/>
    <s v="Turkey Pt U1"/>
    <s v="354 : MAIN FEEDWATER PUMP SYSTEM"/>
    <s v="354.3269 : Pump Rotating Assembly"/>
    <x v="2"/>
    <s v="2009"/>
    <s v="09/2015"/>
    <n v="1"/>
    <n v="40468.82"/>
    <n v="25615.919999999998"/>
    <n v="14852.9"/>
  </r>
  <r>
    <n v="104627308"/>
    <x v="2"/>
    <s v="TURKEY POINT POWER PLANT UNIT #1 - 5081014100"/>
    <s v="31200Z000-PG0926-Turkey Pt U1"/>
    <x v="0"/>
    <d v="2010-08-01T00:00:00"/>
    <s v="02 - Steam Generation Plant"/>
    <s v="Turkey Pt U1"/>
    <s v="354 : MAIN FEEDWATER PUMP SYSTEM"/>
    <s v="354.3269 : Pump Rotating Assembly"/>
    <x v="2"/>
    <s v="2010"/>
    <s v="09/2015"/>
    <n v="0"/>
    <n v="63835.55"/>
    <n v="33941.53"/>
    <n v="29894.02"/>
  </r>
  <r>
    <n v="104970884"/>
    <x v="2"/>
    <s v="TURKEY POINT FOSL PROD CAP SPARE STOREROOM - 5081026007"/>
    <s v="31200Z000-PG0926-Turkey Pt CommFsil"/>
    <x v="0"/>
    <d v="2011-01-01T00:00:00"/>
    <s v="02 - Steam Generation Plant"/>
    <s v="Turkey Pt Comm Fsil"/>
    <s v="122 : BOILER PRESSURE PARTS"/>
    <s v="122.0090 : VALVE, SAFETY 8 IN OR GR"/>
    <x v="2"/>
    <s v="2011"/>
    <s v="09/2015"/>
    <n v="1"/>
    <n v="10099.280000000001"/>
    <n v="3248.18"/>
    <n v="6851.1"/>
  </r>
  <r>
    <n v="104970928"/>
    <x v="2"/>
    <s v="TURKEY POINT POWER PLANT UNIT #1 - 5081014100"/>
    <s v="31400Z000-PG0926-Turkey Pt U1"/>
    <x v="0"/>
    <d v="2009-10-01T00:00:00"/>
    <s v="02 - Steam Generation Plant"/>
    <s v="Turkey Pt U1"/>
    <s v="375 : CONDENSER COOLING WATER PUMP "/>
    <s v="375.3676 : PUMP COMPLETE"/>
    <x v="3"/>
    <s v="2009"/>
    <s v="09/2015"/>
    <n v="1"/>
    <n v="2564585.71"/>
    <n v="629157.86"/>
    <n v="1935427.85"/>
  </r>
  <r>
    <n v="104975465"/>
    <x v="2"/>
    <s v="TURKEY POINT FOSL PROD CAP SPARE STOREROOM - 5081026007"/>
    <s v="31200Z000-PG0926-Turkey Pt CommFsil"/>
    <x v="0"/>
    <d v="2011-01-01T00:00:00"/>
    <s v="02 - Steam Generation Plant"/>
    <s v="Turkey Pt Comm Fsil"/>
    <s v="122 : BOILER PRESSURE PARTS"/>
    <s v="122.0090 : VALVE, SAFETY 8 IN OR GR"/>
    <x v="2"/>
    <s v="2011"/>
    <s v="09/2015"/>
    <n v="1"/>
    <n v="10099.27"/>
    <n v="3248.18"/>
    <n v="6851.09"/>
  </r>
  <r>
    <n v="105127293"/>
    <x v="2"/>
    <s v="TURKEY POINT POWER PLANT UNIT #1 - 5081014100"/>
    <s v="31200Z000-PG0926-Turkey Pt U1"/>
    <x v="0"/>
    <d v="2010-02-01T00:00:00"/>
    <s v="02 - Steam Generation Plant"/>
    <s v="Turkey Pt U1"/>
    <s v="522 : GAS FUEL SUPPLY SYSTEM"/>
    <s v="522.6199 : VALVE, POWER OPERATED 8 "/>
    <x v="2"/>
    <s v="2010"/>
    <s v="09/2015"/>
    <n v="1"/>
    <n v="44647.46"/>
    <n v="23739.17"/>
    <n v="20908.29"/>
  </r>
  <r>
    <n v="105227614"/>
    <x v="1"/>
    <s v="TURKEY POINT PLANT FOSSIL - 5081026000"/>
    <s v="31100Z000-PG0926-Turkey Pt CommFsil"/>
    <x v="0"/>
    <d v="2010-11-01T00:00:00"/>
    <s v="02 - Steam Generation Plant"/>
    <s v="Turkey Pt Comm Fsil"/>
    <s v="350 : MISCELLANEOUS BUILDINGS-PRODU"/>
    <s v="350.3110 : BUILDING/SHELTER, COMPLE"/>
    <x v="1"/>
    <s v="2010"/>
    <s v="09/2015"/>
    <n v="1"/>
    <n v="616730.02"/>
    <n v="108762.6"/>
    <n v="507967.42"/>
  </r>
  <r>
    <n v="105256170"/>
    <x v="0"/>
    <s v="TURKEY POINT FOSL PROD CAP SPARE STOREROOM - 5081026007"/>
    <s v="31100Z000-PG0926-Turkey Pt CommFsil"/>
    <x v="0"/>
    <d v="2011-03-01T00:00:00"/>
    <s v="02 - Steam Generation Plant"/>
    <s v="Turkey Pt Comm Fsil"/>
    <s v="413 : OPEN/INTAKE COOLING WATER SYS"/>
    <s v="413.4272 : PUMP COMPLETE"/>
    <x v="1"/>
    <s v="2011"/>
    <s v="09/2015"/>
    <n v="0"/>
    <n v="0"/>
    <n v="0"/>
    <n v="0"/>
  </r>
  <r>
    <n v="105256182"/>
    <x v="0"/>
    <s v="TURKEY POINT FOSL PROD CAP SPARE STOREROOM - 5081026007"/>
    <s v="31100Z000-PG0926-Turkey Pt CommFsil"/>
    <x v="0"/>
    <d v="1969-07-01T00:00:00"/>
    <s v="02 - Steam Generation Plant"/>
    <s v="Turkey Pt Comm Fsil"/>
    <s v="413 : OPEN/INTAKE COOLING WATER SYS"/>
    <s v="413.4272 : PUMP COMPLETE"/>
    <x v="1"/>
    <s v="1969"/>
    <s v="09/2015"/>
    <n v="0"/>
    <n v="0"/>
    <n v="0"/>
    <n v="0"/>
  </r>
  <r>
    <n v="105256591"/>
    <x v="0"/>
    <s v="TURKEY POINT FOSL PROD CAP SPARE STOREROOM - 5081026007"/>
    <s v="31200Z000-PG0926-Turkey Pt CommFsil"/>
    <x v="0"/>
    <d v="2011-03-01T00:00:00"/>
    <s v="02 - Steam Generation Plant"/>
    <s v="Turkey Pt Comm Fsil"/>
    <s v="447 : COMPONENT/CLOSED COOLING WATE"/>
    <s v="447.5078 : PUMP COMPLETE"/>
    <x v="2"/>
    <s v="2011"/>
    <s v="09/2015"/>
    <n v="0"/>
    <n v="0"/>
    <n v="0"/>
    <n v="0"/>
  </r>
  <r>
    <n v="621883080"/>
    <x v="0"/>
    <s v="TURKEY POINT POWER PLANT UNIT #1 - 5081014100"/>
    <s v="31400Z000-PG0926-Turkey Pt U1"/>
    <x v="0"/>
    <d v="2011-07-01T00:00:00"/>
    <s v="02 - Steam Generation Plant"/>
    <s v="Turkey Pt U1"/>
    <s v="000 : Non-Unitized"/>
    <s v="000.000 : Non-Unitized"/>
    <x v="3"/>
    <s v="2011"/>
    <s v="09/2015"/>
    <n v="0"/>
    <n v="0"/>
    <n v="0"/>
    <n v="0"/>
  </r>
  <r>
    <n v="621883173"/>
    <x v="0"/>
    <s v="TURKEY POINT POWER PLANT UNIT #1 - 5081014100"/>
    <s v="31500Z000-PG0926-Turkey Pt U1"/>
    <x v="0"/>
    <d v="2011-07-01T00:00:00"/>
    <s v="02 - Steam Generation Plant"/>
    <s v="Turkey Pt U1"/>
    <s v="000 : Non-Unitized"/>
    <s v="000.000 : Non-Unitized"/>
    <x v="4"/>
    <s v="2011"/>
    <s v="09/2015"/>
    <n v="0"/>
    <n v="0"/>
    <n v="0"/>
    <n v="0"/>
  </r>
  <r>
    <n v="621883221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1883458"/>
    <x v="0"/>
    <s v="TURKEY POINT POWER PLANT UNIT #1 - 5081014100"/>
    <s v="31400Z000-PG0926-Turkey Pt U1"/>
    <x v="0"/>
    <d v="2011-07-01T00:00:00"/>
    <s v="02 - Steam Generation Plant"/>
    <s v="Turkey Pt U1"/>
    <s v="000 : Non-Unitized"/>
    <s v="000.000 : Non-Unitized"/>
    <x v="3"/>
    <s v="2011"/>
    <s v="09/2015"/>
    <n v="0"/>
    <n v="0"/>
    <n v="0"/>
    <n v="0"/>
  </r>
  <r>
    <n v="621883617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1883954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1885863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1905225"/>
    <x v="0"/>
    <s v="TURKEY POINT POWER PLANT UNIT #1 - 5081014100"/>
    <s v="31400Z000-PG0926-Turkey Pt U1"/>
    <x v="0"/>
    <d v="2010-12-01T00:00:00"/>
    <s v="02 - Steam Generation Plant"/>
    <s v="Turkey Pt U1"/>
    <s v="375 : CONDENSER COOLING WATER PUMP "/>
    <s v="375.3676 : PUMP COMPLETE"/>
    <x v="3"/>
    <s v="2010"/>
    <s v="09/2015"/>
    <n v="0"/>
    <n v="0"/>
    <n v="0"/>
    <n v="0"/>
  </r>
  <r>
    <n v="622682571"/>
    <x v="0"/>
    <s v="TURKEY POINT FOSL PROD CAP SPARE STOREROOM - 5081026007"/>
    <s v="31200Z000-PG0926-Turkey Pt CommFsil"/>
    <x v="0"/>
    <d v="2011-07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622686513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3105787"/>
    <x v="0"/>
    <s v="TURKEY POINT FOSL PROD CAP SPARE STOREROOM - 5081026007"/>
    <s v="31200Z000-PG0926-Turkey Pt CommFsil"/>
    <x v="0"/>
    <d v="2011-03-01T00:00:00"/>
    <s v="02 - Steam Generation Plant"/>
    <s v="Turkey Pt Comm Fsil"/>
    <s v="521 : HEAVY OIL SUPPLY SYSTEM"/>
    <s v="521.6149 : PUMP COMPLETE"/>
    <x v="2"/>
    <s v="2011"/>
    <s v="09/2015"/>
    <n v="0"/>
    <n v="0"/>
    <n v="0"/>
    <n v="0"/>
  </r>
  <r>
    <n v="623559927"/>
    <x v="0"/>
    <s v="TURKEY POINT POWER PLANT UNIT #1 - 5081014100"/>
    <s v="31400Z000-PG0926-Turkey Pt U1"/>
    <x v="0"/>
    <d v="2011-09-01T00:00:00"/>
    <s v="02 - Steam Generation Plant"/>
    <s v="Turkey Pt U1"/>
    <s v="000 : Non-Unitized"/>
    <s v="000.000 : Non-Unitized"/>
    <x v="3"/>
    <s v="2011"/>
    <s v="09/2015"/>
    <n v="0"/>
    <n v="0"/>
    <n v="0"/>
    <n v="0"/>
  </r>
  <r>
    <n v="623565383"/>
    <x v="0"/>
    <s v="TURKEY POINT POWER PLANT UNIT #1 - 5081014100"/>
    <s v="31400Z000-PG0926-Turkey Pt U1"/>
    <x v="0"/>
    <d v="2011-09-01T00:00:00"/>
    <s v="02 - Steam Generation Plant"/>
    <s v="Turkey Pt U1"/>
    <s v="000 : Non-Unitized"/>
    <s v="000.000 : Non-Unitized"/>
    <x v="3"/>
    <s v="2011"/>
    <s v="09/2015"/>
    <n v="0"/>
    <n v="0"/>
    <n v="0"/>
    <n v="0"/>
  </r>
  <r>
    <n v="624809696"/>
    <x v="0"/>
    <s v="TURKEY POINT FOSL PROD CAP SPARE STOREROOM - 5081026007"/>
    <s v="31200Z000-PG0926-Turkey Pt CommFsil"/>
    <x v="0"/>
    <d v="2011-10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624810871"/>
    <x v="2"/>
    <s v="TURKEY POINT FOSL PROD CAP SPARE STOREROOM - 5081026007"/>
    <s v="31400Z000-PG0926-Turkey Pt CommFsil"/>
    <x v="0"/>
    <d v="2011-10-01T00:00:00"/>
    <s v="02 - Steam Generation Plant"/>
    <s v="Turkey Pt Comm Fsil"/>
    <s v="000 : Non-Unitized"/>
    <s v="000.000 : Non-Unitized"/>
    <x v="3"/>
    <s v="2011"/>
    <s v="09/2015"/>
    <n v="1"/>
    <n v="19596.099999999999"/>
    <n v="0"/>
    <n v="19596.099999999999"/>
  </r>
  <r>
    <n v="626077726"/>
    <x v="0"/>
    <s v="TURKEY POINT FOSL PROD CAP SPARE STOREROOM - 5081026007"/>
    <s v="31400Z000-PG0926-Turkey Pt CommFsil"/>
    <x v="0"/>
    <d v="2011-11-01T00:00:00"/>
    <s v="02 - Steam Generation Plant"/>
    <s v="Turkey Pt Comm Fsil"/>
    <s v="000 : Non-Unitized"/>
    <s v="000.000 : Non-Unitized"/>
    <x v="3"/>
    <s v="2011"/>
    <s v="09/2015"/>
    <n v="0"/>
    <n v="0"/>
    <n v="0"/>
    <n v="0"/>
  </r>
  <r>
    <n v="626085603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6438061"/>
    <x v="2"/>
    <s v="TURKEY POINT POWER PLANT UNIT #1 - 5081014100"/>
    <s v="31200Z000-PG0926-Turkey Pt U1"/>
    <x v="0"/>
    <d v="2011-07-01T00:00:00"/>
    <s v="02 - Steam Generation Plant"/>
    <s v="Turkey Pt U1"/>
    <s v="354 : MAIN FEEDWATER PUMP SYSTEM"/>
    <s v="354.3254 : DRIVE, ELECTRIC MOTOR, C"/>
    <x v="2"/>
    <s v="2011"/>
    <s v="09/2015"/>
    <n v="0"/>
    <n v="89537.62"/>
    <n v="38539.31"/>
    <n v="50998.31"/>
  </r>
  <r>
    <n v="626438065"/>
    <x v="2"/>
    <s v="TURKEY POINT POWER PLANT UNIT #1 - 5081014100"/>
    <s v="31200Z000-PG0926-Turkey Pt U1"/>
    <x v="0"/>
    <d v="2011-07-01T00:00:00"/>
    <s v="02 - Steam Generation Plant"/>
    <s v="Turkey Pt U1"/>
    <s v="424 : FORCED DRAFT FAN"/>
    <s v="424.4426 : DRIVE, ELECTRIC MOTOR, C"/>
    <x v="2"/>
    <s v="2011"/>
    <s v="09/2015"/>
    <n v="0"/>
    <n v="14668.18"/>
    <n v="6313.56"/>
    <n v="8354.6200000000008"/>
  </r>
  <r>
    <n v="626438073"/>
    <x v="2"/>
    <s v="TURKEY POINT POWER PLANT UNIT #1 - 5081014100"/>
    <s v="31200Z000-PG0926-Turkey Pt U1"/>
    <x v="0"/>
    <d v="2008-01-01T00:00:00"/>
    <s v="02 - Steam Generation Plant"/>
    <s v="Turkey Pt U1"/>
    <s v="354 : MAIN FEEDWATER PUMP SYSTEM"/>
    <s v="354.3254 : DRIVE, ELECTRIC MOTOR, C"/>
    <x v="2"/>
    <s v="2008"/>
    <s v="09/2015"/>
    <n v="1"/>
    <n v="158698.22"/>
    <n v="116525.1"/>
    <n v="42173.120000000003"/>
  </r>
  <r>
    <n v="627168399"/>
    <x v="0"/>
    <s v="TURKEY POINT FOSL PROD CAP SPARE STOREROOM - 5081026007"/>
    <s v="31200Z000-PG0926-Turkey Pt CommFsil"/>
    <x v="0"/>
    <d v="2011-12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627170685"/>
    <x v="0"/>
    <s v="TURKEY POINT PLANT FOSSIL - 5081026000"/>
    <s v="31100Z000-PG0926-Turkey Pt CommFsil"/>
    <x v="0"/>
    <d v="2011-11-01T00:00:00"/>
    <s v="02 - Steam Generation Plant"/>
    <s v="Turkey Pt Comm Fsil"/>
    <s v="000 : Non-Unitized"/>
    <s v="000.000 : Non-Unitized"/>
    <x v="1"/>
    <s v="2011"/>
    <s v="09/2015"/>
    <n v="0"/>
    <n v="0"/>
    <n v="0"/>
    <n v="0"/>
  </r>
  <r>
    <n v="627180321"/>
    <x v="0"/>
    <s v="TURKEY POINT PLANT FOSSIL - 5081026000"/>
    <s v="31500Z000-PG0926-Turkey Pt CommFsil"/>
    <x v="0"/>
    <d v="2011-12-01T00:00:00"/>
    <s v="02 - Steam Generation Plant"/>
    <s v="Turkey Pt Comm Fsil"/>
    <s v="000 : Non-Unitized"/>
    <s v="000.000 : Non-Unitized"/>
    <x v="4"/>
    <s v="2011"/>
    <s v="09/2015"/>
    <n v="0"/>
    <n v="0"/>
    <n v="0"/>
    <n v="0"/>
  </r>
  <r>
    <n v="627767549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7774036"/>
    <x v="0"/>
    <s v="TURKEY POINT PLANT FOSSIL - 5081026000"/>
    <s v="31100Z000-PG0926-Turkey Pt CommFsil"/>
    <x v="0"/>
    <d v="2011-11-01T00:00:00"/>
    <s v="02 - Steam Generation Plant"/>
    <s v="Turkey Pt Comm Fsil"/>
    <s v="000 : Non-Unitized"/>
    <s v="000.000 : Non-Unitized"/>
    <x v="1"/>
    <s v="2011"/>
    <s v="09/2015"/>
    <n v="0"/>
    <n v="0"/>
    <n v="0"/>
    <n v="0"/>
  </r>
  <r>
    <n v="627776781"/>
    <x v="0"/>
    <s v="TURKEY POINT PLANT FOSSIL - 5081026000"/>
    <s v="31500Z000-PG0926-Turkey Pt CommFsil"/>
    <x v="0"/>
    <d v="2011-12-01T00:00:00"/>
    <s v="02 - Steam Generation Plant"/>
    <s v="Turkey Pt Comm Fsil"/>
    <s v="000 : Non-Unitized"/>
    <s v="000.000 : Non-Unitized"/>
    <x v="4"/>
    <s v="2011"/>
    <s v="09/2015"/>
    <n v="0"/>
    <n v="0"/>
    <n v="0"/>
    <n v="0"/>
  </r>
  <r>
    <n v="627781423"/>
    <x v="0"/>
    <s v="TURKEY POINT FOSL PROD CAP SPARE STOREROOM - 5081026007"/>
    <s v="31200Z000-PG0926-Turkey Pt CommFsil"/>
    <x v="0"/>
    <d v="2011-12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627819614"/>
    <x v="2"/>
    <s v="TURKEY POINT POWER PLANT UNIT #1 - 5081014100"/>
    <s v="31200Z000-PG0926-Turkey Pt U1"/>
    <x v="0"/>
    <d v="2011-07-01T00:00:00"/>
    <s v="02 - Steam Generation Plant"/>
    <s v="Turkey Pt U1"/>
    <s v="422 : BOILER DUCTS"/>
    <s v="422.4346 : EXPANSION JOINTS"/>
    <x v="2"/>
    <s v="2011"/>
    <s v="09/2015"/>
    <n v="7"/>
    <n v="478775.78"/>
    <n v="206077.49"/>
    <n v="272698.28999999998"/>
  </r>
  <r>
    <n v="627821235"/>
    <x v="0"/>
    <s v="TURKEY POINT POWER PLANT UNIT #1 - 5081014100"/>
    <s v="31400Z000-PG0926-Turkey Pt U1"/>
    <x v="0"/>
    <d v="2011-11-01T00:00:00"/>
    <s v="02 - Steam Generation Plant"/>
    <s v="Turkey Pt U1"/>
    <s v="000 : Non-Unitized"/>
    <s v="000.000 : Non-Unitized"/>
    <x v="3"/>
    <s v="2011"/>
    <s v="09/2015"/>
    <n v="0"/>
    <n v="0"/>
    <n v="0"/>
    <n v="0"/>
  </r>
  <r>
    <n v="628162472"/>
    <x v="2"/>
    <s v="TURKEY POINT POWER PLANT UNIT #1 - 5081014100"/>
    <s v="31200Z000-PG0926-Turkey Pt U1"/>
    <x v="0"/>
    <d v="2011-07-01T00:00:00"/>
    <s v="02 - Steam Generation Plant"/>
    <s v="Turkey Pt U1"/>
    <s v="252 : EXTRACTION STEAM SYSTEM"/>
    <s v="252.1293 : EXPANSION JOINT"/>
    <x v="2"/>
    <s v="2011"/>
    <s v="09/2015"/>
    <n v="4"/>
    <n v="67482.58"/>
    <n v="29046.25"/>
    <n v="38436.33"/>
  </r>
  <r>
    <n v="628691190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28711834"/>
    <x v="2"/>
    <s v="TURKEY POINT POWER PLANT UNIT #1 - 5081014100"/>
    <s v="31400Z000-PG0926-Turkey Pt U1"/>
    <x v="0"/>
    <d v="2011-07-01T00:00:00"/>
    <s v="02 - Steam Generation Plant"/>
    <s v="Turkey Pt U1"/>
    <s v="375 : CONDENSER COOLING WATER PUMP "/>
    <s v="375.3676 : PUMP COMPLETE"/>
    <x v="3"/>
    <s v="2011"/>
    <s v="09/2015"/>
    <n v="1"/>
    <n v="2431169.42"/>
    <n v="405570.7"/>
    <n v="2025598.72"/>
  </r>
  <r>
    <n v="628711991"/>
    <x v="0"/>
    <s v="TURKEY POINT FOSL PROD CAP SPARE STOREROOM - 5081026007"/>
    <s v="31200Z000-PG0926-Turkey Pt CommFsil"/>
    <x v="0"/>
    <d v="2011-03-01T00:00:00"/>
    <s v="02 - Steam Generation Plant"/>
    <s v="Turkey Pt Comm Fsil"/>
    <s v="354 : MAIN FEEDWATER PUMP SYSTEM"/>
    <s v="354.3269 : Pump Rotating Assembly"/>
    <x v="2"/>
    <s v="2011"/>
    <s v="09/2015"/>
    <n v="0"/>
    <n v="0"/>
    <n v="0"/>
    <n v="0"/>
  </r>
  <r>
    <n v="628711999"/>
    <x v="0"/>
    <s v="TURKEY POINT FOSL PROD CAP SPARE STOREROOM - 5081026007"/>
    <s v="31200Z000-PG0926-Turkey Pt CommFsil"/>
    <x v="0"/>
    <d v="2011-07-01T00:00:00"/>
    <s v="02 - Steam Generation Plant"/>
    <s v="Turkey Pt Comm Fsil"/>
    <s v="424 : FORCED DRAFT FAN"/>
    <s v="424.4426 : DRIVE, ELECTRIC MOTOR, C"/>
    <x v="2"/>
    <s v="2011"/>
    <s v="09/2015"/>
    <n v="0"/>
    <n v="0"/>
    <n v="0"/>
    <n v="0"/>
  </r>
  <r>
    <n v="628832113"/>
    <x v="0"/>
    <s v="TURKEY POINT FOSL PROD CAP SPARE STOREROOM - 5081026007"/>
    <s v="31200Z000-PG0926-Turkey Pt CommFsil"/>
    <x v="0"/>
    <d v="2010-08-01T00:00:00"/>
    <s v="02 - Steam Generation Plant"/>
    <s v="Turkey Pt Comm Fsil"/>
    <s v="354 : MAIN FEEDWATER PUMP SYSTEM"/>
    <s v="354.3269 : Pump Rotating Assembly"/>
    <x v="2"/>
    <s v="2010"/>
    <s v="09/2015"/>
    <n v="0"/>
    <n v="0"/>
    <n v="0"/>
    <n v="0"/>
  </r>
  <r>
    <n v="629037120"/>
    <x v="0"/>
    <s v="TURKEY POINT FOSL PROD CAP SPARE STOREROOM - 5081026007"/>
    <s v="31200Z000-PG0926-Turkey Pt CommFsil"/>
    <x v="0"/>
    <d v="2011-10-01T00:00:00"/>
    <s v="02 - Steam Generation Plant"/>
    <s v="Turkey Pt Comm Fsil"/>
    <s v="354 : MAIN FEEDWATER PUMP SYSTEM"/>
    <s v="354.3254 : DRIVE, ELECTRIC MOTOR, C"/>
    <x v="2"/>
    <s v="2011"/>
    <s v="09/2015"/>
    <n v="0"/>
    <n v="0"/>
    <n v="0"/>
    <n v="0"/>
  </r>
  <r>
    <n v="629096884"/>
    <x v="2"/>
    <s v="TURKEY POINT POWER PLANT UNIT #1 - 5081014100"/>
    <s v="31400Z000-PG0926-Turkey Pt U1"/>
    <x v="0"/>
    <d v="2011-09-01T00:00:00"/>
    <s v="02 - Steam Generation Plant"/>
    <s v="Turkey Pt U1"/>
    <s v="374 : CONDENSATE PUMP SYSTEM"/>
    <s v="374.3644 : PUMP COMPLETE"/>
    <x v="3"/>
    <s v="2011"/>
    <s v="09/2015"/>
    <n v="0"/>
    <n v="3103.05"/>
    <n v="517.65"/>
    <n v="2585.4"/>
  </r>
  <r>
    <n v="629096888"/>
    <x v="0"/>
    <s v="TURKEY POINT POWER PLANT UNIT #1 - 5081014100"/>
    <s v="31400Z000-PG0926-Turkey Pt U1"/>
    <x v="0"/>
    <d v="2011-09-01T00:00:00"/>
    <s v="02 - Steam Generation Plant"/>
    <s v="Turkey Pt U1"/>
    <s v="374 : CONDENSATE PUMP SYSTEM"/>
    <s v="374.3645 : DRIVE, ELECTRIC MOTOR, C"/>
    <x v="3"/>
    <s v="2011"/>
    <s v="09/2015"/>
    <n v="0"/>
    <n v="0"/>
    <n v="0"/>
    <n v="0"/>
  </r>
  <r>
    <n v="629096891"/>
    <x v="0"/>
    <s v="TURKEY POINT POWER PLANT UNIT #1 - 5081014100"/>
    <s v="31400Z000-PG0926-Turkey Pt U1"/>
    <x v="0"/>
    <d v="2011-01-01T00:00:00"/>
    <s v="02 - Steam Generation Plant"/>
    <s v="Turkey Pt U1"/>
    <s v="374 : CONDENSATE PUMP SYSTEM"/>
    <s v="374.3645 : DRIVE, ELECTRIC MOTOR, C"/>
    <x v="3"/>
    <s v="2011"/>
    <s v="09/2015"/>
    <n v="0"/>
    <n v="0"/>
    <n v="0"/>
    <n v="0"/>
  </r>
  <r>
    <n v="629096906"/>
    <x v="2"/>
    <s v="TURKEY POINT POWER PLANT UNIT #1 - 5081014100"/>
    <s v="31400Z000-PG0926-Turkey Pt U1"/>
    <x v="0"/>
    <d v="2010-11-01T00:00:00"/>
    <s v="02 - Steam Generation Plant"/>
    <s v="Turkey Pt U1"/>
    <s v="374 : CONDENSATE PUMP SYSTEM"/>
    <s v="374.3644 : PUMP COMPLETE"/>
    <x v="3"/>
    <s v="2010"/>
    <s v="09/2015"/>
    <n v="1"/>
    <n v="33356.14"/>
    <n v="6873.81"/>
    <n v="26482.33"/>
  </r>
  <r>
    <n v="629110474"/>
    <x v="0"/>
    <s v="TURKEY POINT FOSL PROD CAP SPARE STOREROOM - 5081026007"/>
    <s v="31400Z000-PG0926-Turkey Pt CommFsil"/>
    <x v="0"/>
    <d v="2011-11-01T00:00:00"/>
    <s v="02 - Steam Generation Plant"/>
    <s v="Turkey Pt Comm Fsil"/>
    <s v="374 : CONDENSATE PUMP SYSTEM"/>
    <s v="374.3645 : DRIVE, ELECTRIC MOTOR, C"/>
    <x v="3"/>
    <s v="2011"/>
    <s v="09/2015"/>
    <n v="0"/>
    <n v="0"/>
    <n v="0"/>
    <n v="0"/>
  </r>
  <r>
    <n v="629110482"/>
    <x v="0"/>
    <s v="TURKEY POINT POWER PLANT UNIT #1 - 5081014100"/>
    <s v="31200Z000-PG0926-Turkey Pt U1"/>
    <x v="0"/>
    <d v="2011-10-01T00:00:00"/>
    <s v="02 - Steam Generation Plant"/>
    <s v="Turkey Pt U1"/>
    <s v="354 : MAIN FEEDWATER PUMP SYSTEM"/>
    <s v="354.3254 : DRIVE, ELECTRIC MOTOR, C"/>
    <x v="2"/>
    <s v="2011"/>
    <s v="09/2015"/>
    <n v="0"/>
    <n v="0"/>
    <n v="0"/>
    <n v="0"/>
  </r>
  <r>
    <n v="629203853"/>
    <x v="2"/>
    <s v="TURKEY POINT POWER PLANT UNIT #1 - 5081014100"/>
    <s v="31400Z000-PG0926-Turkey Pt U1"/>
    <x v="0"/>
    <d v="2011-07-01T00:00:00"/>
    <s v="02 - Steam Generation Plant"/>
    <s v="Turkey Pt U1"/>
    <s v="371 : CONDENSER"/>
    <s v="371.3535 : CONTROL/INSTRUMENTATION "/>
    <x v="3"/>
    <s v="2011"/>
    <s v="09/2015"/>
    <n v="1"/>
    <n v="101961.96"/>
    <n v="17009.419999999998"/>
    <n v="84952.54"/>
  </r>
  <r>
    <n v="629570911"/>
    <x v="0"/>
    <s v="TURKEY POINT POWER PLANT UNIT #1 - 5081014100"/>
    <s v="31600Z000-PG0926-Turkey Pt U1"/>
    <x v="0"/>
    <d v="2012-03-01T00:00:00"/>
    <s v="02 - Steam Generation Plant"/>
    <s v="Turkey Pt U1"/>
    <s v="000 : Non-Unitized"/>
    <s v="000.000 : Non-Unitized"/>
    <x v="5"/>
    <s v="2012"/>
    <s v="09/2015"/>
    <n v="0"/>
    <n v="0"/>
    <n v="0"/>
    <n v="0"/>
  </r>
  <r>
    <n v="629597430"/>
    <x v="0"/>
    <s v="TURKEY POINT FOSL PROD CAP SPARE STOREROOM - 5081026007"/>
    <s v="31200Z000-PG0926-Turkey Pt CommFsil"/>
    <x v="0"/>
    <d v="2011-03-01T00:00:00"/>
    <s v="02 - Steam Generation Plant"/>
    <s v="Turkey Pt Comm Fsil"/>
    <s v="000 : Non-Unitized"/>
    <s v="000.000 : Non-Unitized"/>
    <x v="2"/>
    <s v="2011"/>
    <s v="09/2015"/>
    <n v="0"/>
    <n v="0"/>
    <n v="0"/>
    <n v="0"/>
  </r>
  <r>
    <n v="629749667"/>
    <x v="0"/>
    <s v="TURKEY POINT POWER PLANT UNIT #1 - 5081014100"/>
    <s v="31400Z000-PG0926-Turkey Pt U1"/>
    <x v="0"/>
    <d v="1966-07-01T00:00:00"/>
    <s v="02 - Steam Generation Plant"/>
    <s v="Turkey Pt U1"/>
    <s v="375 : CONDENSER COOLING WATER PUMP "/>
    <s v="375.3677 : MOTOR STATIONARY WINDING"/>
    <x v="3"/>
    <s v="1966"/>
    <s v="09/2015"/>
    <n v="0"/>
    <n v="0"/>
    <n v="0"/>
    <n v="0"/>
  </r>
  <r>
    <n v="629913116"/>
    <x v="0"/>
    <s v="TURKEY POINT FOSL PROD CAP SPARE STOREROOM - 5081026007"/>
    <s v="31400Z000-PG0926-Turkey Pt CommFsil"/>
    <x v="0"/>
    <d v="2011-11-01T00:00:00"/>
    <s v="02 - Steam Generation Plant"/>
    <s v="Turkey Pt Comm Fsil"/>
    <s v="374 : CONDENSATE PUMP SYSTEM"/>
    <s v="374.3644 : PUMP COMPLETE"/>
    <x v="3"/>
    <s v="2011"/>
    <s v="09/2015"/>
    <n v="0"/>
    <n v="0"/>
    <n v="0"/>
    <n v="0"/>
  </r>
  <r>
    <n v="629913149"/>
    <x v="0"/>
    <s v="TURKEY POINT FOSL PROD CAP SPARE STOREROOM - 5081026007"/>
    <s v="31100Z000-PG0926-Turkey Pt CommFsil"/>
    <x v="0"/>
    <d v="2011-11-01T00:00:00"/>
    <s v="02 - Steam Generation Plant"/>
    <s v="Turkey Pt Comm Fsil"/>
    <s v="413 : OPEN/INTAKE COOLING WATER SYS"/>
    <s v="413.4265 : DRIVE, ELECTRIC MOTOR, C"/>
    <x v="1"/>
    <s v="2011"/>
    <s v="09/2015"/>
    <n v="0"/>
    <n v="0"/>
    <n v="0"/>
    <n v="0"/>
  </r>
  <r>
    <n v="629913207"/>
    <x v="0"/>
    <s v="TURKEY POINT FOSL PROD CAP SPARE STOREROOM - 5081026007"/>
    <s v="31200Z000-PG0926-Turkey Pt CommFsil"/>
    <x v="0"/>
    <d v="2011-03-01T00:00:00"/>
    <s v="02 - Steam Generation Plant"/>
    <s v="Turkey Pt Comm Fsil"/>
    <s v="354 : MAIN FEEDWATER PUMP SYSTEM"/>
    <s v="354.3269 : Pump Rotating Assembly"/>
    <x v="2"/>
    <s v="2011"/>
    <s v="09/2015"/>
    <n v="0"/>
    <n v="0"/>
    <n v="0"/>
    <n v="0"/>
  </r>
  <r>
    <n v="630166543"/>
    <x v="1"/>
    <s v="TURKEY POINT PLANT FOSSIL - 5081026000"/>
    <s v="31500Z000-PG0926-Turkey Pt CommFsil"/>
    <x v="0"/>
    <d v="2011-12-01T00:00:00"/>
    <s v="02 - Steam Generation Plant"/>
    <s v="Turkey Pt Comm Fsil"/>
    <s v="683 : ANNUNCIATOR/SOE/DATA ACQUISIT"/>
    <s v="683.7725 : RECORDER, DIG FLT (DFR)"/>
    <x v="4"/>
    <s v="2011"/>
    <s v="09/2015"/>
    <n v="2"/>
    <n v="-2548.46"/>
    <n v="-363.53"/>
    <n v="-2184.9299999999998"/>
  </r>
  <r>
    <n v="630462626"/>
    <x v="0"/>
    <s v="TURKEY POINT PLANT FOSSIL - 5081026000"/>
    <s v="31600Z000-PG0926-Turkey Pt CommFsil"/>
    <x v="0"/>
    <d v="2012-04-01T00:00:00"/>
    <s v="02 - Steam Generation Plant"/>
    <s v="Turkey Pt Comm Fsil"/>
    <s v="000 : Non-Unitized"/>
    <s v="000.000 : Non-Unitized"/>
    <x v="5"/>
    <s v="2012"/>
    <s v="09/2015"/>
    <n v="2"/>
    <n v="0"/>
    <n v="0"/>
    <n v="0"/>
  </r>
  <r>
    <n v="630623777"/>
    <x v="0"/>
    <s v="TURKEY POINT FOSL PROD CAP SPARE STOREROOM - 5081026007"/>
    <s v="31200Z000-PG0926-Turkey Pt CommFsil"/>
    <x v="0"/>
    <d v="2011-12-01T00:00:00"/>
    <s v="02 - Steam Generation Plant"/>
    <s v="Turkey Pt Comm Fsil"/>
    <s v="354 : MAIN FEEDWATER PUMP SYSTEM"/>
    <s v="354.3254 : DRIVE, ELECTRIC MOTOR, C"/>
    <x v="2"/>
    <s v="2011"/>
    <s v="09/2015"/>
    <n v="0"/>
    <n v="0"/>
    <n v="0"/>
    <n v="0"/>
  </r>
  <r>
    <n v="631260964"/>
    <x v="0"/>
    <s v="TURKEY POINT POWER PLANT UNIT #1 - 5081014100"/>
    <s v="31500Z000-PG0926-Turkey Pt U1"/>
    <x v="0"/>
    <d v="2011-07-01T00:00:00"/>
    <s v="02 - Steam Generation Plant"/>
    <s v="Turkey Pt U1"/>
    <s v="000 : Non-Unitized"/>
    <s v="000.000 : Non-Unitized"/>
    <x v="4"/>
    <s v="2011"/>
    <s v="09/2015"/>
    <n v="0"/>
    <n v="0"/>
    <n v="0"/>
    <n v="0"/>
  </r>
  <r>
    <n v="631724108"/>
    <x v="3"/>
    <s v="TURKEY POINT POWER PLANT UNIT #1 - 5081014100"/>
    <s v="31500Z000-PG0926-Turkey Pt U1"/>
    <x v="0"/>
    <d v="2011-07-01T00:00:00"/>
    <s v="02 - Steam Generation Plant"/>
    <s v="Turkey Pt U1"/>
    <s v="582 : 480 VOLT POWER DISTRIBUTION S"/>
    <s v="582.7049 : POWER CENTER SWITCHGEAR "/>
    <x v="4"/>
    <s v="2011"/>
    <s v="09/2015"/>
    <n v="1"/>
    <n v="307353.92"/>
    <n v="44798.58"/>
    <n v="262555.34000000003"/>
  </r>
  <r>
    <n v="632330317"/>
    <x v="3"/>
    <s v="TURKEY POINT POWER PLANT UNIT #1 - 5081014100"/>
    <s v="31600Z000-PG0926-Turkey Pt U1"/>
    <x v="0"/>
    <d v="2012-03-01T00:00:00"/>
    <s v="02 - Steam Generation Plant"/>
    <s v="Turkey Pt U1"/>
    <s v="184 : INSTRUMENT AIR SYSTEM"/>
    <s v="184.0555 : COMPRESSOR, AIR, COMPLET"/>
    <x v="5"/>
    <s v="2012"/>
    <s v="09/2015"/>
    <n v="1"/>
    <n v="160750.63"/>
    <n v="45684.9"/>
    <n v="115065.73"/>
  </r>
  <r>
    <n v="635185883"/>
    <x v="0"/>
    <s v="TURKEY POINT PLANT FOSSIL - 5081026000"/>
    <s v="31100Z000-PG0926-Turkey Pt CommFsil"/>
    <x v="0"/>
    <d v="2012-08-01T00:00:00"/>
    <s v="02 - Steam Generation Plant"/>
    <s v="Turkey Pt Comm Fsil"/>
    <s v="000 : Non-Unitized"/>
    <s v="000.000 : Non-Unitized"/>
    <x v="1"/>
    <s v="2012"/>
    <s v="09/2015"/>
    <n v="2"/>
    <n v="0"/>
    <n v="0"/>
    <n v="0"/>
  </r>
  <r>
    <n v="635186592"/>
    <x v="0"/>
    <s v="TURKEY POINT PLANT FOSSIL - 5081026000"/>
    <s v="31100Z000-PG0926-Turkey Pt CommFsil"/>
    <x v="0"/>
    <d v="2012-08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35467161"/>
    <x v="0"/>
    <s v="TURKEY POINT POWER PLANT UNIT #1 - 5081014100"/>
    <s v="31200Z000-PG0926-Turkey Pt U1"/>
    <x v="0"/>
    <d v="2008-10-01T00:00:00"/>
    <s v="02 - Steam Generation Plant"/>
    <s v="Turkey Pt U1"/>
    <s v="521 : HEAVY OIL SUPPLY SYSTEM"/>
    <s v="521.6149 : PUMP COMPLETE"/>
    <x v="2"/>
    <s v="2008"/>
    <s v="09/2015"/>
    <n v="0"/>
    <n v="0"/>
    <n v="0"/>
    <n v="0"/>
  </r>
  <r>
    <n v="635699082"/>
    <x v="3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8 : PUMP COMPLETE"/>
    <x v="2"/>
    <s v="1966"/>
    <s v="09/2015"/>
    <n v="1"/>
    <n v="4147.45"/>
    <n v="4147.45"/>
    <n v="0"/>
  </r>
  <r>
    <n v="635700637"/>
    <x v="0"/>
    <s v="TURKEY POINT POWER PLANT UNIT #1 - 5081014100"/>
    <s v="31200Z000-PG0926-Turkey Pt U1"/>
    <x v="0"/>
    <d v="2011-10-01T00:00:00"/>
    <s v="02 - Steam Generation Plant"/>
    <s v="Turkey Pt U1"/>
    <s v="354 : MAIN FEEDWATER PUMP SYSTEM"/>
    <s v="354.3254 : DRIVE, ELECTRIC MOTOR, C"/>
    <x v="2"/>
    <s v="2011"/>
    <s v="09/2015"/>
    <n v="0"/>
    <n v="0"/>
    <n v="0"/>
    <n v="0"/>
  </r>
  <r>
    <n v="636027198"/>
    <x v="0"/>
    <s v="TURKEY POINT POWER PLANT UNIT #1 - 5081014100"/>
    <s v="31200Z000-PG0926-Turkey Pt U1"/>
    <x v="0"/>
    <d v="2011-10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36275820"/>
    <x v="0"/>
    <s v="TURKEY POINT POWER PLANT UNIT #1 - 5081014100"/>
    <s v="31200Z000-PG0926-Turkey Pt U1"/>
    <x v="0"/>
    <d v="2011-10-01T00:00:00"/>
    <s v="02 - Steam Generation Plant"/>
    <s v="Turkey Pt U1"/>
    <s v="354 : MAIN FEEDWATER PUMP SYSTEM"/>
    <s v="354.3254 : DRIVE, ELECTRIC MOTOR, C"/>
    <x v="2"/>
    <s v="2011"/>
    <s v="09/2015"/>
    <n v="0"/>
    <n v="0"/>
    <n v="0"/>
    <n v="0"/>
  </r>
  <r>
    <n v="637001028"/>
    <x v="0"/>
    <s v="TURKEY POINT FOSL PROD CAP SPARE STOREROOM - 5081026007"/>
    <s v="31400Z000-PG0926-Turkey Pt CommFsil"/>
    <x v="0"/>
    <d v="2012-10-01T00:00:00"/>
    <s v="02 - Steam Generation Plant"/>
    <s v="Turkey Pt Comm Fsil"/>
    <s v="000 : Non-Unitized"/>
    <s v="000.000 : Non-Unitized"/>
    <x v="3"/>
    <s v="2012"/>
    <s v="09/2015"/>
    <n v="0"/>
    <n v="0"/>
    <n v="0"/>
    <n v="0"/>
  </r>
  <r>
    <n v="637001046"/>
    <x v="0"/>
    <s v="TURKEY POINT POWER PLANT UNIT #1 - 5081014100"/>
    <s v="31200Z000-PG0926-Turkey Pt U1"/>
    <x v="0"/>
    <d v="2012-09-01T00:00:00"/>
    <s v="02 - Steam Generation Plant"/>
    <s v="Turkey Pt U1"/>
    <s v="000 : Non-Unitized"/>
    <s v="000.000 : Non-Unitized"/>
    <x v="2"/>
    <s v="2012"/>
    <s v="09/2015"/>
    <n v="0"/>
    <n v="0"/>
    <n v="0"/>
    <n v="0"/>
  </r>
  <r>
    <n v="637004219"/>
    <x v="2"/>
    <s v="TURKEY POINT FOSL PROD CAP SPARE STOREROOM - 5081026007"/>
    <s v="31400Z000-PG0926-Turkey Pt CommFsil"/>
    <x v="0"/>
    <d v="2011-10-01T00:00:00"/>
    <s v="02 - Steam Generation Plant"/>
    <s v="Turkey Pt Comm Fsil"/>
    <s v="000 : Non-Unitized"/>
    <s v="000.000 : Non-Unitized"/>
    <x v="3"/>
    <s v="2011"/>
    <s v="09/2015"/>
    <n v="1"/>
    <n v="-19557.87"/>
    <n v="0"/>
    <n v="-19557.87"/>
  </r>
  <r>
    <n v="637005527"/>
    <x v="0"/>
    <s v="TURKEY POINT POWER PLANT UNIT #1 - 5081014100"/>
    <s v="31400Z000-PG0926-Turkey Pt U1"/>
    <x v="0"/>
    <d v="2012-10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37007253"/>
    <x v="0"/>
    <s v="TURKEY POINT PLANT FOSSIL - 5081026000"/>
    <s v="31100Z000-PG0926-Turkey Pt CommFsil"/>
    <x v="0"/>
    <d v="2012-10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37674154"/>
    <x v="0"/>
    <s v="TURKEY POINT POWER PLANT UNIT #1 - 5081014100"/>
    <s v="31400Z000-PG0926-Turkey Pt U1"/>
    <x v="0"/>
    <d v="2008-10-01T00:00:00"/>
    <s v="02 - Steam Generation Plant"/>
    <s v="Turkey Pt U1"/>
    <s v="473 : TURBINE LUBE OIL SYSTEM"/>
    <s v="473.5710 : DRIVE, ELECTRIC MOTOR, C"/>
    <x v="3"/>
    <s v="2008"/>
    <s v="09/2015"/>
    <n v="0"/>
    <n v="0"/>
    <n v="0"/>
    <n v="0"/>
  </r>
  <r>
    <n v="637727997"/>
    <x v="3"/>
    <s v="TURKEY POINT POWER PLANT UNIT #1 - 5081014100"/>
    <s v="31200Z000-PG0926-Turkey Pt U1"/>
    <x v="0"/>
    <d v="2011-03-01T00:00:00"/>
    <s v="02 - Steam Generation Plant"/>
    <s v="Turkey Pt U1"/>
    <s v="447 : COMPONENT/CLOSED COOLING WATE"/>
    <s v="447.5078 : PUMP COMPLETE"/>
    <x v="2"/>
    <s v="2011"/>
    <s v="09/2015"/>
    <n v="1"/>
    <n v="14397.03"/>
    <n v="6196.85"/>
    <n v="8200.18"/>
  </r>
  <r>
    <n v="637728012"/>
    <x v="1"/>
    <s v="TURKEY POINT POWER PLANT UNIT #1 - 5081014100"/>
    <s v="31400Z000-PG0926-Turkey Pt U1"/>
    <x v="0"/>
    <d v="2009-10-01T00:00:00"/>
    <s v="02 - Steam Generation Plant"/>
    <s v="Turkey Pt U1"/>
    <s v="369 : INTAKE SCREENS SYSTEM"/>
    <s v="369.4155 : TRAVELING SCREEN ASSEMBL"/>
    <x v="3"/>
    <s v="2009"/>
    <s v="09/2015"/>
    <n v="2"/>
    <n v="84326.68"/>
    <n v="20687.47"/>
    <n v="63639.21"/>
  </r>
  <r>
    <n v="638019047"/>
    <x v="0"/>
    <s v="TURKEY POINT FOSL PROD CAP SPARE STOREROOM - 5081026007"/>
    <s v="31400Z000-PG0926-Turkey Pt CommFsil"/>
    <x v="0"/>
    <d v="2012-11-01T00:00:00"/>
    <s v="02 - Steam Generation Plant"/>
    <s v="Turkey Pt Comm Fsil"/>
    <s v="000 : Non-Unitized"/>
    <s v="000.000 : Non-Unitized"/>
    <x v="3"/>
    <s v="2012"/>
    <s v="09/2015"/>
    <n v="0"/>
    <n v="0"/>
    <n v="0"/>
    <n v="0"/>
  </r>
  <r>
    <n v="638019326"/>
    <x v="0"/>
    <s v="TURKEY POINT POWER PLANT UNIT #1 - 5081014100"/>
    <s v="31200Z000-PG0926-Turkey Pt U1"/>
    <x v="0"/>
    <d v="2012-11-01T00:00:00"/>
    <s v="02 - Steam Generation Plant"/>
    <s v="Turkey Pt U1"/>
    <s v="000 : Non-Unitized"/>
    <s v="000.000 : Non-Unitized"/>
    <x v="2"/>
    <s v="2012"/>
    <s v="09/2015"/>
    <n v="0"/>
    <n v="0"/>
    <n v="0"/>
    <n v="0"/>
  </r>
  <r>
    <n v="638019864"/>
    <x v="0"/>
    <s v="TURKEY POINT POWER PLANT UNIT #1 - 5081014100"/>
    <s v="31200Z000-PG0926-Turkey Pt U1"/>
    <x v="0"/>
    <d v="2012-11-01T00:00:00"/>
    <s v="02 - Steam Generation Plant"/>
    <s v="Turkey Pt U1"/>
    <s v="000 : Non-Unitized"/>
    <s v="000.000 : Non-Unitized"/>
    <x v="2"/>
    <s v="2012"/>
    <s v="09/2015"/>
    <n v="0"/>
    <n v="0"/>
    <n v="0"/>
    <n v="0"/>
  </r>
  <r>
    <n v="638020246"/>
    <x v="0"/>
    <s v="TURKEY POINT FOSL PROD CAP SPARE STOREROOM - 5081026007"/>
    <s v="31400Z000-PG0926-Turkey Pt CommFsil"/>
    <x v="0"/>
    <d v="2012-10-01T00:00:00"/>
    <s v="02 - Steam Generation Plant"/>
    <s v="Turkey Pt Comm Fsil"/>
    <s v="000 : Non-Unitized"/>
    <s v="000.000 : Non-Unitized"/>
    <x v="3"/>
    <s v="2012"/>
    <s v="09/2015"/>
    <n v="0"/>
    <n v="0"/>
    <n v="0"/>
    <n v="0"/>
  </r>
  <r>
    <n v="638020560"/>
    <x v="0"/>
    <s v="TURKEY POINT FOSL PROD CAP SPARE STOREROOM - 5081026007"/>
    <s v="31100Z000-PG0926-Turkey Pt CommFsil"/>
    <x v="0"/>
    <d v="2012-11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38022303"/>
    <x v="0"/>
    <s v="TURKEY POINT POWER PLANT UNIT #1 - 5081014100"/>
    <s v="31400Z000-PG0926-Turkey Pt U1"/>
    <x v="0"/>
    <d v="2012-11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38027706"/>
    <x v="0"/>
    <s v="TURKEY POINT POWER PLANT UNIT #1 - 5081014100"/>
    <s v="31400Z000-PG0926-Turkey Pt U1"/>
    <x v="0"/>
    <d v="2012-11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38030604"/>
    <x v="0"/>
    <s v="TURKEY POINT POWER PLANT UNIT #1 - 5081014100"/>
    <s v="31400Z000-PG0926-Turkey Pt U1"/>
    <x v="0"/>
    <d v="2012-11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38031218"/>
    <x v="0"/>
    <s v="TURKEY POINT POWER PLANT UNIT #1 - 5081014100"/>
    <s v="31400Z000-PG0926-Turkey Pt U1"/>
    <x v="0"/>
    <d v="2012-11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38847930"/>
    <x v="3"/>
    <s v="TURKEY POINT POWER PLANT UNIT #1 - 5081014100"/>
    <s v="31100Z000-PG0926-Turkey Pt U1"/>
    <x v="0"/>
    <d v="2011-11-01T00:00:00"/>
    <s v="02 - Steam Generation Plant"/>
    <s v="Turkey Pt U1"/>
    <s v="413 : OPEN/INTAKE COOLING WATER SYS"/>
    <s v="413.4265 : DRIVE, ELECTRIC MOTOR, C"/>
    <x v="1"/>
    <s v="2011"/>
    <s v="09/2015"/>
    <n v="1"/>
    <n v="32584.04"/>
    <n v="4777.1000000000004"/>
    <n v="27806.94"/>
  </r>
  <r>
    <n v="638865025"/>
    <x v="0"/>
    <s v="TURKEY POINT FOSL PROD CAP SPARE STOREROOM - 5081026007"/>
    <s v="31200Z000-PG0926-Turkey Pt CommFsil"/>
    <x v="0"/>
    <d v="2012-12-01T00:00:00"/>
    <s v="02 - Steam Generation Plant"/>
    <s v="Turkey Pt Comm Fsil"/>
    <s v="000 : Non-Unitized"/>
    <s v="000.000 : Non-Unitized"/>
    <x v="2"/>
    <s v="2012"/>
    <s v="09/2015"/>
    <n v="0"/>
    <n v="0"/>
    <n v="0"/>
    <n v="0"/>
  </r>
  <r>
    <n v="638865470"/>
    <x v="0"/>
    <s v="TURKEY POINT FOSL PROD CAP SPARE STOREROOM - 5081026007"/>
    <s v="31400Z000-PG0926-Turkey Pt CommFsil"/>
    <x v="0"/>
    <d v="2012-12-01T00:00:00"/>
    <s v="02 - Steam Generation Plant"/>
    <s v="Turkey Pt Comm Fsil"/>
    <s v="000 : Non-Unitized"/>
    <s v="000.000 : Non-Unitized"/>
    <x v="3"/>
    <s v="2012"/>
    <s v="09/2015"/>
    <n v="0"/>
    <n v="0"/>
    <n v="0"/>
    <n v="0"/>
  </r>
  <r>
    <n v="638866469"/>
    <x v="0"/>
    <s v="TURKEY POINT FOSL PROD CAP SPARE STOREROOM - 5081026007"/>
    <s v="31200Z000-PG0926-Turkey Pt CommFsil"/>
    <x v="0"/>
    <d v="2012-12-01T00:00:00"/>
    <s v="02 - Steam Generation Plant"/>
    <s v="Turkey Pt Comm Fsil"/>
    <s v="000 : Non-Unitized"/>
    <s v="000.000 : Non-Unitized"/>
    <x v="2"/>
    <s v="2012"/>
    <s v="09/2015"/>
    <n v="0"/>
    <n v="0"/>
    <n v="0"/>
    <n v="0"/>
  </r>
  <r>
    <n v="638867293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39390854"/>
    <x v="1"/>
    <s v="TURKEY POINT PLANT FOSSIL - 5081026000"/>
    <s v="31100Z000-PG0926-Turkey Pt CommFsil"/>
    <x v="0"/>
    <d v="2012-08-01T00:00:00"/>
    <s v="02 - Steam Generation Plant"/>
    <s v="Turkey Pt Comm Fsil"/>
    <s v="208 : WATERFRONT IMPROVEMENT (NOT C"/>
    <s v="208.1160 : FOUNDATION/PILE"/>
    <x v="1"/>
    <s v="2012"/>
    <s v="09/2015"/>
    <n v="1"/>
    <n v="49505.599999999999"/>
    <n v="5404.59"/>
    <n v="44101.01"/>
  </r>
  <r>
    <n v="639845790"/>
    <x v="0"/>
    <s v="TURKEY POINT POWER PLANT UNIT #1 - 5081014100"/>
    <s v="31400Z000-PG0926-Turkey Pt U1"/>
    <x v="0"/>
    <d v="2013-0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39846464"/>
    <x v="0"/>
    <s v="TURKEY POINT FOSL PROD CAP SPARE STOREROOM - 5081026007"/>
    <s v="31100Z000-PG0926-Turkey Pt CommFsil"/>
    <x v="0"/>
    <d v="2012-07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39847319"/>
    <x v="0"/>
    <s v="TURKEY POINT FOSL PROD CAP SPARE STOREROOM - 5081026007"/>
    <s v="31100Z000-PG0926-Turkey Pt CommFsil"/>
    <x v="0"/>
    <d v="2012-12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39847612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39849811"/>
    <x v="0"/>
    <s v="TURKEY POINT PLANT FOSSIL - 5081026000"/>
    <s v="31600Z000-PG0926-Turkey Pt CommFsil"/>
    <x v="0"/>
    <d v="2013-01-01T00:00:00"/>
    <s v="02 - Steam Generation Plant"/>
    <s v="Turkey Pt Comm Fsil"/>
    <s v="000 : Non-Unitized"/>
    <s v="000.000 : Non-Unitized"/>
    <x v="5"/>
    <s v="2013"/>
    <s v="09/2015"/>
    <n v="0"/>
    <n v="0"/>
    <n v="0"/>
    <n v="0"/>
  </r>
  <r>
    <n v="639852063"/>
    <x v="0"/>
    <s v="TURKEY POINT PLANT FOSSIL - 5081026000"/>
    <s v="31100Z000-PG0926-Turkey Pt CommFsil"/>
    <x v="0"/>
    <d v="2013-01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39855685"/>
    <x v="0"/>
    <s v="TURKEY POINT FOSL PROD CAP SPARE STOREROOM - 5081026007"/>
    <s v="31200Z000-PG0926-Turkey Pt CommFsil"/>
    <x v="0"/>
    <d v="2012-12-01T00:00:00"/>
    <s v="02 - Steam Generation Plant"/>
    <s v="Turkey Pt Comm Fsil"/>
    <s v="000 : Non-Unitized"/>
    <s v="000.000 : Non-Unitized"/>
    <x v="2"/>
    <s v="2012"/>
    <s v="09/2015"/>
    <n v="0"/>
    <n v="0"/>
    <n v="0"/>
    <n v="0"/>
  </r>
  <r>
    <n v="639859989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39862390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40459043"/>
    <x v="0"/>
    <s v="TURKEY POINT POWER PLANT UNIT #1 - 5081014100"/>
    <s v="31200Z000-PG0926-Turkey Pt U1"/>
    <x v="0"/>
    <d v="2011-07-01T00:00:00"/>
    <s v="02 - Steam Generation Plant"/>
    <s v="Turkey Pt U1"/>
    <s v="122 : BOILER PRESSURE PARTS"/>
    <s v="122.0087 : PIPING"/>
    <x v="2"/>
    <s v="2011"/>
    <s v="09/2015"/>
    <n v="0"/>
    <n v="0"/>
    <n v="0"/>
    <n v="0"/>
  </r>
  <r>
    <n v="640490012"/>
    <x v="0"/>
    <s v="TURKEY POINT PLANT FOSSIL - 5081026000"/>
    <s v="31600Z000-PG0926-Turkey Pt CommFsil"/>
    <x v="0"/>
    <d v="2013-02-01T00:00:00"/>
    <s v="02 - Steam Generation Plant"/>
    <s v="Turkey Pt Comm Fsil"/>
    <s v="000 : Non-Unitized"/>
    <s v="000.000 : Non-Unitized"/>
    <x v="5"/>
    <s v="2013"/>
    <s v="09/2015"/>
    <n v="0"/>
    <n v="0"/>
    <n v="0"/>
    <n v="0"/>
  </r>
  <r>
    <n v="640490015"/>
    <x v="0"/>
    <s v="TURKEY POINT PLANT FOSSIL - 5081026000"/>
    <s v="31100Z000-PG0926-Turkey Pt CommFsil"/>
    <x v="0"/>
    <d v="2013-02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40490018"/>
    <x v="0"/>
    <s v="TURKEY POINT PLANT FOSSIL - 5081026000"/>
    <s v="31500Z000-PG0926-Turkey Pt CommFsil"/>
    <x v="0"/>
    <d v="2013-02-01T00:00:00"/>
    <s v="02 - Steam Generation Plant"/>
    <s v="Turkey Pt Comm Fsil"/>
    <s v="000 : Non-Unitized"/>
    <s v="000.000 : Non-Unitized"/>
    <x v="4"/>
    <s v="2013"/>
    <s v="09/2015"/>
    <n v="0"/>
    <n v="0"/>
    <n v="0"/>
    <n v="0"/>
  </r>
  <r>
    <n v="640490021"/>
    <x v="0"/>
    <s v="TURKEY POINT PLANT FOSSIL - 5081026000"/>
    <s v="31200Z000-PG0926-Turkey Pt CommFsil"/>
    <x v="0"/>
    <d v="2013-02-01T00:00:00"/>
    <s v="02 - Steam Generation Plant"/>
    <s v="Turkey Pt Comm Fsil"/>
    <s v="000 : Non-Unitized"/>
    <s v="000.000 : Non-Unitized"/>
    <x v="2"/>
    <s v="2013"/>
    <s v="09/2015"/>
    <n v="0"/>
    <n v="0"/>
    <n v="0"/>
    <n v="0"/>
  </r>
  <r>
    <n v="640490024"/>
    <x v="0"/>
    <s v="TURKEY POINT PLANT FOSSIL - 5081026000"/>
    <s v="31400Z000-PG0926-Turkey Pt CommFsil"/>
    <x v="0"/>
    <d v="2013-02-01T00:00:00"/>
    <s v="02 - Steam Generation Plant"/>
    <s v="Turkey Pt Comm Fsil"/>
    <s v="000 : Non-Unitized"/>
    <s v="000.000 : Non-Unitized"/>
    <x v="3"/>
    <s v="2013"/>
    <s v="09/2015"/>
    <n v="0"/>
    <n v="0"/>
    <n v="0"/>
    <n v="0"/>
  </r>
  <r>
    <n v="640510390"/>
    <x v="0"/>
    <s v="TURKEY POINT POWER PLANT UNIT #1 - 5081014100"/>
    <s v="31400Z000-PG0926-Turkey Pt U1"/>
    <x v="0"/>
    <d v="2013-0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40512776"/>
    <x v="2"/>
    <s v="TURKEY POINT FOSL PROD CAP SPARE STOREROOM - 5081026007"/>
    <s v="31400Z000-PG0926-Turkey Pt CommFsil"/>
    <x v="0"/>
    <d v="2011-10-01T00:00:00"/>
    <s v="02 - Steam Generation Plant"/>
    <s v="Turkey Pt Comm Fsil"/>
    <s v="000 : Non-Unitized"/>
    <s v="000.000 : Non-Unitized"/>
    <x v="3"/>
    <s v="2011"/>
    <s v="09/2015"/>
    <n v="0"/>
    <n v="-38.229999999999997"/>
    <n v="0"/>
    <n v="-38.229999999999997"/>
  </r>
  <r>
    <n v="640515853"/>
    <x v="0"/>
    <s v="TURKEY POINT FOSL PROD CAP SPARE STOREROOM - 5081026007"/>
    <s v="31100Z000-PG0926-Turkey Pt CommFsil"/>
    <x v="0"/>
    <d v="2012-12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40516937"/>
    <x v="0"/>
    <s v="TURKEY POINT FOSL PROD CAP SPARE STOREROOM - 5081026007"/>
    <s v="31200Z000-PG0926-Turkey Pt CommFsil"/>
    <x v="0"/>
    <d v="2012-12-01T00:00:00"/>
    <s v="02 - Steam Generation Plant"/>
    <s v="Turkey Pt Comm Fsil"/>
    <s v="000 : Non-Unitized"/>
    <s v="000.000 : Non-Unitized"/>
    <x v="2"/>
    <s v="2012"/>
    <s v="09/2015"/>
    <n v="0"/>
    <n v="0"/>
    <n v="0"/>
    <n v="0"/>
  </r>
  <r>
    <n v="640518492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40519282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40795260"/>
    <x v="1"/>
    <s v="TURKEY POINT POWER PLANT UNIT #1 - 5081014100"/>
    <s v="31200Z000-PG0926-Turkey Pt U1"/>
    <x v="0"/>
    <d v="2013-02-01T00:00:00"/>
    <s v="02 - Steam Generation Plant"/>
    <s v="Turkey Pt U1"/>
    <s v="121 : BOILER STRUCTURE"/>
    <s v="121.0057 : ELEVATOR, COMPLETE"/>
    <x v="2"/>
    <s v="2013"/>
    <s v="09/2015"/>
    <n v="0"/>
    <n v="-3149.54"/>
    <n v="-717.69"/>
    <n v="-2431.85"/>
  </r>
  <r>
    <n v="640795264"/>
    <x v="3"/>
    <s v="TURKEY POINT POWER PLANT UNIT #1 - 5081014100"/>
    <s v="31400Z000-PG0926-Turkey Pt U1"/>
    <x v="0"/>
    <d v="2013-02-01T00:00:00"/>
    <s v="02 - Steam Generation Plant"/>
    <s v="Turkey Pt U1"/>
    <s v="171 : TURBINE GENERATOR CONCRETE PE"/>
    <s v="171.0506 : CONCRETE PEDESTAL"/>
    <x v="3"/>
    <s v="2013"/>
    <s v="09/2015"/>
    <n v="0"/>
    <n v="-43613.33"/>
    <n v="-3851.8"/>
    <n v="-39761.53"/>
  </r>
  <r>
    <n v="640795270"/>
    <x v="2"/>
    <s v="TURKEY POINT PLANT FOSSIL - 5081026000"/>
    <s v="31600Z000-PG0926-Turkey Pt CommFsil"/>
    <x v="0"/>
    <d v="2013-02-01T00:00:00"/>
    <s v="02 - Steam Generation Plant"/>
    <s v="Turkey Pt Comm Fsil"/>
    <s v="193 : FREEZE PROTECTION SYSTEM"/>
    <s v="193.0759 : FREEZE PROTECTION SYSTEM"/>
    <x v="5"/>
    <s v="2013"/>
    <s v="09/2015"/>
    <n v="0"/>
    <n v="-5621.21"/>
    <n v="-866.92"/>
    <n v="-4754.29"/>
  </r>
  <r>
    <n v="640795273"/>
    <x v="2"/>
    <s v="TURKEY POINT PLANT FOSSIL - 5081026000"/>
    <s v="31200Z000-PG0926-Turkey Pt CommFsil"/>
    <x v="0"/>
    <d v="2013-02-01T00:00:00"/>
    <s v="02 - Steam Generation Plant"/>
    <s v="Turkey Pt Comm Fsil"/>
    <s v="258 : STM GEN/BLR/HRSG BLOWDOWN TRE"/>
    <s v="258.1468 : FOUNDATION"/>
    <x v="2"/>
    <s v="2013"/>
    <s v="09/2015"/>
    <n v="0"/>
    <n v="-1736.82"/>
    <n v="-295.73"/>
    <n v="-1441.09"/>
  </r>
  <r>
    <n v="640795276"/>
    <x v="2"/>
    <s v="TURKEY POINT PLANT FOSSIL - 5081026000"/>
    <s v="31200Z000-PG0926-Turkey Pt CommFsil"/>
    <x v="0"/>
    <d v="2013-02-01T00:00:00"/>
    <s v="02 - Steam Generation Plant"/>
    <s v="Turkey Pt Comm Fsil"/>
    <s v="258 : STM GEN/BLR/HRSG BLOWDOWN TRE"/>
    <s v="258.1472 : PIPING"/>
    <x v="2"/>
    <s v="2013"/>
    <s v="09/2015"/>
    <n v="0"/>
    <n v="-1736.82"/>
    <n v="-295.73"/>
    <n v="-1441.09"/>
  </r>
  <r>
    <n v="640795279"/>
    <x v="2"/>
    <s v="TURKEY POINT PLANT FOSSIL - 5081026000"/>
    <s v="31200Z000-PG0926-Turkey Pt CommFsil"/>
    <x v="0"/>
    <d v="2013-02-01T00:00:00"/>
    <s v="02 - Steam Generation Plant"/>
    <s v="Turkey Pt Comm Fsil"/>
    <s v="353 : MAIN FEEDWATER SYSTEM"/>
    <s v="353.3224 : HEAT EXCHANGER, SHELL"/>
    <x v="2"/>
    <s v="2013"/>
    <s v="09/2015"/>
    <n v="0"/>
    <n v="-3995.07"/>
    <n v="-680.25"/>
    <n v="-3314.82"/>
  </r>
  <r>
    <n v="640795282"/>
    <x v="1"/>
    <s v="TURKEY POINT POWER PLANT UNIT #1 - 5081014100"/>
    <s v="31400Z000-PG0926-Turkey Pt U1"/>
    <x v="0"/>
    <d v="2013-02-01T00:00:00"/>
    <s v="02 - Steam Generation Plant"/>
    <s v="Turkey Pt U1"/>
    <s v="369 : INTAKE SCREENS SYSTEM"/>
    <s v="369.4140 : TRAVELING SCREEN ASSEMBL"/>
    <x v="3"/>
    <s v="2013"/>
    <s v="09/2015"/>
    <n v="0"/>
    <n v="-3743.68"/>
    <n v="-330.63"/>
    <n v="-3413.05"/>
  </r>
  <r>
    <n v="640795285"/>
    <x v="2"/>
    <s v="TURKEY POINT POWER PLANT UNIT #1 - 5081014100"/>
    <s v="31400Z000-PG0926-Turkey Pt U1"/>
    <x v="0"/>
    <d v="2013-02-01T00:00:00"/>
    <s v="02 - Steam Generation Plant"/>
    <s v="Turkey Pt U1"/>
    <s v="374 : CONDENSATE PUMP SYSTEM"/>
    <s v="374.3634 : PIPING"/>
    <x v="3"/>
    <s v="2013"/>
    <s v="09/2015"/>
    <n v="0"/>
    <n v="-1075.8"/>
    <n v="-95.01"/>
    <n v="-980.79"/>
  </r>
  <r>
    <n v="640795288"/>
    <x v="3"/>
    <s v="TURKEY POINT POWER PLANT UNIT #1 - 5081014100"/>
    <s v="31100Z000-PG0926-Turkey Pt U1"/>
    <x v="0"/>
    <d v="2013-02-01T00:00:00"/>
    <s v="02 - Steam Generation Plant"/>
    <s v="Turkey Pt U1"/>
    <s v="413 : OPEN/INTAKE COOLING WATER SYS"/>
    <s v="413.4271 : PIPING"/>
    <x v="1"/>
    <s v="2013"/>
    <s v="09/2015"/>
    <n v="0"/>
    <n v="-6938.06"/>
    <n v="-538.51"/>
    <n v="-6399.55"/>
  </r>
  <r>
    <n v="640795291"/>
    <x v="2"/>
    <s v="TURKEY POINT POWER PLANT UNIT #1 - 5081014100"/>
    <s v="31200Z000-PG0926-Turkey Pt U1"/>
    <x v="0"/>
    <d v="2013-02-01T00:00:00"/>
    <s v="02 - Steam Generation Plant"/>
    <s v="Turkey Pt U1"/>
    <s v="422 : BOILER DUCTS"/>
    <s v="422.4355 : AIR HTR. OUTLET DUCT TO "/>
    <x v="2"/>
    <s v="2013"/>
    <s v="09/2015"/>
    <n v="0"/>
    <n v="-2429.83"/>
    <n v="-553.69000000000005"/>
    <n v="-1876.14"/>
  </r>
  <r>
    <n v="640795294"/>
    <x v="2"/>
    <s v="TURKEY POINT POWER PLANT UNIT #1 - 5081014100"/>
    <s v="31200Z000-PG0926-Turkey Pt U1"/>
    <x v="0"/>
    <d v="2013-02-01T00:00:00"/>
    <s v="02 - Steam Generation Plant"/>
    <s v="Turkey Pt U1"/>
    <s v="521 : HEAVY OIL SUPPLY SYSTEM"/>
    <s v="521.6161 : CONTROL/INSTRUMENTATION "/>
    <x v="2"/>
    <s v="2013"/>
    <s v="09/2015"/>
    <n v="0"/>
    <n v="-4766.62"/>
    <n v="-1086.18"/>
    <n v="-3680.44"/>
  </r>
  <r>
    <n v="640795297"/>
    <x v="3"/>
    <s v="TURKEY POINT POWER PLANT UNIT #1 - 5081014100"/>
    <s v="31500Z000-PG0926-Turkey Pt U1"/>
    <x v="0"/>
    <d v="2013-02-01T00:00:00"/>
    <s v="02 - Steam Generation Plant"/>
    <s v="Turkey Pt U1"/>
    <s v="582 : 480 VOLT POWER DISTRIBUTION S"/>
    <s v="582.7049 : POWER CENTER SWITCHGEAR "/>
    <x v="4"/>
    <s v="2013"/>
    <s v="09/2015"/>
    <n v="0"/>
    <n v="-8988.4699999999993"/>
    <n v="-693.59"/>
    <n v="-8294.8799999999992"/>
  </r>
  <r>
    <n v="640795300"/>
    <x v="3"/>
    <s v="TURKEY POINT POWER PLANT UNIT #1 - 5081014100"/>
    <s v="31500Z000-PG0926-Turkey Pt U1"/>
    <x v="0"/>
    <d v="2013-02-01T00:00:00"/>
    <s v="02 - Steam Generation Plant"/>
    <s v="Turkey Pt U1"/>
    <s v="585 : 4.16KV POWER DISTRIBUTION SYS"/>
    <s v="585.7121 : CABLE: POWER"/>
    <x v="4"/>
    <s v="2013"/>
    <s v="09/2015"/>
    <n v="0"/>
    <n v="-1033.54"/>
    <n v="-79.75"/>
    <n v="-953.79"/>
  </r>
  <r>
    <n v="640795303"/>
    <x v="3"/>
    <s v="TURKEY POINT POWER PLANT UNIT #1 - 5081014100"/>
    <s v="31500Z000-PG0926-Turkey Pt U1"/>
    <x v="0"/>
    <d v="2013-02-01T00:00:00"/>
    <s v="02 - Steam Generation Plant"/>
    <s v="Turkey Pt U1"/>
    <s v="585 : 4.16KV POWER DISTRIBUTION SYS"/>
    <s v="585.7129 : POWER CENTER SWITCHGEAR "/>
    <x v="4"/>
    <s v="2013"/>
    <s v="09/2015"/>
    <n v="0"/>
    <n v="-1111.8399999999999"/>
    <n v="-85.79"/>
    <n v="-1026.05"/>
  </r>
  <r>
    <n v="640795306"/>
    <x v="2"/>
    <s v="TURKEY POINT POWER PLANT UNIT #1 - 5081014100"/>
    <s v="31200Z000-PG0926-Turkey Pt U1"/>
    <x v="0"/>
    <d v="2013-02-01T00:00:00"/>
    <s v="02 - Steam Generation Plant"/>
    <s v="Turkey Pt U1"/>
    <s v="620 : BURNER MANAGEMENT SYSTEM"/>
    <s v="620.7256 : BURNER MANAGEMENT SYSTEM"/>
    <x v="2"/>
    <s v="2013"/>
    <s v="09/2015"/>
    <n v="0"/>
    <n v="-12546.45"/>
    <n v="-2858.99"/>
    <n v="-9687.4599999999991"/>
  </r>
  <r>
    <n v="640795309"/>
    <x v="2"/>
    <s v="TURKEY POINT POWER PLANT UNIT #1 - 5081014100"/>
    <s v="31200Z000-PG0926-Turkey Pt U1"/>
    <x v="0"/>
    <d v="2013-02-01T00:00:00"/>
    <s v="02 - Steam Generation Plant"/>
    <s v="Turkey Pt U1"/>
    <s v="351 : CONDENSATE SYSTEM"/>
    <s v="351.3159 : HEAT EXCH, TUBE BUNDL"/>
    <x v="2"/>
    <s v="2013"/>
    <s v="09/2015"/>
    <n v="0"/>
    <n v="-1880.03"/>
    <n v="-428.41"/>
    <n v="-1451.62"/>
  </r>
  <r>
    <n v="640795312"/>
    <x v="2"/>
    <s v="TURKEY POINT POWER PLANT UNIT #1 - 5081014100"/>
    <s v="31200Z000-PG0926-Turkey Pt U1"/>
    <x v="0"/>
    <d v="2013-02-01T00:00:00"/>
    <s v="02 - Steam Generation Plant"/>
    <s v="Turkey Pt U1"/>
    <s v="353 : MAIN FEEDWATER SYSTEM"/>
    <s v="353.3238 : MFP DISCHARGE VALVE ACTU"/>
    <x v="2"/>
    <s v="2013"/>
    <s v="09/2015"/>
    <n v="0"/>
    <n v="-2368.2800000000002"/>
    <n v="-539.66999999999996"/>
    <n v="-1828.61"/>
  </r>
  <r>
    <n v="640795315"/>
    <x v="2"/>
    <s v="TURKEY POINT POWER PLANT UNIT #1 - 5081014100"/>
    <s v="31200Z000-PG0926-Turkey Pt U1"/>
    <x v="0"/>
    <d v="2013-02-01T00:00:00"/>
    <s v="02 - Steam Generation Plant"/>
    <s v="Turkey Pt U1"/>
    <s v="354 : MAIN FEEDWATER PUMP SYSTEM"/>
    <s v="354.3269 : Pump Rotating Assembly"/>
    <x v="2"/>
    <s v="2013"/>
    <s v="09/2015"/>
    <n v="0"/>
    <n v="-1920.48"/>
    <n v="-437.62"/>
    <n v="-1482.86"/>
  </r>
  <r>
    <n v="640795318"/>
    <x v="0"/>
    <s v="TURKEY POINT POWER PLANT UNIT #1 - 5081014100"/>
    <s v="31400Z000-PG0926-Turkey Pt U1"/>
    <x v="0"/>
    <d v="2013-02-01T00:00:00"/>
    <s v="02 - Steam Generation Plant"/>
    <s v="Turkey Pt U1"/>
    <s v="375 : CONDENSER COOLING WATER PUMP "/>
    <s v="375.3678 : MOTOR ROTATING ASSEMBLY"/>
    <x v="3"/>
    <s v="2013"/>
    <s v="09/2015"/>
    <n v="0"/>
    <n v="0"/>
    <n v="0"/>
    <n v="0"/>
  </r>
  <r>
    <n v="640795321"/>
    <x v="2"/>
    <s v="TURKEY POINT POWER PLANT UNIT #1 - 5081014100"/>
    <s v="31200Z000-PG0926-Turkey Pt U1"/>
    <x v="0"/>
    <d v="2013-02-01T00:00:00"/>
    <s v="02 - Steam Generation Plant"/>
    <s v="Turkey Pt U1"/>
    <s v="422 : BOILER DUCTS"/>
    <s v="422.4346 : EXPANSION JOINTS"/>
    <x v="2"/>
    <s v="2013"/>
    <s v="09/2015"/>
    <n v="0"/>
    <n v="-11168.12"/>
    <n v="-2544.91"/>
    <n v="-8623.2099999999991"/>
  </r>
  <r>
    <n v="640795324"/>
    <x v="2"/>
    <s v="TURKEY POINT POWER PLANT UNIT #1 - 5081014100"/>
    <s v="31200Z000-PG0926-Turkey Pt U1"/>
    <x v="0"/>
    <d v="2013-02-01T00:00:00"/>
    <s v="02 - Steam Generation Plant"/>
    <s v="Turkey Pt U1"/>
    <s v="429 : BOILER CONTROL SYSTEM"/>
    <s v="429.4673 : CONTROLLER"/>
    <x v="2"/>
    <s v="2013"/>
    <s v="09/2015"/>
    <n v="0"/>
    <n v="-3829.17"/>
    <n v="-872.56"/>
    <n v="-2956.61"/>
  </r>
  <r>
    <n v="640795327"/>
    <x v="3"/>
    <s v="TURKEY POINT POWER PLANT UNIT #1 - 5081014100"/>
    <s v="31400Z000-PG0926-Turkey Pt U1"/>
    <x v="0"/>
    <d v="2013-02-01T00:00:00"/>
    <s v="02 - Steam Generation Plant"/>
    <s v="Turkey Pt U1"/>
    <s v="476 : TURBINE GENERATOR SUPERVISORY"/>
    <s v="476.5754 : CONTROL PANEL"/>
    <x v="3"/>
    <s v="2013"/>
    <s v="09/2015"/>
    <n v="0"/>
    <n v="-33345.360000000001"/>
    <n v="-2944.97"/>
    <n v="-30400.39"/>
  </r>
  <r>
    <n v="640795330"/>
    <x v="3"/>
    <s v="TURKEY POINT POWER PLANT UNIT #1 - 5081014100"/>
    <s v="31100Z000-PG0926-Turkey Pt U1"/>
    <x v="0"/>
    <d v="2013-02-01T00:00:00"/>
    <s v="02 - Steam Generation Plant"/>
    <s v="Turkey Pt U1"/>
    <s v="504 : WASTE WATER TREATMENT SYSTEM"/>
    <s v="504.6093 : FILTER SPECIAL ASSEMBLY"/>
    <x v="1"/>
    <s v="2013"/>
    <s v="09/2015"/>
    <n v="0"/>
    <n v="-5676.75"/>
    <n v="-440.61"/>
    <n v="-5236.1400000000003"/>
  </r>
  <r>
    <n v="640795333"/>
    <x v="3"/>
    <s v="TURKEY POINT POWER PLANT UNIT #1 - 5081014100"/>
    <s v="31500Z000-PG0926-Turkey Pt U1"/>
    <x v="0"/>
    <d v="2013-02-01T00:00:00"/>
    <s v="02 - Steam Generation Plant"/>
    <s v="Turkey Pt U1"/>
    <s v="582 : 480 VOLT POWER DISTRIBUTION S"/>
    <s v="582.7043 : TRANSFORMER"/>
    <x v="4"/>
    <s v="2013"/>
    <s v="09/2015"/>
    <n v="0"/>
    <n v="-3627.68"/>
    <n v="-279.93"/>
    <n v="-3347.75"/>
  </r>
  <r>
    <n v="640795336"/>
    <x v="2"/>
    <s v="TURKEY POINT POWER PLANT UNIT #1 - 5081014100"/>
    <s v="31200Z000-PG0926-Turkey Pt U1"/>
    <x v="0"/>
    <d v="2013-02-01T00:00:00"/>
    <s v="02 - Steam Generation Plant"/>
    <s v="Turkey Pt U1"/>
    <s v="122 : BOILER PRESSURE PARTS"/>
    <s v="122.0085 : HEADER, 8 INCHES OR LARG"/>
    <x v="2"/>
    <s v="2013"/>
    <s v="09/2015"/>
    <n v="0"/>
    <n v="-2431.04"/>
    <n v="-553.97"/>
    <n v="-1877.07"/>
  </r>
  <r>
    <n v="640795339"/>
    <x v="2"/>
    <s v="TURKEY POINT PLANT FOSSIL - 5081026000"/>
    <s v="31200Z000-PG0926-Turkey Pt CommFsil"/>
    <x v="0"/>
    <d v="2013-02-01T00:00:00"/>
    <s v="02 - Steam Generation Plant"/>
    <s v="Turkey Pt Comm Fsil"/>
    <s v="122 : BOILER PRESSURE PARTS"/>
    <s v="122.0088 : SILENCER/MUFFLER"/>
    <x v="2"/>
    <s v="2013"/>
    <s v="09/2015"/>
    <n v="0"/>
    <n v="-2182.81"/>
    <n v="-371.67"/>
    <n v="-1811.14"/>
  </r>
  <r>
    <n v="640795342"/>
    <x v="2"/>
    <s v="TURKEY POINT POWER PLANT UNIT #1 - 5081014100"/>
    <s v="31200Z000-PG0926-Turkey Pt U1"/>
    <x v="0"/>
    <d v="2013-02-01T00:00:00"/>
    <s v="02 - Steam Generation Plant"/>
    <s v="Turkey Pt U1"/>
    <s v="122 : BOILER PRESSURE PARTS"/>
    <s v="122.0090 : VALVE, SAFETY 8 IN OR GR"/>
    <x v="2"/>
    <s v="2013"/>
    <s v="09/2015"/>
    <n v="0"/>
    <n v="-1680.2"/>
    <n v="-382.87"/>
    <n v="-1297.33"/>
  </r>
  <r>
    <n v="640795345"/>
    <x v="2"/>
    <s v="TURKEY POINT POWER PLANT UNIT #1 - 5081014100"/>
    <s v="31200Z000-PG0926-Turkey Pt U1"/>
    <x v="0"/>
    <d v="2013-02-01T00:00:00"/>
    <s v="02 - Steam Generation Plant"/>
    <s v="Turkey Pt U1"/>
    <s v="251 : MAIN STEAM PIPING"/>
    <s v="251.1269 : VALVE, POWER OPERATED 8 "/>
    <x v="2"/>
    <s v="2013"/>
    <s v="09/2015"/>
    <n v="0"/>
    <n v="-16862.060000000001"/>
    <n v="-3842.4"/>
    <n v="-13019.66"/>
  </r>
  <r>
    <n v="640795348"/>
    <x v="2"/>
    <s v="TURKEY POINT POWER PLANT UNIT #1 - 5081014100"/>
    <s v="31400Z000-PG0926-Turkey Pt U1"/>
    <x v="0"/>
    <d v="2013-02-01T00:00:00"/>
    <s v="02 - Steam Generation Plant"/>
    <s v="Turkey Pt U1"/>
    <s v="271 : STEAM TURBINE"/>
    <s v="271.1538 : IP BLADING-STATIONARY (R"/>
    <x v="3"/>
    <s v="2013"/>
    <s v="09/2015"/>
    <n v="0"/>
    <n v="-15539.92"/>
    <n v="-1372.44"/>
    <n v="-14167.48"/>
  </r>
  <r>
    <n v="640795351"/>
    <x v="2"/>
    <s v="TURKEY POINT POWER PLANT UNIT #1 - 5081014100"/>
    <s v="31400Z000-PG0926-Turkey Pt U1"/>
    <x v="0"/>
    <d v="2013-02-01T00:00:00"/>
    <s v="02 - Steam Generation Plant"/>
    <s v="Turkey Pt U1"/>
    <s v="271 : STEAM TURBINE"/>
    <s v="271.1554 : IP BLADING-ROTATING (ROW"/>
    <x v="3"/>
    <s v="2013"/>
    <s v="09/2015"/>
    <n v="0"/>
    <n v="-4660.0600000000004"/>
    <n v="-411.56"/>
    <n v="-4248.5"/>
  </r>
  <r>
    <n v="640795354"/>
    <x v="3"/>
    <s v="TURKEY POINT POWER PLANT UNIT #1 - 5081014100"/>
    <s v="31400Z000-PG0926-Turkey Pt U1"/>
    <x v="0"/>
    <d v="2013-02-01T00:00:00"/>
    <s v="02 - Steam Generation Plant"/>
    <s v="Turkey Pt U1"/>
    <s v="272 : GENERATOR"/>
    <s v="272.1572 : ROTOR COILS"/>
    <x v="3"/>
    <s v="2013"/>
    <s v="09/2015"/>
    <n v="0"/>
    <n v="-10908.65"/>
    <n v="-963.42"/>
    <n v="-9945.23"/>
  </r>
  <r>
    <n v="640795357"/>
    <x v="2"/>
    <s v="TURKEY POINT PLANT FOSSIL - 5081026000"/>
    <s v="31200Z000-PG0926-Turkey Pt CommFsil"/>
    <x v="0"/>
    <d v="2013-02-01T00:00:00"/>
    <s v="02 - Steam Generation Plant"/>
    <s v="Turkey Pt Comm Fsil"/>
    <s v="353 : MAIN FEEDWATER SYSTEM"/>
    <s v="353.3223 : HEAT EXCHANGER, TUBE BUN"/>
    <x v="2"/>
    <s v="2013"/>
    <s v="09/2015"/>
    <n v="0"/>
    <n v="-3995.08"/>
    <n v="-680.25"/>
    <n v="-3314.83"/>
  </r>
  <r>
    <n v="640795363"/>
    <x v="2"/>
    <s v="TURKEY POINT POWER PLANT UNIT #1 - 5081014100"/>
    <s v="31400Z000-PG0926-Turkey Pt U1"/>
    <x v="0"/>
    <d v="2013-02-01T00:00:00"/>
    <s v="02 - Steam Generation Plant"/>
    <s v="Turkey Pt U1"/>
    <s v="375 : CONDENSER COOLING WATER PUMP "/>
    <s v="375.3676 : PUMP COMPLETE"/>
    <x v="3"/>
    <s v="2013"/>
    <s v="09/2015"/>
    <n v="0"/>
    <n v="-61760.05"/>
    <n v="-5454.47"/>
    <n v="-56305.58"/>
  </r>
  <r>
    <n v="640795366"/>
    <x v="3"/>
    <s v="TURKEY POINT POWER PLANT UNIT #1 - 5081014100"/>
    <s v="31500Z000-PG0926-Turkey Pt U1"/>
    <x v="0"/>
    <d v="2013-02-01T00:00:00"/>
    <s v="02 - Steam Generation Plant"/>
    <s v="Turkey Pt U1"/>
    <s v="483 : HIGH INITIAL RESPONSE EXCITER"/>
    <s v="483.0214 : POWER POTENTIAL TRANSFOR"/>
    <x v="4"/>
    <s v="2013"/>
    <s v="09/2015"/>
    <n v="0"/>
    <n v="-27736.400000000001"/>
    <n v="-2140.27"/>
    <n v="-25596.13"/>
  </r>
  <r>
    <n v="640795369"/>
    <x v="3"/>
    <s v="TURKEY POINT POWER PLANT UNIT #1 - 5081014100"/>
    <s v="31500Z000-PG0926-Turkey Pt U1"/>
    <x v="0"/>
    <d v="2013-02-01T00:00:00"/>
    <s v="02 - Steam Generation Plant"/>
    <s v="Turkey Pt U1"/>
    <s v="585 : 4.16KV POWER DISTRIBUTION SYS"/>
    <s v="585.7126 : CIRCUIT BKR. RATED 500 "/>
    <x v="4"/>
    <s v="2013"/>
    <s v="09/2015"/>
    <n v="0"/>
    <n v="-986.56"/>
    <n v="-76.13"/>
    <n v="-910.43"/>
  </r>
  <r>
    <n v="640795372"/>
    <x v="3"/>
    <s v="TURKEY POINT POWER PLANT UNIT #1 - 5081014100"/>
    <s v="31400Z000-PG0926-Turkey Pt U1"/>
    <x v="0"/>
    <d v="2013-02-01T00:00:00"/>
    <s v="02 - Steam Generation Plant"/>
    <s v="Turkey Pt U1"/>
    <s v="272 : GENERATOR"/>
    <s v="272.1582 : BRUSH RIGGING ASSEMBY"/>
    <x v="3"/>
    <s v="2013"/>
    <s v="09/2015"/>
    <n v="0"/>
    <n v="-7272.43"/>
    <n v="-642.28"/>
    <n v="-6630.15"/>
  </r>
  <r>
    <n v="640795375"/>
    <x v="2"/>
    <s v="TURKEY POINT POWER PLANT UNIT #1 - 5081014100"/>
    <s v="31500Z000-PG0926-Turkey Pt U1"/>
    <x v="0"/>
    <d v="2013-02-01T00:00:00"/>
    <s v="02 - Steam Generation Plant"/>
    <s v="Turkey Pt U1"/>
    <s v="589:  SYNCHRONOUS CONDENSER SYSTEM"/>
    <s v="589.7139 : TURNING GEAR ASSEMBLY"/>
    <x v="4"/>
    <s v="2013"/>
    <s v="09/2015"/>
    <n v="0"/>
    <n v="-26151.46"/>
    <n v="-2017.97"/>
    <n v="-24133.49"/>
  </r>
  <r>
    <n v="640795378"/>
    <x v="2"/>
    <s v="TURKEY POINT POWER PLANT UNIT #1 - 5081014100"/>
    <s v="31500Z000-PG0926-Turkey Pt U1"/>
    <x v="0"/>
    <d v="2013-02-01T00:00:00"/>
    <s v="02 - Steam Generation Plant"/>
    <s v="Turkey Pt U1"/>
    <s v="589:  SYNCHRONOUS CONDENSER SYSTEM"/>
    <s v="589.7141 : CONTROL/INSTRUMENT"/>
    <x v="4"/>
    <s v="2013"/>
    <s v="09/2015"/>
    <n v="0"/>
    <n v="-25358.98"/>
    <n v="-1956.82"/>
    <n v="-23402.16"/>
  </r>
  <r>
    <n v="640946118"/>
    <x v="2"/>
    <s v="TURKEY POINT POWER PLANT UNIT #1 - 5081014100"/>
    <s v="31200Z000-PG0926-Turkey Pt U1"/>
    <x v="0"/>
    <d v="2008-01-01T00:00:00"/>
    <s v="02 - Steam Generation Plant"/>
    <s v="Turkey Pt U1"/>
    <s v="424 : FORCED DRAFT FAN"/>
    <s v="424.4426 : DRIVE, ELECTRIC MOTOR, C"/>
    <x v="2"/>
    <s v="2008"/>
    <s v="09/2015"/>
    <n v="1"/>
    <n v="155619"/>
    <n v="114264.17"/>
    <n v="41354.83"/>
  </r>
  <r>
    <n v="641575429"/>
    <x v="0"/>
    <s v="TURKEY POINT POWER PLANT UNIT #1 - 5081014100"/>
    <s v="31400Z000-PG0926-Turkey Pt U1"/>
    <x v="0"/>
    <d v="2013-0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41580849"/>
    <x v="0"/>
    <s v="TURKEY POINT FOSL PROD CAP SPARE STOREROOM - 5081026007"/>
    <s v="31100Z000-PG0926-Turkey Pt CommFsil"/>
    <x v="0"/>
    <d v="2012-12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41581921"/>
    <x v="0"/>
    <s v="TURKEY POINT FOSL PROD CAP SPARE STOREROOM - 5081026007"/>
    <s v="31200Z000-PG0926-Turkey Pt CommFsil"/>
    <x v="0"/>
    <d v="2012-12-01T00:00:00"/>
    <s v="02 - Steam Generation Plant"/>
    <s v="Turkey Pt Comm Fsil"/>
    <s v="000 : Non-Unitized"/>
    <s v="000.000 : Non-Unitized"/>
    <x v="2"/>
    <s v="2012"/>
    <s v="09/2015"/>
    <n v="0"/>
    <n v="0"/>
    <n v="0"/>
    <n v="0"/>
  </r>
  <r>
    <n v="641583159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41583713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42182689"/>
    <x v="0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0"/>
    <n v="0"/>
    <n v="0"/>
    <n v="0"/>
  </r>
  <r>
    <n v="643319969"/>
    <x v="0"/>
    <s v="TURKEY POINT PLANT FOSSIL - 5081026000"/>
    <s v="31500Z000-PG0926-Turkey Pt CommFsil"/>
    <x v="0"/>
    <d v="2013-05-01T00:00:00"/>
    <s v="02 - Steam Generation Plant"/>
    <s v="Turkey Pt Comm Fsil"/>
    <s v="000 : Non-Unitized"/>
    <s v="000.000 : Non-Unitized"/>
    <x v="4"/>
    <s v="2013"/>
    <s v="09/2015"/>
    <n v="0"/>
    <n v="0"/>
    <n v="0"/>
    <n v="0"/>
  </r>
  <r>
    <n v="643322689"/>
    <x v="0"/>
    <s v="TURKEY POINT PLANT FOSSIL - 5081026000"/>
    <s v="31200Z003-PG0926-Turkey Pt CommFsil"/>
    <x v="2"/>
    <d v="2013-05-01T00:00:00"/>
    <s v="02 - Steam Generation Plant"/>
    <s v="Turkey Pt Comm Fsil"/>
    <s v="000 : Non-Unitized"/>
    <s v="000.000 : Non-Unitized"/>
    <x v="2"/>
    <s v="2013"/>
    <s v="09/2015"/>
    <n v="0"/>
    <n v="0"/>
    <n v="0"/>
    <n v="0"/>
  </r>
  <r>
    <n v="643328160"/>
    <x v="0"/>
    <s v="TURKEY POINT PLANT FOSSIL - 5081026000"/>
    <s v="31100Z000-PG0926-Turkey Pt CommFsil"/>
    <x v="0"/>
    <d v="2013-05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43377150"/>
    <x v="1"/>
    <s v="TURKEY POINT PLANT FOSSIL - 5081026000"/>
    <s v="31600Z000-PG0926-Turkey Pt CommFsil"/>
    <x v="0"/>
    <d v="2013-05-01T00:00:00"/>
    <s v="02 - Steam Generation Plant"/>
    <s v="Turkey Pt Comm Fsil"/>
    <s v="192 : STORES EQUIPMENT-PRODUCTION"/>
    <s v="192.324  : FORK LIFT 4000 LBS. OR S"/>
    <x v="5"/>
    <s v="2013"/>
    <s v="09/2015"/>
    <n v="0"/>
    <n v="30356.46"/>
    <n v="4681.6499999999996"/>
    <n v="25674.81"/>
  </r>
  <r>
    <n v="643535128"/>
    <x v="0"/>
    <s v="TURKEY POINT POWER PLANT UNIT #1 - 5081014100"/>
    <s v="31100Z000-PG0926-Turkey Pt U1"/>
    <x v="0"/>
    <d v="1969-07-01T00:00:00"/>
    <s v="02 - Steam Generation Plant"/>
    <s v="Turkey Pt U1"/>
    <s v="413 : OPEN/INTAKE COOLING WATER SYS"/>
    <s v="413.4272 : PUMP COMPLETE"/>
    <x v="1"/>
    <s v="1969"/>
    <s v="09/2015"/>
    <n v="0"/>
    <n v="0"/>
    <n v="0"/>
    <n v="0"/>
  </r>
  <r>
    <n v="643535146"/>
    <x v="2"/>
    <s v="TURKEY POINT POWER PLANT UNIT #1 - 5081014100"/>
    <s v="31200Z000-PG0926-Turkey Pt U1"/>
    <x v="0"/>
    <d v="2011-03-01T00:00:00"/>
    <s v="02 - Steam Generation Plant"/>
    <s v="Turkey Pt U1"/>
    <s v="521 : HEAVY OIL SUPPLY SYSTEM"/>
    <s v="521.6149 : PUMP COMPLETE"/>
    <x v="2"/>
    <s v="2011"/>
    <s v="09/2015"/>
    <n v="1"/>
    <n v="66093.58"/>
    <n v="28448.39"/>
    <n v="37645.19"/>
  </r>
  <r>
    <n v="643548758"/>
    <x v="2"/>
    <s v="TURKEY POINT POWER PLANT UNIT #1 - 5081014100"/>
    <s v="31200Z000-PG0926-Turkey Pt U1"/>
    <x v="0"/>
    <d v="1992-07-01T00:00:00"/>
    <s v="02 - Steam Generation Plant"/>
    <s v="Turkey Pt U1"/>
    <s v="354 : MAIN FEEDWATER PUMP SYSTEM"/>
    <s v="354.3270 : Pump Stationary Assembly"/>
    <x v="2"/>
    <s v="1992"/>
    <s v="09/2015"/>
    <n v="0"/>
    <n v="1190.46"/>
    <n v="1190.46"/>
    <n v="0"/>
  </r>
  <r>
    <n v="643548764"/>
    <x v="2"/>
    <s v="TURKEY POINT POWER PLANT UNIT #1 - 5081014100"/>
    <s v="31200Z000-PG0926-Turkey Pt U1"/>
    <x v="0"/>
    <d v="1969-07-01T00:00:00"/>
    <s v="02 - Steam Generation Plant"/>
    <s v="Turkey Pt U1"/>
    <s v="354 : MAIN FEEDWATER PUMP SYSTEM"/>
    <s v="354.3259 : PUMP COMPLETE"/>
    <x v="2"/>
    <s v="1969"/>
    <s v="09/2015"/>
    <n v="1"/>
    <n v="2784"/>
    <n v="2784"/>
    <n v="0"/>
  </r>
  <r>
    <n v="643548770"/>
    <x v="2"/>
    <s v="TURKEY POINT POWER PLANT UNIT #1 - 5081014100"/>
    <s v="31200Z000-PG0926-Turkey Pt U1"/>
    <x v="0"/>
    <d v="2006-04-01T00:00:00"/>
    <s v="02 - Steam Generation Plant"/>
    <s v="Turkey Pt U1"/>
    <s v="354 : MAIN FEEDWATER PUMP SYSTEM"/>
    <s v="354.3270 : Pump Stationary Assembly"/>
    <x v="2"/>
    <s v="2006"/>
    <s v="09/2015"/>
    <n v="0"/>
    <n v="-272.7"/>
    <n v="-255.47"/>
    <n v="-17.23"/>
  </r>
  <r>
    <n v="643615764"/>
    <x v="2"/>
    <s v="TURKEY POINT POWER PLANT UNIT #1 - 5081014100"/>
    <s v="31200Z000-PG0926-Turkey Pt U1"/>
    <x v="0"/>
    <d v="2012-09-01T00:00:00"/>
    <s v="02 - Steam Generation Plant"/>
    <s v="Turkey Pt U1"/>
    <s v="252 : EXTRACTION STEAM SYSTEM"/>
    <s v="252.1293 : EXPANSION JOINT"/>
    <x v="2"/>
    <s v="2012"/>
    <s v="09/2015"/>
    <n v="1"/>
    <n v="197483.07"/>
    <n v="65001.39"/>
    <n v="132481.68"/>
  </r>
  <r>
    <n v="643615768"/>
    <x v="0"/>
    <s v="TURKEY POINT FOSL PROD CAP SPARE STOREROOM - 5081026007"/>
    <s v="31400Z000-PG0926-Turkey Pt CommFsil"/>
    <x v="0"/>
    <d v="2012-10-01T00:00:00"/>
    <s v="02 - Steam Generation Plant"/>
    <s v="Turkey Pt Comm Fsil"/>
    <s v="375 : CONDENSER COOLING WATER PUMP "/>
    <s v="375.3675 : DRIVE, ELECTRIC MOTOR, C"/>
    <x v="3"/>
    <s v="2012"/>
    <s v="09/2015"/>
    <n v="0"/>
    <n v="0"/>
    <n v="0"/>
    <n v="0"/>
  </r>
  <r>
    <n v="643615817"/>
    <x v="0"/>
    <s v="TURKEY POINT FOSL PROD CAP SPARE STOREROOM - 5081026007"/>
    <s v="31400Z000-PG0926-Turkey Pt CommFsil"/>
    <x v="0"/>
    <d v="2012-11-01T00:00:00"/>
    <s v="02 - Steam Generation Plant"/>
    <s v="Turkey Pt Comm Fsil"/>
    <s v="374 : CONDENSATE PUMP SYSTEM"/>
    <s v="374.3645 : DRIVE, ELECTRIC MOTOR, C"/>
    <x v="3"/>
    <s v="2012"/>
    <s v="09/2015"/>
    <n v="0"/>
    <n v="0"/>
    <n v="0"/>
    <n v="0"/>
  </r>
  <r>
    <n v="643615840"/>
    <x v="2"/>
    <s v="TURKEY POINT POWER PLANT UNIT #1 - 5081014100"/>
    <s v="31200Z000-PG0926-Turkey Pt U1"/>
    <x v="0"/>
    <d v="2012-11-01T00:00:00"/>
    <s v="02 - Steam Generation Plant"/>
    <s v="Turkey Pt U1"/>
    <s v="422 : BOILER DUCTS"/>
    <s v="422.4346 : EXPANSION JOINTS"/>
    <x v="2"/>
    <s v="2012"/>
    <s v="09/2015"/>
    <n v="2"/>
    <n v="59747.76"/>
    <n v="19665.93"/>
    <n v="40081.83"/>
  </r>
  <r>
    <n v="643615854"/>
    <x v="0"/>
    <s v="TURKEY POINT FOSL PROD CAP SPARE STOREROOM - 5081026007"/>
    <s v="31200Z000-PG0926-Turkey Pt CommFsil"/>
    <x v="0"/>
    <d v="2012-12-01T00:00:00"/>
    <s v="02 - Steam Generation Plant"/>
    <s v="Turkey Pt Comm Fsil"/>
    <s v="447 : COMPONENT/CLOSED COOLING WATE"/>
    <s v="447.5078 : PUMP COMPLETE"/>
    <x v="2"/>
    <s v="2012"/>
    <s v="09/2015"/>
    <n v="0"/>
    <n v="0"/>
    <n v="0"/>
    <n v="0"/>
  </r>
  <r>
    <n v="643615858"/>
    <x v="2"/>
    <s v="TURKEY POINT POWER PLANT UNIT #1 - 5081014100"/>
    <s v="31200Z000-PG0926-Turkey Pt U1"/>
    <x v="0"/>
    <d v="2012-11-01T00:00:00"/>
    <s v="02 - Steam Generation Plant"/>
    <s v="Turkey Pt U1"/>
    <s v="521 : HEAVY OIL SUPPLY SYSTEM"/>
    <s v="521.6137 : DRIVE, ELECTRIC MOTOR, C"/>
    <x v="2"/>
    <s v="2012"/>
    <s v="09/2015"/>
    <n v="1"/>
    <n v="39607.46"/>
    <n v="13036.76"/>
    <n v="26570.7"/>
  </r>
  <r>
    <n v="643615893"/>
    <x v="0"/>
    <s v="TURKEY POINT FOSL PROD CAP SPARE STOREROOM - 5081026007"/>
    <s v="31400Z000-PG0926-Turkey Pt CommFsil"/>
    <x v="0"/>
    <d v="2012-12-01T00:00:00"/>
    <s v="02 - Steam Generation Plant"/>
    <s v="Turkey Pt Comm Fsil"/>
    <s v="473 : TURBINE LUBE OIL SYSTEM"/>
    <s v="473.5716 : PUMP COMPLETE"/>
    <x v="3"/>
    <s v="2012"/>
    <s v="09/2015"/>
    <n v="0"/>
    <n v="0"/>
    <n v="0"/>
    <n v="0"/>
  </r>
  <r>
    <n v="643615906"/>
    <x v="0"/>
    <s v="TURKEY POINT FOSL PROD CAP SPARE STOREROOM - 5081026007"/>
    <s v="31400Z000-PG0926-Turkey Pt CommFsil"/>
    <x v="0"/>
    <d v="2012-10-01T00:00:00"/>
    <s v="02 - Steam Generation Plant"/>
    <s v="Turkey Pt Comm Fsil"/>
    <s v="473 : TURBINE LUBE OIL SYSTEM"/>
    <s v="473.5716 : PUMP COMPLETE"/>
    <x v="3"/>
    <s v="2012"/>
    <s v="09/2015"/>
    <n v="0"/>
    <n v="0"/>
    <n v="0"/>
    <n v="0"/>
  </r>
  <r>
    <n v="643616008"/>
    <x v="0"/>
    <s v="TURKEY POINT FOSL PROD CAP SPARE STOREROOM - 5081026007"/>
    <s v="31100Z000-PG0926-Turkey Pt CommFsil"/>
    <x v="0"/>
    <d v="2012-11-01T00:00:00"/>
    <s v="02 - Steam Generation Plant"/>
    <s v="Turkey Pt Comm Fsil"/>
    <s v="413 : OPEN/INTAKE COOLING WATER SYS"/>
    <s v="413.4265 : DRIVE, ELECTRIC MOTOR, C"/>
    <x v="1"/>
    <s v="2012"/>
    <s v="09/2015"/>
    <n v="0"/>
    <n v="0"/>
    <n v="0"/>
    <n v="0"/>
  </r>
  <r>
    <n v="643616097"/>
    <x v="2"/>
    <s v="TURKEY POINT FOSL PROD CAP SPARE STOREROOM - 5081026007"/>
    <s v="31200Z000-PG0926-Turkey Pt CommFsil"/>
    <x v="0"/>
    <d v="2012-12-01T00:00:00"/>
    <s v="02 - Steam Generation Plant"/>
    <s v="Turkey Pt Comm Fsil"/>
    <s v="521 : HEAVY OIL SUPPLY SYSTEM"/>
    <s v="521.6149 : PUMP COMPLETE"/>
    <x v="2"/>
    <s v="2012"/>
    <s v="09/2015"/>
    <n v="1"/>
    <n v="20573.759999999998"/>
    <n v="5060.08"/>
    <n v="15513.68"/>
  </r>
  <r>
    <n v="643616786"/>
    <x v="0"/>
    <s v="TURKEY POINT FOSL PROD CAP SPARE STOREROOM - 5081026007"/>
    <s v="31400Z000-PG0926-Turkey Pt CommFsil"/>
    <x v="0"/>
    <d v="2012-11-01T00:00:00"/>
    <s v="02 - Steam Generation Plant"/>
    <s v="Turkey Pt Comm Fsil"/>
    <s v="473 : TURBINE LUBE OIL SYSTEM"/>
    <s v="473.5710 : DRIVE, ELECTRIC MOTOR, C"/>
    <x v="3"/>
    <s v="2012"/>
    <s v="09/2015"/>
    <n v="0"/>
    <n v="0"/>
    <n v="0"/>
    <n v="0"/>
  </r>
  <r>
    <n v="643616896"/>
    <x v="1"/>
    <s v="TURKEY POINT PLANT FOSSIL - 5081026000"/>
    <s v="31600Z000-PG0926-Turkey Pt CommFsil"/>
    <x v="0"/>
    <d v="2013-01-01T00:00:00"/>
    <s v="02 - Steam Generation Plant"/>
    <s v="Turkey Pt Comm Fsil"/>
    <s v="186 : INTRASITE/OFFSITE COMM SYSTEM"/>
    <s v="186.0647 : RADIO COMMUNICATION SYST"/>
    <x v="5"/>
    <s v="2013"/>
    <s v="09/2015"/>
    <n v="0"/>
    <n v="9439.56"/>
    <n v="1455.79"/>
    <n v="7983.77"/>
  </r>
  <r>
    <n v="643617198"/>
    <x v="1"/>
    <s v="TURKEY POINT PLANT FOSSIL - 5081026000"/>
    <s v="31100Z000-PG0926-Turkey Pt CommFsil"/>
    <x v="0"/>
    <d v="2012-10-01T00:00:00"/>
    <s v="02 - Steam Generation Plant"/>
    <s v="Turkey Pt Comm Fsil"/>
    <s v="322 : V BUILDING"/>
    <s v="322.0255 : HVAC SYSTEM COMPLETE"/>
    <x v="1"/>
    <s v="2012"/>
    <s v="09/2015"/>
    <n v="1"/>
    <n v="6115.59"/>
    <n v="667.65"/>
    <n v="5447.94"/>
  </r>
  <r>
    <n v="643618296"/>
    <x v="0"/>
    <s v="TURKEY POINT POWER PLANT UNIT #1 - 5081014100"/>
    <s v="31400Z000-PG0926-Turkey Pt U1"/>
    <x v="0"/>
    <d v="2012-11-01T00:00:00"/>
    <s v="02 - Steam Generation Plant"/>
    <s v="Turkey Pt U1"/>
    <s v="473 : TURBINE LUBE OIL SYSTEM"/>
    <s v="473.5710 : DRIVE, ELECTRIC MOTOR, C"/>
    <x v="3"/>
    <s v="2012"/>
    <s v="09/2015"/>
    <n v="0"/>
    <n v="0"/>
    <n v="0"/>
    <n v="0"/>
  </r>
  <r>
    <n v="643618785"/>
    <x v="2"/>
    <s v="TURKEY POINT POWER PLANT UNIT #1 - 5081014100"/>
    <s v="31400Z000-PG0926-Turkey Pt U1"/>
    <x v="0"/>
    <d v="2012-11-01T00:00:00"/>
    <s v="02 - Steam Generation Plant"/>
    <s v="Turkey Pt U1"/>
    <s v="374 : CONDENSATE PUMP SYSTEM"/>
    <s v="374.3645 : DRIVE, ELECTRIC MOTOR, C"/>
    <x v="3"/>
    <s v="2012"/>
    <s v="09/2015"/>
    <n v="0"/>
    <n v="963.59"/>
    <n v="122.92"/>
    <n v="840.67"/>
  </r>
  <r>
    <n v="643619225"/>
    <x v="3"/>
    <s v="TURKEY POINT POWER PLANT UNIT #1 - 5081014100"/>
    <s v="31400Z000-PG0926-Turkey Pt U1"/>
    <x v="0"/>
    <d v="2012-10-01T00:00:00"/>
    <s v="02 - Steam Generation Plant"/>
    <s v="Turkey Pt U1"/>
    <s v="473 : TURBINE LUBE OIL SYSTEM"/>
    <s v="473.5716 : PUMP COMPLETE"/>
    <x v="3"/>
    <s v="2012"/>
    <s v="09/2015"/>
    <n v="0"/>
    <n v="10808.82"/>
    <n v="1378.87"/>
    <n v="9429.9500000000007"/>
  </r>
  <r>
    <n v="643619229"/>
    <x v="3"/>
    <s v="TURKEY POINT POWER PLANT UNIT #1 - 5081014100"/>
    <s v="31100Z000-PG0926-Turkey Pt U1"/>
    <x v="0"/>
    <d v="2012-12-01T00:00:00"/>
    <s v="02 - Steam Generation Plant"/>
    <s v="Turkey Pt U1"/>
    <s v="413 : OPEN/INTAKE COOLING WATER SYS"/>
    <s v="413.4265 : DRIVE, ELECTRIC MOTOR, C"/>
    <x v="1"/>
    <s v="2012"/>
    <s v="09/2015"/>
    <n v="0"/>
    <n v="658.6"/>
    <n v="73.84"/>
    <n v="584.76"/>
  </r>
  <r>
    <n v="643619243"/>
    <x v="2"/>
    <s v="TURKEY POINT POWER PLANT UNIT #1 - 5081014100"/>
    <s v="31400Z000-PG0926-Turkey Pt U1"/>
    <x v="0"/>
    <d v="2011-11-01T00:00:00"/>
    <s v="02 - Steam Generation Plant"/>
    <s v="Turkey Pt U1"/>
    <s v="374 : CONDENSATE PUMP SYSTEM"/>
    <s v="374.3645 : DRIVE, ELECTRIC MOTOR, C"/>
    <x v="3"/>
    <s v="2011"/>
    <s v="09/2015"/>
    <n v="1"/>
    <n v="44310.39"/>
    <n v="7391.91"/>
    <n v="36918.480000000003"/>
  </r>
  <r>
    <n v="643619261"/>
    <x v="3"/>
    <s v="TURKEY POINT POWER PLANT UNIT #1 - 5081014100"/>
    <s v="31400Z000-PG0926-Turkey Pt U1"/>
    <x v="0"/>
    <d v="2012-10-01T00:00:00"/>
    <s v="02 - Steam Generation Plant"/>
    <s v="Turkey Pt U1"/>
    <s v="473 : TURBINE LUBE OIL SYSTEM"/>
    <s v="473.5716 : PUMP COMPLETE"/>
    <x v="3"/>
    <s v="2012"/>
    <s v="09/2015"/>
    <n v="1"/>
    <n v="31293.51"/>
    <n v="3992.09"/>
    <n v="27301.42"/>
  </r>
  <r>
    <n v="643619279"/>
    <x v="3"/>
    <s v="TURKEY POINT POWER PLANT UNIT #1 - 5081014100"/>
    <s v="31100Z000-PG0926-Turkey Pt U1"/>
    <x v="0"/>
    <d v="2012-11-01T00:00:00"/>
    <s v="02 - Steam Generation Plant"/>
    <s v="Turkey Pt U1"/>
    <s v="413 : OPEN/INTAKE COOLING WATER SYS"/>
    <s v="413.4265 : DRIVE, ELECTRIC MOTOR, C"/>
    <x v="1"/>
    <s v="2012"/>
    <s v="09/2015"/>
    <n v="1"/>
    <n v="25547.58"/>
    <n v="2864.2"/>
    <n v="22683.38"/>
  </r>
  <r>
    <n v="643728049"/>
    <x v="2"/>
    <s v="TURKEY POINT POWER PLANT UNIT #1 - 5081014100"/>
    <s v="31200Z000-PG0926-Turkey Pt U1"/>
    <x v="0"/>
    <d v="2011-12-01T00:00:00"/>
    <s v="02 - Steam Generation Plant"/>
    <s v="Turkey Pt U1"/>
    <s v="354 : MAIN FEEDWATER PUMP SYSTEM"/>
    <s v="354.3254 : DRIVE, ELECTRIC MOTOR, C"/>
    <x v="2"/>
    <s v="2011"/>
    <s v="09/2015"/>
    <n v="1"/>
    <n v="207116.92"/>
    <n v="89148.479999999996"/>
    <n v="117968.44"/>
  </r>
  <r>
    <n v="644138688"/>
    <x v="0"/>
    <s v="TURKEY POINT POWER PLANT UNIT #1 - 5081014100"/>
    <s v="31400Z000-PG0926-Turkey Pt U1"/>
    <x v="0"/>
    <d v="2013-06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44142429"/>
    <x v="0"/>
    <s v="TURKEY POINT PLANT FOSSIL - 5081026000"/>
    <s v="31600Z000-PG0926-Turkey Pt CommFsil"/>
    <x v="0"/>
    <d v="2013-06-01T00:00:00"/>
    <s v="02 - Steam Generation Plant"/>
    <s v="Turkey Pt Comm Fsil"/>
    <s v="000 : Non-Unitized"/>
    <s v="000.000 : Non-Unitized"/>
    <x v="5"/>
    <s v="2013"/>
    <s v="09/2015"/>
    <n v="0"/>
    <n v="0"/>
    <n v="0"/>
    <n v="0"/>
  </r>
  <r>
    <n v="644143088"/>
    <x v="0"/>
    <s v="TURKEY POINT POWER PLANT UNIT #1 - 5081014100"/>
    <s v="31200Z000-PG0926-Turkey Pt U1"/>
    <x v="0"/>
    <d v="2013-06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44162888"/>
    <x v="0"/>
    <s v="TURKEY POINT POWER PLANT UNIT #1 - 5081014100"/>
    <s v="31200Z000-PG0926-Turkey Pt U1"/>
    <x v="0"/>
    <d v="2012-12-01T00:00:00"/>
    <s v="02 - Steam Generation Plant"/>
    <s v="Turkey Pt U1"/>
    <s v="000 : Non-Unitized"/>
    <s v="000.000 : Non-Unitized"/>
    <x v="2"/>
    <s v="2012"/>
    <s v="09/2015"/>
    <n v="0"/>
    <n v="0"/>
    <n v="0"/>
    <n v="0"/>
  </r>
  <r>
    <n v="644163630"/>
    <x v="0"/>
    <s v="TURKEY POINT PLANT FOSSIL - 5081026000"/>
    <s v="31100Z000-PG0926-Turkey Pt CommFsil"/>
    <x v="0"/>
    <d v="2013-01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44209650"/>
    <x v="1"/>
    <s v="TURKEY POINT PLANT FOSSIL - 5081026000"/>
    <s v="31100Z000-PG0926-Turkey Pt CommFsil"/>
    <x v="0"/>
    <d v="2013-09-01T00:00:00"/>
    <s v="02 - Steam Generation Plant"/>
    <s v="Turkey Pt Comm Fsil"/>
    <s v="327 : SERVICE BUILDING"/>
    <s v="327.2530 : HVAC SYSTEM COMPLETE"/>
    <x v="1"/>
    <s v="2013"/>
    <s v="09/2015"/>
    <n v="2"/>
    <n v="9478.65"/>
    <n v="716.39"/>
    <n v="8762.26"/>
  </r>
  <r>
    <n v="644373533"/>
    <x v="0"/>
    <s v="TURKEY POINT FOSL PROD CAP SPARE STOREROOM - 5081026007"/>
    <s v="31100Z000-PG0926-Turkey Pt CommFsil"/>
    <x v="0"/>
    <d v="1969-07-01T00:00:00"/>
    <s v="02 - Steam Generation Plant"/>
    <s v="Turkey Pt Comm Fsil"/>
    <s v="413 : OPEN/INTAKE COOLING WATER SYS"/>
    <s v="413.4272 : PUMP COMPLETE"/>
    <x v="1"/>
    <s v="1969"/>
    <s v="09/2015"/>
    <n v="0"/>
    <n v="0"/>
    <n v="0"/>
    <n v="0"/>
  </r>
  <r>
    <n v="645479750"/>
    <x v="0"/>
    <s v="TURKEY POINT PLANT FOSSIL - 5081026000"/>
    <s v="31200Z000-PG0926-Turkey Pt CommFsil"/>
    <x v="0"/>
    <d v="2013-07-01T00:00:00"/>
    <s v="02 - Steam Generation Plant"/>
    <s v="Turkey Pt Comm Fsil"/>
    <s v="000 : Non-Unitized"/>
    <s v="000.000 : Non-Unitized"/>
    <x v="2"/>
    <s v="2013"/>
    <s v="09/2015"/>
    <n v="0"/>
    <n v="0"/>
    <n v="0"/>
    <n v="0"/>
  </r>
  <r>
    <n v="645484644"/>
    <x v="0"/>
    <s v="TURKEY POINT PLANT FOSSIL - 5081026000"/>
    <s v="31100Z000-PG0926-Turkey Pt CommFsil"/>
    <x v="0"/>
    <d v="2013-07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45485181"/>
    <x v="0"/>
    <s v="TURKEY POINT POWER PLANT UNIT #1 - 5081014100"/>
    <s v="31200Z000-PG0926-Turkey Pt U1"/>
    <x v="0"/>
    <d v="2013-01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45486317"/>
    <x v="0"/>
    <s v="TURKEY POINT POWER PLANT UNIT #1 - 5081014100"/>
    <s v="31200Z000-PG0926-Turkey Pt U1"/>
    <x v="0"/>
    <d v="2012-09-01T00:00:00"/>
    <s v="02 - Steam Generation Plant"/>
    <s v="Turkey Pt U1"/>
    <s v="000 : Non-Unitized"/>
    <s v="000.000 : Non-Unitized"/>
    <x v="2"/>
    <s v="2012"/>
    <s v="09/2015"/>
    <n v="0"/>
    <n v="0"/>
    <n v="0"/>
    <n v="0"/>
  </r>
  <r>
    <n v="645489870"/>
    <x v="0"/>
    <s v="TURKEY POINT FOSL PROD CAP SPARE STOREROOM - 5081026007"/>
    <s v="31100Z000-PG0926-Turkey Pt CommFsil"/>
    <x v="0"/>
    <d v="2012-07-01T00:00:00"/>
    <s v="02 - Steam Generation Plant"/>
    <s v="Turkey Pt Comm Fsil"/>
    <s v="000 : Non-Unitized"/>
    <s v="000.000 : Non-Unitized"/>
    <x v="1"/>
    <s v="2012"/>
    <s v="09/2015"/>
    <n v="0"/>
    <n v="0"/>
    <n v="0"/>
    <n v="0"/>
  </r>
  <r>
    <n v="645696914"/>
    <x v="2"/>
    <s v="TURKEY POINT POWER PLANT UNIT #1 - 5081014100"/>
    <s v="31200Z000-PG0926-Turkey Pt U1"/>
    <x v="0"/>
    <d v="2013-01-01T00:00:00"/>
    <s v="02 - Steam Generation Plant"/>
    <s v="Turkey Pt U1"/>
    <s v="521 : HEAVY OIL SUPPLY SYSTEM"/>
    <s v="521.6149 : PUMP COMPLETE"/>
    <x v="2"/>
    <s v="2013"/>
    <s v="09/2015"/>
    <n v="0"/>
    <n v="5882.79"/>
    <n v="1340.53"/>
    <n v="4542.26"/>
  </r>
  <r>
    <n v="645696918"/>
    <x v="3"/>
    <s v="TURKEY POINT POWER PLANT UNIT #1 - 5081014100"/>
    <s v="31200Z000-PG0926-Turkey Pt U1"/>
    <x v="0"/>
    <d v="2012-12-01T00:00:00"/>
    <s v="02 - Steam Generation Plant"/>
    <s v="Turkey Pt U1"/>
    <s v="447 : COMPONENT/CLOSED COOLING WATE"/>
    <s v="447.5078 : PUMP COMPLETE"/>
    <x v="2"/>
    <s v="2012"/>
    <s v="09/2015"/>
    <n v="0"/>
    <n v="4293.63"/>
    <n v="1413.24"/>
    <n v="2880.39"/>
  </r>
  <r>
    <n v="645800051"/>
    <x v="0"/>
    <s v="TURKEY POINT FOSL PROD CAP SPARE STOREROOM - 5081026007"/>
    <s v="31100Z000-PG0926-Turkey Pt CommFsil"/>
    <x v="0"/>
    <d v="2012-07-01T00:00:00"/>
    <s v="02 - Steam Generation Plant"/>
    <s v="Turkey Pt Comm Fsil"/>
    <s v="413 : OPEN/INTAKE COOLING WATER SYS"/>
    <s v="413.4272 : PUMP COMPLETE"/>
    <x v="1"/>
    <s v="2012"/>
    <s v="09/2015"/>
    <n v="0"/>
    <n v="0"/>
    <n v="0"/>
    <n v="0"/>
  </r>
  <r>
    <n v="645820912"/>
    <x v="1"/>
    <s v="TURKEY POINT PLANT FOSSIL - 5081026000"/>
    <s v="31100Z000-PG0926-Turkey Pt CommFsil"/>
    <x v="0"/>
    <d v="1972-07-01T00:00:00"/>
    <s v="02 - Steam Generation Plant"/>
    <s v="Turkey Pt Comm Fsil"/>
    <s v="314 : N BUILDING"/>
    <s v="314.9665 : SUPERSTRUCTURE"/>
    <x v="1"/>
    <s v="1972"/>
    <s v="09/2015"/>
    <n v="1"/>
    <n v="18974.77"/>
    <n v="18974.77"/>
    <n v="0"/>
  </r>
  <r>
    <n v="645820932"/>
    <x v="1"/>
    <s v="TURKEY POINT PLANT FOSSIL - 5081026000"/>
    <s v="31100Z000-PG0926-Turkey Pt CommFsil"/>
    <x v="0"/>
    <d v="1981-07-01T00:00:00"/>
    <s v="02 - Steam Generation Plant"/>
    <s v="Turkey Pt Comm Fsil"/>
    <s v="322 : V BUILDING"/>
    <s v="322.0247 : SUPERSTRUCTURE"/>
    <x v="1"/>
    <s v="1981"/>
    <s v="09/2015"/>
    <n v="0"/>
    <n v="82928.37"/>
    <n v="82928.37"/>
    <n v="0"/>
  </r>
  <r>
    <n v="645820952"/>
    <x v="1"/>
    <s v="TURKEY POINT PLANT FOSSIL - 5081026000"/>
    <s v="31100Z000-PG0926-Turkey Pt CommFsil"/>
    <x v="0"/>
    <d v="1975-07-01T00:00:00"/>
    <s v="02 - Steam Generation Plant"/>
    <s v="Turkey Pt Comm Fsil"/>
    <s v="322 : V BUILDING"/>
    <s v="322.0247 : SUPERSTRUCTURE"/>
    <x v="1"/>
    <s v="1975"/>
    <s v="09/2015"/>
    <n v="0"/>
    <n v="12305.47"/>
    <n v="12305.47"/>
    <n v="0"/>
  </r>
  <r>
    <n v="645820972"/>
    <x v="1"/>
    <s v="TURKEY POINT PLANT FOSSIL - 5081026000"/>
    <s v="31100Z000-PG0926-Turkey Pt CommFsil"/>
    <x v="0"/>
    <d v="1981-07-01T00:00:00"/>
    <s v="02 - Steam Generation Plant"/>
    <s v="Turkey Pt Comm Fsil"/>
    <s v="322 : V BUILDING"/>
    <s v="322.0249 : ROOF"/>
    <x v="1"/>
    <s v="1981"/>
    <s v="09/2015"/>
    <n v="0"/>
    <n v="1603.2"/>
    <n v="1603.2"/>
    <n v="0"/>
  </r>
  <r>
    <n v="645820992"/>
    <x v="1"/>
    <s v="TURKEY POINT PLANT FOSSIL - 5081026000"/>
    <s v="31100Z000-PG0926-Turkey Pt CommFsil"/>
    <x v="0"/>
    <d v="1981-07-01T00:00:00"/>
    <s v="02 - Steam Generation Plant"/>
    <s v="Turkey Pt Comm Fsil"/>
    <s v="322 : V BUILDING"/>
    <s v="322.0252 : PLUMBING SYSTEM COMPLETE"/>
    <x v="1"/>
    <s v="1981"/>
    <s v="09/2015"/>
    <n v="1"/>
    <n v="121178.88"/>
    <n v="121178.88"/>
    <n v="0"/>
  </r>
  <r>
    <n v="645821012"/>
    <x v="1"/>
    <s v="TURKEY POINT PLANT FOSSIL - 5081026000"/>
    <s v="31100Z000-PG0926-Turkey Pt CommFsil"/>
    <x v="0"/>
    <d v="1981-07-01T00:00:00"/>
    <s v="02 - Steam Generation Plant"/>
    <s v="Turkey Pt Comm Fsil"/>
    <s v="322 : V BUILDING"/>
    <s v="322.0253 : LIGHTING SYSTEM COMPLETE"/>
    <x v="1"/>
    <s v="1981"/>
    <s v="09/2015"/>
    <n v="1"/>
    <n v="83870.87"/>
    <n v="83870.87"/>
    <n v="0"/>
  </r>
  <r>
    <n v="645821032"/>
    <x v="1"/>
    <s v="TURKEY POINT PLANT FOSSIL - 5081026000"/>
    <s v="31100Z000-PG0926-Turkey Pt CommFsil"/>
    <x v="0"/>
    <d v="1981-07-01T00:00:00"/>
    <s v="02 - Steam Generation Plant"/>
    <s v="Turkey Pt Comm Fsil"/>
    <s v="322 : V BUILDING"/>
    <s v="322.0255 : HVAC SYSTEM COMPLETE"/>
    <x v="1"/>
    <s v="1981"/>
    <s v="09/2015"/>
    <n v="1"/>
    <n v="2599.1999999999998"/>
    <n v="2599.1999999999998"/>
    <n v="0"/>
  </r>
  <r>
    <n v="645821052"/>
    <x v="1"/>
    <s v="TURKEY POINT PLANT FOSSIL - 5081026000"/>
    <s v="31100Z000-PG0926-Turkey Pt CommFsil"/>
    <x v="0"/>
    <d v="1975-07-01T00:00:00"/>
    <s v="02 - Steam Generation Plant"/>
    <s v="Turkey Pt Comm Fsil"/>
    <s v="322 : V BUILDING"/>
    <s v="322.0255 : HVAC SYSTEM COMPLETE"/>
    <x v="1"/>
    <s v="1975"/>
    <s v="09/2015"/>
    <n v="4"/>
    <n v="18628.38"/>
    <n v="18628.38"/>
    <n v="0"/>
  </r>
  <r>
    <n v="645821072"/>
    <x v="1"/>
    <s v="TURKEY POINT PLANT FOSSIL - 5081026000"/>
    <s v="31100Z000-PG0926-Turkey Pt CommFsil"/>
    <x v="0"/>
    <d v="1981-07-01T00:00:00"/>
    <s v="02 - Steam Generation Plant"/>
    <s v="Turkey Pt Comm Fsil"/>
    <s v="322 : V BUILDING"/>
    <s v="322.0261 : FIRE PROTECTION SYS COMP"/>
    <x v="1"/>
    <s v="1981"/>
    <s v="09/2015"/>
    <n v="0"/>
    <n v="1290"/>
    <n v="1290"/>
    <n v="0"/>
  </r>
  <r>
    <n v="645821111"/>
    <x v="1"/>
    <s v="TURKEY POINT PLANT FOSSIL - 5081026000"/>
    <s v="31100Z000-PG0926-Turkey Pt CommFsil"/>
    <x v="0"/>
    <d v="1972-07-01T00:00:00"/>
    <s v="02 - Steam Generation Plant"/>
    <s v="Turkey Pt Comm Fsil"/>
    <s v="327 : SERVICE BUILDING"/>
    <s v="327.2524 : ROOF"/>
    <x v="1"/>
    <s v="1972"/>
    <s v="09/2015"/>
    <n v="540"/>
    <n v="6843.5"/>
    <n v="6843.5"/>
    <n v="0"/>
  </r>
  <r>
    <n v="645821131"/>
    <x v="1"/>
    <s v="TURKEY POINT PLANT FOSSIL - 5081026000"/>
    <s v="31100Z000-PG0926-Turkey Pt CommFsil"/>
    <x v="0"/>
    <d v="1972-07-01T00:00:00"/>
    <s v="02 - Steam Generation Plant"/>
    <s v="Turkey Pt Comm Fsil"/>
    <s v="327 : SERVICE BUILDING"/>
    <s v="327.2527 : PLUMBING SYSTEM COMPLETE"/>
    <x v="1"/>
    <s v="1972"/>
    <s v="09/2015"/>
    <n v="1"/>
    <n v="15463.21"/>
    <n v="15463.21"/>
    <n v="0"/>
  </r>
  <r>
    <n v="645821151"/>
    <x v="1"/>
    <s v="TURKEY POINT PLANT FOSSIL - 5081026000"/>
    <s v="31100Z000-PG0926-Turkey Pt CommFsil"/>
    <x v="0"/>
    <d v="1972-07-01T00:00:00"/>
    <s v="02 - Steam Generation Plant"/>
    <s v="Turkey Pt Comm Fsil"/>
    <s v="327 : SERVICE BUILDING"/>
    <s v="327.2528 : LIGHTING SYSTEM COMPLETE"/>
    <x v="1"/>
    <s v="1972"/>
    <s v="09/2015"/>
    <n v="1"/>
    <n v="23316.51"/>
    <n v="23316.51"/>
    <n v="0"/>
  </r>
  <r>
    <n v="645821171"/>
    <x v="1"/>
    <s v="TURKEY POINT PLANT FOSSIL - 5081026000"/>
    <s v="31100Z000-PG0926-Turkey Pt CommFsil"/>
    <x v="0"/>
    <d v="1972-07-01T00:00:00"/>
    <s v="02 - Steam Generation Plant"/>
    <s v="Turkey Pt Comm Fsil"/>
    <s v="327 : SERVICE BUILDING"/>
    <s v="327.2530 : HVAC SYSTEM COMPLETE"/>
    <x v="1"/>
    <s v="1972"/>
    <s v="09/2015"/>
    <n v="1"/>
    <n v="26943.95"/>
    <n v="26943.95"/>
    <n v="0"/>
  </r>
  <r>
    <n v="645821191"/>
    <x v="1"/>
    <s v="TURKEY POINT PLANT FOSSIL - 5081026000"/>
    <s v="31100Z000-PG0926-Turkey Pt CommFsil"/>
    <x v="0"/>
    <d v="1972-07-01T00:00:00"/>
    <s v="02 - Steam Generation Plant"/>
    <s v="Turkey Pt Comm Fsil"/>
    <s v="327 : SERVICE BUILDING"/>
    <s v="327.2536 : FIRE PROTECTION SYS COMP"/>
    <x v="1"/>
    <s v="1972"/>
    <s v="09/2015"/>
    <n v="1"/>
    <n v="5216.76"/>
    <n v="5216.76"/>
    <n v="0"/>
  </r>
  <r>
    <n v="645821211"/>
    <x v="1"/>
    <s v="TURKEY POINT PLANT FOSSIL - 5081026000"/>
    <s v="31100Z000-PG0926-Turkey Pt CommFsil"/>
    <x v="0"/>
    <d v="1979-07-01T00:00:00"/>
    <s v="02 - Steam Generation Plant"/>
    <s v="Turkey Pt Comm Fsil"/>
    <s v="308 : H BUILDING"/>
    <s v="308.2314 : SUPERSTRUCTURE"/>
    <x v="1"/>
    <s v="1979"/>
    <s v="09/2015"/>
    <n v="0"/>
    <n v="1416.02"/>
    <n v="1416.02"/>
    <n v="0"/>
  </r>
  <r>
    <n v="645973747"/>
    <x v="0"/>
    <s v="TURKEY POINT POWER PLANT UNIT #1 - 5081014100"/>
    <s v="31200Z000-PG0926-Turkey Pt U1"/>
    <x v="0"/>
    <d v="2013-08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45973750"/>
    <x v="0"/>
    <s v="TURKEY POINT PLANT FOSSIL - 5081026000"/>
    <s v="31600Z000-PG0926-Turkey Pt CommFsil"/>
    <x v="0"/>
    <d v="2013-08-01T00:00:00"/>
    <s v="02 - Steam Generation Plant"/>
    <s v="Turkey Pt Comm Fsil"/>
    <s v="000 : Non-Unitized"/>
    <s v="000.000 : Non-Unitized"/>
    <x v="5"/>
    <s v="2013"/>
    <s v="09/2015"/>
    <n v="0"/>
    <n v="0"/>
    <n v="0"/>
    <n v="0"/>
  </r>
  <r>
    <n v="645974464"/>
    <x v="0"/>
    <s v="TURKEY POINT POWER PLANT UNIT #1 - 5081014100"/>
    <s v="31200Z000-PG0926-Turkey Pt U1"/>
    <x v="0"/>
    <d v="2013-08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45975139"/>
    <x v="0"/>
    <s v="TURKEY POINT POWER PLANT UNIT #1 - 5081014100"/>
    <s v="31400Z000-PG0926-Turkey Pt U1"/>
    <x v="0"/>
    <d v="2013-08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45976620"/>
    <x v="0"/>
    <s v="TURKEY POINT POWER PLANT UNIT #1 - 5081014100"/>
    <s v="31100Z000-PG0926-Turkey Pt U1"/>
    <x v="0"/>
    <d v="2012-12-01T00:00:00"/>
    <s v="02 - Steam Generation Plant"/>
    <s v="Turkey Pt U1"/>
    <s v="000 : Non-Unitized"/>
    <s v="000.000 : Non-Unitized"/>
    <x v="1"/>
    <s v="2012"/>
    <s v="09/2015"/>
    <n v="0"/>
    <n v="0"/>
    <n v="0"/>
    <n v="0"/>
  </r>
  <r>
    <n v="646420859"/>
    <x v="3"/>
    <s v="TURKEY POINT POWER PLANT UNIT #1 - 5081014100"/>
    <s v="31100Z000-PG0926-Turkey Pt U1"/>
    <x v="0"/>
    <d v="2012-07-01T00:00:00"/>
    <s v="02 - Steam Generation Plant"/>
    <s v="Turkey Pt U1"/>
    <s v="413 : OPEN/INTAKE COOLING WATER SYS"/>
    <s v="413.4272 : PUMP COMPLETE"/>
    <x v="1"/>
    <s v="2012"/>
    <s v="09/2015"/>
    <n v="1"/>
    <n v="41159.980000000003"/>
    <n v="4614.54"/>
    <n v="36545.440000000002"/>
  </r>
  <r>
    <n v="646493710"/>
    <x v="3"/>
    <s v="TURKEY POINT POWER PLANT UNIT #1 - 5081014100"/>
    <s v="31100Z000-PG0926-Turkey Pt U1"/>
    <x v="0"/>
    <d v="2012-12-01T00:00:00"/>
    <s v="02 - Steam Generation Plant"/>
    <s v="Turkey Pt U1"/>
    <s v="413 : OPEN/INTAKE COOLING WATER SYS"/>
    <s v="413.4272 : PUMP COMPLETE"/>
    <x v="1"/>
    <s v="2012"/>
    <s v="09/2015"/>
    <n v="0"/>
    <n v="8565.2199999999993"/>
    <n v="960.27"/>
    <n v="7604.95"/>
  </r>
  <r>
    <n v="646641659"/>
    <x v="0"/>
    <s v="TURKEY POINT FOSL PROD CAP SPARE STOREROOM - 5081026007"/>
    <s v="31100Z000-PG0926-Turkey Pt CommFsil"/>
    <x v="0"/>
    <d v="2012-12-01T00:00:00"/>
    <s v="02 - Steam Generation Plant"/>
    <s v="Turkey Pt Comm Fsil"/>
    <s v="413 : OPEN/INTAKE COOLING WATER SYS"/>
    <s v="413.4272 : PUMP COMPLETE"/>
    <x v="1"/>
    <s v="2012"/>
    <s v="09/2015"/>
    <n v="0"/>
    <n v="0"/>
    <n v="0"/>
    <n v="0"/>
  </r>
  <r>
    <n v="646676120"/>
    <x v="2"/>
    <s v="TURKEY POINT POWER PLANT UNIT #1 - 5081014100"/>
    <s v="31200Z000-PG0926-Turkey Pt U1"/>
    <x v="0"/>
    <d v="2012-09-01T00:00:00"/>
    <s v="02 - Steam Generation Plant"/>
    <s v="Turkey Pt U1"/>
    <s v="252 : EXTRACTION STEAM SYSTEM"/>
    <s v="252.1293 : EXPANSION JOINT"/>
    <x v="2"/>
    <s v="2012"/>
    <s v="09/2015"/>
    <n v="0"/>
    <n v="0.46"/>
    <n v="0.15"/>
    <n v="0.31"/>
  </r>
  <r>
    <n v="646676349"/>
    <x v="3"/>
    <s v="TURKEY POINT POWER PLANT UNIT #1 - 5081014100"/>
    <s v="31100Z000-PG0926-Turkey Pt U1"/>
    <x v="0"/>
    <d v="2012-12-01T00:00:00"/>
    <s v="02 - Steam Generation Plant"/>
    <s v="Turkey Pt U1"/>
    <s v="413 : OPEN/INTAKE COOLING WATER SYS"/>
    <s v="413.4272 : PUMP COMPLETE"/>
    <x v="1"/>
    <s v="2012"/>
    <s v="09/2015"/>
    <n v="0"/>
    <n v="44538.91"/>
    <n v="4993.3599999999997"/>
    <n v="39545.550000000003"/>
  </r>
  <r>
    <n v="647751540"/>
    <x v="3"/>
    <s v="TURKEY POINT POWER PLANT UNIT #1 - 5081014100"/>
    <s v="31100Z000-PG0926-Turkey Pt U1"/>
    <x v="0"/>
    <d v="2012-12-01T00:00:00"/>
    <s v="02 - Steam Generation Plant"/>
    <s v="Turkey Pt U1"/>
    <s v="413 : OPEN/INTAKE COOLING WATER SYS"/>
    <s v="413.4265 : DRIVE, ELECTRIC MOTOR, C"/>
    <x v="1"/>
    <s v="2012"/>
    <s v="09/2015"/>
    <n v="0"/>
    <n v="1190.17"/>
    <n v="133.43"/>
    <n v="1056.74"/>
  </r>
  <r>
    <n v="651603619"/>
    <x v="0"/>
    <s v="TURKEY POINT PLANT FOSSIL - 5081026000"/>
    <s v="31630Z000-PG-Turkey Pt Comm Fsil"/>
    <x v="0"/>
    <d v="2010-12-01T00:00:00"/>
    <s v="02 - Steam Generation Plant"/>
    <s v="Turkey Pt Comm Fsil"/>
    <s v="191 : OFFICE FURNITURE AND EQUIPMEN"/>
    <s v="191.1380 : COMPUTER EQUIP/3YR"/>
    <x v="7"/>
    <s v="2010"/>
    <s v="09/2015"/>
    <n v="0"/>
    <n v="0"/>
    <n v="0"/>
    <n v="0"/>
  </r>
  <r>
    <n v="651603773"/>
    <x v="1"/>
    <s v="TURKEY POINT PLANT FOSSIL - 5081026000"/>
    <s v="31670Z008-PG-Turkey Pt Comm Fsil"/>
    <x v="6"/>
    <d v="2010-12-01T00:00:00"/>
    <s v="02 - Steam Generation Plant"/>
    <s v="Turkey Pt Comm Fsil"/>
    <s v="188 : MISCELLANEOUS EQUIPMENT-PRODU"/>
    <s v="188.770  : MISCELLANEOUS EQUIPMENT "/>
    <x v="8"/>
    <s v="2010"/>
    <s v="09/2015"/>
    <n v="2"/>
    <n v="2575.52"/>
    <n v="1831.78"/>
    <n v="743.74"/>
  </r>
  <r>
    <n v="651604421"/>
    <x v="0"/>
    <s v="TURKEY POINT POWER PLANT UNIT #1 - 5081014100"/>
    <s v="31650Z000-PG-Turkey Pt U1"/>
    <x v="0"/>
    <d v="2012-12-01T00:00:00"/>
    <s v="02 - Steam Generation Plant"/>
    <s v="Turkey Pt U1"/>
    <s v="000 : Non-Unitized"/>
    <s v="000.000 : Non-Unitized"/>
    <x v="9"/>
    <s v="2012"/>
    <s v="09/2015"/>
    <n v="0"/>
    <n v="0"/>
    <n v="0"/>
    <n v="0"/>
  </r>
  <r>
    <n v="651612258"/>
    <x v="1"/>
    <s v="TURKEY POINT PLANT FOSSIL - 5081026000"/>
    <s v="31670Z000-PG-Turkey Pt Comm Fsil"/>
    <x v="0"/>
    <d v="2010-10-01T00:00:00"/>
    <s v="02 - Steam Generation Plant"/>
    <s v="Turkey Pt Comm Fsil"/>
    <s v="190 : TOOLS, SHOP, AND GARAGE EQUIP"/>
    <s v="190.772 : PORTABLE TOOLS AND EQUIP"/>
    <x v="8"/>
    <s v="2010"/>
    <s v="09/2015"/>
    <n v="0"/>
    <n v="8058.94"/>
    <n v="5606.41"/>
    <n v="2452.5300000000002"/>
  </r>
  <r>
    <n v="651613276"/>
    <x v="1"/>
    <s v="TURKEY POINT PLANT FOSSIL - 5081026000"/>
    <s v="31670Z000-PG-Turkey Pt Comm Fsil"/>
    <x v="0"/>
    <d v="2010-11-01T00:00:00"/>
    <s v="02 - Steam Generation Plant"/>
    <s v="Turkey Pt Comm Fsil"/>
    <s v="190 : TOOLS, SHOP, AND GARAGE EQUIP"/>
    <s v="190.772 : PORTABLE TOOLS AND EQUIP"/>
    <x v="8"/>
    <s v="2010"/>
    <s v="09/2015"/>
    <n v="1"/>
    <n v="26349.73"/>
    <n v="18330.86"/>
    <n v="8018.87"/>
  </r>
  <r>
    <n v="651620954"/>
    <x v="1"/>
    <s v="TURKEY POINT PLANT FOSSIL - 5081026000"/>
    <s v="31670Z000-PG-Turkey Pt Comm Fsil"/>
    <x v="0"/>
    <d v="2013-09-01T00:00:00"/>
    <s v="02 - Steam Generation Plant"/>
    <s v="Turkey Pt Comm Fsil"/>
    <s v="190 : TOOLS, SHOP, AND GARAGE EQUIP"/>
    <s v="190.772 : PORTABLE TOOLS AND EQUIP"/>
    <x v="8"/>
    <s v="2013"/>
    <s v="09/2015"/>
    <n v="0"/>
    <n v="2429.4899999999998"/>
    <n v="724.34"/>
    <n v="1705.15"/>
  </r>
  <r>
    <n v="651620965"/>
    <x v="1"/>
    <s v="TURKEY POINT PLANT FOSSIL - 5081026000"/>
    <s v="31670Z000-PG-Turkey Pt Comm Fsil"/>
    <x v="0"/>
    <d v="2012-08-01T00:00:00"/>
    <s v="02 - Steam Generation Plant"/>
    <s v="Turkey Pt Comm Fsil"/>
    <s v="190 : TOOLS, SHOP, AND GARAGE EQUIP"/>
    <s v="190.772 : PORTABLE TOOLS AND EQUIP"/>
    <x v="8"/>
    <s v="2012"/>
    <s v="09/2015"/>
    <n v="0"/>
    <n v="7892.3"/>
    <n v="3398.87"/>
    <n v="4493.43"/>
  </r>
  <r>
    <n v="651620976"/>
    <x v="1"/>
    <s v="TURKEY POINT PLANT FOSSIL - 5081026000"/>
    <s v="31670Z000-PG-Turkey Pt Comm Fsil"/>
    <x v="0"/>
    <d v="2012-10-01T00:00:00"/>
    <s v="02 - Steam Generation Plant"/>
    <s v="Turkey Pt Comm Fsil"/>
    <s v="190 : TOOLS, SHOP, AND GARAGE EQUIP"/>
    <s v="190.772 : PORTABLE TOOLS AND EQUIP"/>
    <x v="8"/>
    <s v="2012"/>
    <s v="09/2015"/>
    <n v="0"/>
    <n v="9070.84"/>
    <n v="3906.41"/>
    <n v="5164.43"/>
  </r>
  <r>
    <n v="651620987"/>
    <x v="1"/>
    <s v="TURKEY POINT PLANT FOSSIL - 5081026000"/>
    <s v="31670Z000-PG-Turkey Pt Comm Fsil"/>
    <x v="0"/>
    <d v="2012-12-01T00:00:00"/>
    <s v="02 - Steam Generation Plant"/>
    <s v="Turkey Pt Comm Fsil"/>
    <s v="190 : TOOLS, SHOP, AND GARAGE EQUIP"/>
    <s v="190.772 : PORTABLE TOOLS AND EQUIP"/>
    <x v="8"/>
    <s v="2012"/>
    <s v="09/2015"/>
    <n v="0"/>
    <n v="39643.980000000003"/>
    <n v="17072.919999999998"/>
    <n v="22571.06"/>
  </r>
  <r>
    <n v="651620998"/>
    <x v="1"/>
    <s v="TURKEY POINT PLANT FOSSIL - 5081026000"/>
    <s v="31670Z000-PG-Turkey Pt Comm Fsil"/>
    <x v="0"/>
    <d v="2012-09-01T00:00:00"/>
    <s v="02 - Steam Generation Plant"/>
    <s v="Turkey Pt Comm Fsil"/>
    <s v="190 : TOOLS, SHOP, AND GARAGE EQUIP"/>
    <s v="190.772 : PORTABLE TOOLS AND EQUIP"/>
    <x v="8"/>
    <s v="2012"/>
    <s v="09/2015"/>
    <n v="0"/>
    <n v="13992.2"/>
    <n v="6025.83"/>
    <n v="7966.37"/>
  </r>
  <r>
    <n v="651621009"/>
    <x v="1"/>
    <s v="TURKEY POINT PLANT FOSSIL - 5081026000"/>
    <s v="31670Z000-PG-Turkey Pt Comm Fsil"/>
    <x v="0"/>
    <d v="2012-06-01T00:00:00"/>
    <s v="02 - Steam Generation Plant"/>
    <s v="Turkey Pt Comm Fsil"/>
    <s v="190 : TOOLS, SHOP, AND GARAGE EQUIP"/>
    <s v="190.772 : PORTABLE TOOLS AND EQUIP"/>
    <x v="8"/>
    <s v="2012"/>
    <s v="09/2015"/>
    <n v="0"/>
    <n v="33573.599999999999"/>
    <n v="14458.68"/>
    <n v="19114.919999999998"/>
  </r>
  <r>
    <n v="651621020"/>
    <x v="1"/>
    <s v="TURKEY POINT PLANT FOSSIL - 5081026000"/>
    <s v="31670Z000-PG-Turkey Pt Comm Fsil"/>
    <x v="0"/>
    <d v="2012-11-01T00:00:00"/>
    <s v="02 - Steam Generation Plant"/>
    <s v="Turkey Pt Comm Fsil"/>
    <s v="190 : TOOLS, SHOP, AND GARAGE EQUIP"/>
    <s v="190.772 : PORTABLE TOOLS AND EQUIP"/>
    <x v="8"/>
    <s v="2012"/>
    <s v="09/2015"/>
    <n v="0"/>
    <n v="-4262.6099999999997"/>
    <n v="-1835.72"/>
    <n v="-2426.89"/>
  </r>
  <r>
    <n v="651621031"/>
    <x v="1"/>
    <s v="TURKEY POINT PLANT FOSSIL - 5081026000"/>
    <s v="31670Z000-PG-Turkey Pt Comm Fsil"/>
    <x v="0"/>
    <d v="2012-07-01T00:00:00"/>
    <s v="02 - Steam Generation Plant"/>
    <s v="Turkey Pt Comm Fsil"/>
    <s v="190 : TOOLS, SHOP, AND GARAGE EQUIP"/>
    <s v="190.772 : PORTABLE TOOLS AND EQUIP"/>
    <x v="8"/>
    <s v="2012"/>
    <s v="09/2015"/>
    <n v="0"/>
    <n v="15805.55"/>
    <n v="6806.76"/>
    <n v="8998.7900000000009"/>
  </r>
  <r>
    <n v="651621042"/>
    <x v="1"/>
    <s v="TURKEY POINT PLANT FOSSIL - 5081026000"/>
    <s v="31670Z000-PG-Turkey Pt Comm Fsil"/>
    <x v="0"/>
    <d v="2013-03-01T00:00:00"/>
    <s v="02 - Steam Generation Plant"/>
    <s v="Turkey Pt Comm Fsil"/>
    <s v="190 : TOOLS, SHOP, AND GARAGE EQUIP"/>
    <s v="190.772 : PORTABLE TOOLS AND EQUIP"/>
    <x v="8"/>
    <s v="2013"/>
    <s v="09/2015"/>
    <n v="0"/>
    <n v="7070.15"/>
    <n v="2107.94"/>
    <n v="4962.21"/>
  </r>
  <r>
    <n v="651621053"/>
    <x v="1"/>
    <s v="TURKEY POINT PLANT FOSSIL - 5081026000"/>
    <s v="31670Z000-PG-Turkey Pt Comm Fsil"/>
    <x v="0"/>
    <d v="2013-01-01T00:00:00"/>
    <s v="02 - Steam Generation Plant"/>
    <s v="Turkey Pt Comm Fsil"/>
    <s v="190 : TOOLS, SHOP, AND GARAGE EQUIP"/>
    <s v="190.772 : PORTABLE TOOLS AND EQUIP"/>
    <x v="8"/>
    <s v="2013"/>
    <s v="09/2015"/>
    <n v="0"/>
    <n v="5642.89"/>
    <n v="1682.41"/>
    <n v="3960.48"/>
  </r>
  <r>
    <n v="651621064"/>
    <x v="1"/>
    <s v="TURKEY POINT PLANT FOSSIL - 5081026000"/>
    <s v="31670Z000-PG-Turkey Pt Comm Fsil"/>
    <x v="0"/>
    <d v="2013-05-01T00:00:00"/>
    <s v="02 - Steam Generation Plant"/>
    <s v="Turkey Pt Comm Fsil"/>
    <s v="190 : TOOLS, SHOP, AND GARAGE EQUIP"/>
    <s v="190.772 : PORTABLE TOOLS AND EQUIP"/>
    <x v="8"/>
    <s v="2013"/>
    <s v="09/2015"/>
    <n v="0"/>
    <n v="-9420.4"/>
    <n v="-2808.65"/>
    <n v="-6611.75"/>
  </r>
  <r>
    <n v="651621075"/>
    <x v="1"/>
    <s v="TURKEY POINT PLANT FOSSIL - 5081026000"/>
    <s v="31670Z000-PG-Turkey Pt Comm Fsil"/>
    <x v="0"/>
    <d v="2013-08-01T00:00:00"/>
    <s v="02 - Steam Generation Plant"/>
    <s v="Turkey Pt Comm Fsil"/>
    <s v="190 : TOOLS, SHOP, AND GARAGE EQUIP"/>
    <s v="190.772 : PORTABLE TOOLS AND EQUIP"/>
    <x v="8"/>
    <s v="2013"/>
    <s v="09/2015"/>
    <n v="0"/>
    <n v="1054.71"/>
    <n v="314.45999999999998"/>
    <n v="740.25"/>
  </r>
  <r>
    <n v="651635652"/>
    <x v="1"/>
    <s v="TURKEY POINT PLANT FOSSIL - 5081026000"/>
    <s v="31630Z000-PG-Turkey Pt Comm Fsil"/>
    <x v="0"/>
    <d v="2012-12-01T00:00:00"/>
    <s v="02 - Steam Generation Plant"/>
    <s v="Turkey Pt Comm Fsil"/>
    <s v="191 : OFFICE FURNITURE AND EQUIPMEN"/>
    <s v="191.350  : PC EQUIPMENT"/>
    <x v="7"/>
    <s v="2012"/>
    <s v="09/2015"/>
    <n v="0"/>
    <n v="17705.38"/>
    <n v="17705.38"/>
    <n v="0"/>
  </r>
  <r>
    <n v="651635683"/>
    <x v="1"/>
    <s v="TURKEY POINT PLANT FOSSIL - 5081026000"/>
    <s v="31630Z000-PG-Turkey Pt Comm Fsil"/>
    <x v="0"/>
    <d v="2013-08-01T00:00:00"/>
    <s v="02 - Steam Generation Plant"/>
    <s v="Turkey Pt Comm Fsil"/>
    <s v="191 : OFFICE FURNITURE AND EQUIPMEN"/>
    <s v="191.350  : PC EQUIPMENT"/>
    <x v="7"/>
    <s v="2013"/>
    <s v="09/2015"/>
    <n v="0"/>
    <n v="6584.7"/>
    <n v="6584.7"/>
    <n v="0"/>
  </r>
  <r>
    <n v="651635694"/>
    <x v="1"/>
    <s v="TURKEY POINT PLANT FOSSIL - 5081026000"/>
    <s v="31630Z000-PG-Turkey Pt Comm Fsil"/>
    <x v="0"/>
    <d v="2013-01-01T00:00:00"/>
    <s v="02 - Steam Generation Plant"/>
    <s v="Turkey Pt Comm Fsil"/>
    <s v="191 : OFFICE FURNITURE AND EQUIPMEN"/>
    <s v="191.350  : PC EQUIPMENT"/>
    <x v="7"/>
    <s v="2013"/>
    <s v="09/2015"/>
    <n v="0"/>
    <n v="1030.3499999999999"/>
    <n v="1030.3499999999999"/>
    <n v="0"/>
  </r>
  <r>
    <n v="651637264"/>
    <x v="1"/>
    <s v="TURKEY POINT PLANT FOSSIL - 5081026000"/>
    <s v="31670Z000-PG-Turkey Pt Comm Fsil"/>
    <x v="0"/>
    <d v="2012-12-01T00:00:00"/>
    <s v="02 - Steam Generation Plant"/>
    <s v="Turkey Pt Comm Fsil"/>
    <s v="188 : MISCELLANEOUS EQUIPMENT-PRODU"/>
    <s v="188.770  : MISCELLANEOUS EQUIPMENT "/>
    <x v="8"/>
    <s v="2012"/>
    <s v="09/2015"/>
    <n v="0"/>
    <n v="40916.82"/>
    <n v="17621.080000000002"/>
    <n v="23295.74"/>
  </r>
  <r>
    <n v="651637275"/>
    <x v="1"/>
    <s v="TURKEY POINT PLANT FOSSIL - 5081026000"/>
    <s v="31670Z000-PG-Turkey Pt Comm Fsil"/>
    <x v="0"/>
    <d v="2013-01-01T00:00:00"/>
    <s v="02 - Steam Generation Plant"/>
    <s v="Turkey Pt Comm Fsil"/>
    <s v="188 : MISCELLANEOUS EQUIPMENT-PRODU"/>
    <s v="188.770  : MISCELLANEOUS EQUIPMENT "/>
    <x v="8"/>
    <s v="2013"/>
    <s v="09/2015"/>
    <n v="0"/>
    <n v="9033.86"/>
    <n v="2693.41"/>
    <n v="6340.45"/>
  </r>
  <r>
    <n v="651637286"/>
    <x v="1"/>
    <s v="TURKEY POINT PLANT FOSSIL - 5081026000"/>
    <s v="31670Z000-PG-Turkey Pt Comm Fsil"/>
    <x v="0"/>
    <d v="2013-05-01T00:00:00"/>
    <s v="02 - Steam Generation Plant"/>
    <s v="Turkey Pt Comm Fsil"/>
    <s v="188 : MISCELLANEOUS EQUIPMENT-PRODU"/>
    <s v="188.770  : MISCELLANEOUS EQUIPMENT "/>
    <x v="8"/>
    <s v="2013"/>
    <s v="09/2015"/>
    <n v="0"/>
    <n v="-30356.46"/>
    <n v="-9050.66"/>
    <n v="-21305.8"/>
  </r>
  <r>
    <n v="651637731"/>
    <x v="1"/>
    <s v="TURKEY POINT PLANT FOSSIL - 5081026000"/>
    <s v="31650Z000-PG-Turkey Pt Comm Fsil"/>
    <x v="0"/>
    <d v="2013-05-01T00:00:00"/>
    <s v="02 - Steam Generation Plant"/>
    <s v="Turkey Pt Comm Fsil"/>
    <s v="191 : OFFICE FURNITURE AND EQUIPMEN"/>
    <s v="191.570  : COMPUTER EQUIPMENT (PU57"/>
    <x v="9"/>
    <s v="2013"/>
    <s v="09/2015"/>
    <n v="0"/>
    <n v="32245.24"/>
    <n v="15783.22"/>
    <n v="16462.02"/>
  </r>
  <r>
    <n v="651642999"/>
    <x v="0"/>
    <s v="TURKEY POINT POWER PLANT UNIT #1 - 5081014100"/>
    <s v="31670Z000-PG-Turkey Pt U1"/>
    <x v="0"/>
    <d v="2003-09-01T00:00:00"/>
    <s v="02 - Steam Generation Plant"/>
    <s v="Turkey Pt U1"/>
    <s v="000 : Non-Unitized"/>
    <s v="000.000 : Non-Unitized"/>
    <x v="8"/>
    <s v="2003"/>
    <s v="09/2015"/>
    <n v="2"/>
    <n v="0"/>
    <n v="0"/>
    <n v="0"/>
  </r>
  <r>
    <n v="651646595"/>
    <x v="0"/>
    <s v="TURKEY POINT PLANT FOSSIL - 5081026000"/>
    <s v="31670Z000-PG-Turkey Pt Comm Fsil"/>
    <x v="0"/>
    <d v="2006-06-01T00:00:00"/>
    <s v="02 - Steam Generation Plant"/>
    <s v="Turkey Pt Comm Fsil"/>
    <s v="189 : LABORATORY AND TEST EQUIPMENT"/>
    <s v="189.771  : PORTABLE EQUIPMENT (PU 7"/>
    <x v="8"/>
    <s v="2006"/>
    <s v="09/2015"/>
    <n v="2"/>
    <n v="0"/>
    <n v="0"/>
    <n v="0"/>
  </r>
  <r>
    <n v="651647636"/>
    <x v="0"/>
    <s v="TURKEY POINT PLANT FOSSIL - 5081026000"/>
    <s v="31670Z000-PG-Turkey Pt Comm Fsil"/>
    <x v="0"/>
    <d v="2006-11-01T00:00:00"/>
    <s v="02 - Steam Generation Plant"/>
    <s v="Turkey Pt Comm Fsil"/>
    <s v="189 : LABORATORY AND TEST EQUIPMENT"/>
    <s v="189.771  : PORTABLE EQUIPMENT (PU 7"/>
    <x v="8"/>
    <s v="2006"/>
    <s v="09/2015"/>
    <n v="0"/>
    <n v="0"/>
    <n v="0"/>
    <n v="0"/>
  </r>
  <r>
    <n v="651647647"/>
    <x v="0"/>
    <s v="TURKEY POINT PLANT FOSSIL - 5081026000"/>
    <s v="31670Z000-PG-Turkey Pt Comm Fsil"/>
    <x v="0"/>
    <d v="2006-11-01T00:00:00"/>
    <s v="02 - Steam Generation Plant"/>
    <s v="Turkey Pt Comm Fsil"/>
    <s v="190 : TOOLS, SHOP, AND GARAGE EQUIP"/>
    <s v="190.772 : PORTABLE TOOLS AND EQUIP"/>
    <x v="8"/>
    <s v="2006"/>
    <s v="09/2015"/>
    <n v="0"/>
    <n v="0"/>
    <n v="0"/>
    <n v="0"/>
  </r>
  <r>
    <n v="651648381"/>
    <x v="0"/>
    <s v="TURKEY POINT PLANT FOSSIL - 5081026000"/>
    <s v="31670Z000-PG-Turkey Pt Comm Fsil"/>
    <x v="0"/>
    <d v="2006-12-01T00:00:00"/>
    <s v="02 - Steam Generation Plant"/>
    <s v="Turkey Pt Comm Fsil"/>
    <s v="189 : LABORATORY AND TEST EQUIPMENT"/>
    <s v="189.771  : PORTABLE EQUIPMENT (PU 7"/>
    <x v="8"/>
    <s v="2006"/>
    <s v="09/2015"/>
    <n v="0"/>
    <n v="0"/>
    <n v="0"/>
    <n v="0"/>
  </r>
  <r>
    <n v="651652375"/>
    <x v="0"/>
    <s v="TURKEY POINT PLANT FOSSIL - 5081026000"/>
    <s v="31670Z000-PG-Turkey Pt Comm Fsil"/>
    <x v="0"/>
    <d v="2007-09-01T00:00:00"/>
    <s v="02 - Steam Generation Plant"/>
    <s v="Turkey Pt Comm Fsil"/>
    <s v="190 : TOOLS, SHOP, AND GARAGE EQUIP"/>
    <s v="190.772 : PORTABLE TOOLS AND EQUIP"/>
    <x v="8"/>
    <s v="2007"/>
    <s v="09/2015"/>
    <n v="0"/>
    <n v="0"/>
    <n v="0"/>
    <n v="0"/>
  </r>
  <r>
    <n v="651658581"/>
    <x v="1"/>
    <s v="TURKEY POINT PLANT FOSSIL - 5081026000"/>
    <s v="31670Z000-PG-Turkey Pt Comm Fsil"/>
    <x v="0"/>
    <d v="2008-08-01T00:00:00"/>
    <s v="02 - Steam Generation Plant"/>
    <s v="Turkey Pt Comm Fsil"/>
    <s v="190 : TOOLS, SHOP, AND GARAGE EQUIP"/>
    <s v="190.772 : PORTABLE TOOLS AND EQUIP"/>
    <x v="8"/>
    <s v="2008"/>
    <s v="09/2015"/>
    <n v="0"/>
    <n v="0"/>
    <n v="0"/>
    <n v="0"/>
  </r>
  <r>
    <n v="651659415"/>
    <x v="1"/>
    <s v="TURKEY POINT PLANT FOSSIL - 5081026000"/>
    <s v="31670Z000-PG-Turkey Pt Comm Fsil"/>
    <x v="0"/>
    <d v="2008-09-01T00:00:00"/>
    <s v="02 - Steam Generation Plant"/>
    <s v="Turkey Pt Comm Fsil"/>
    <s v="190 : TOOLS, SHOP, AND GARAGE EQUIP"/>
    <s v="190.772 : PORTABLE TOOLS AND EQUIP"/>
    <x v="8"/>
    <s v="2008"/>
    <s v="09/2015"/>
    <n v="0"/>
    <n v="-150"/>
    <n v="-144.1"/>
    <n v="-5.9"/>
  </r>
  <r>
    <n v="651660120"/>
    <x v="1"/>
    <s v="TURKEY POINT PLANT FOSSIL - 5081026000"/>
    <s v="31670Z000-PG-Turkey Pt Comm Fsil"/>
    <x v="0"/>
    <d v="2008-10-01T00:00:00"/>
    <s v="02 - Steam Generation Plant"/>
    <s v="Turkey Pt Comm Fsil"/>
    <s v="190 : TOOLS, SHOP, AND GARAGE EQUIP"/>
    <s v="190.772 : PORTABLE TOOLS AND EQUIP"/>
    <x v="8"/>
    <s v="2008"/>
    <s v="09/2015"/>
    <n v="0"/>
    <n v="9985.25"/>
    <n v="9592.77"/>
    <n v="392.48"/>
  </r>
  <r>
    <n v="651660764"/>
    <x v="1"/>
    <s v="TURKEY POINT PLANT FOSSIL - 5081026000"/>
    <s v="31670Z000-PG-Turkey Pt Comm Fsil"/>
    <x v="0"/>
    <d v="2008-11-01T00:00:00"/>
    <s v="02 - Steam Generation Plant"/>
    <s v="Turkey Pt Comm Fsil"/>
    <s v="190 : TOOLS, SHOP, AND GARAGE EQUIP"/>
    <s v="190.772 : PORTABLE TOOLS AND EQUIP"/>
    <x v="8"/>
    <s v="2008"/>
    <s v="09/2015"/>
    <n v="-2"/>
    <n v="-51686.400000000001"/>
    <n v="-49654.84"/>
    <n v="-2031.56"/>
  </r>
  <r>
    <n v="651661478"/>
    <x v="1"/>
    <s v="TURKEY POINT PLANT FOSSIL - 5081026000"/>
    <s v="31670Z000-PG-Turkey Pt Comm Fsil"/>
    <x v="0"/>
    <d v="2008-12-01T00:00:00"/>
    <s v="02 - Steam Generation Plant"/>
    <s v="Turkey Pt Comm Fsil"/>
    <s v="190 : TOOLS, SHOP, AND GARAGE EQUIP"/>
    <s v="190.772 : PORTABLE TOOLS AND EQUIP"/>
    <x v="8"/>
    <s v="2008"/>
    <s v="09/2015"/>
    <n v="2"/>
    <n v="133318.18"/>
    <n v="128078.04"/>
    <n v="5240.1400000000003"/>
  </r>
  <r>
    <n v="651662192"/>
    <x v="1"/>
    <s v="TURKEY POINT PLANT FOSSIL - 5081026000"/>
    <s v="31670Z000-PG-Turkey Pt Comm Fsil"/>
    <x v="0"/>
    <d v="2009-02-01T00:00:00"/>
    <s v="02 - Steam Generation Plant"/>
    <s v="Turkey Pt Comm Fsil"/>
    <s v="190 : TOOLS, SHOP, AND GARAGE EQUIP"/>
    <s v="190.772 : PORTABLE TOOLS AND EQUIP"/>
    <x v="8"/>
    <s v="2009"/>
    <s v="09/2015"/>
    <n v="0"/>
    <n v="3110.15"/>
    <n v="2575.7800000000002"/>
    <n v="534.37"/>
  </r>
  <r>
    <n v="651662751"/>
    <x v="1"/>
    <s v="TURKEY POINT PLANT FOSSIL - 5081026000"/>
    <s v="31670Z000-PG-Turkey Pt Comm Fsil"/>
    <x v="0"/>
    <d v="2009-03-01T00:00:00"/>
    <s v="02 - Steam Generation Plant"/>
    <s v="Turkey Pt Comm Fsil"/>
    <s v="190 : TOOLS, SHOP, AND GARAGE EQUIP"/>
    <s v="190.772 : PORTABLE TOOLS AND EQUIP"/>
    <x v="8"/>
    <s v="2009"/>
    <s v="09/2015"/>
    <n v="2"/>
    <n v="15694.84"/>
    <n v="12998.23"/>
    <n v="2696.61"/>
  </r>
  <r>
    <n v="651664572"/>
    <x v="1"/>
    <s v="TURKEY POINT PLANT FOSSIL - 5081026000"/>
    <s v="31670Z000-PG-Turkey Pt Comm Fsil"/>
    <x v="0"/>
    <d v="2009-07-01T00:00:00"/>
    <s v="02 - Steam Generation Plant"/>
    <s v="Turkey Pt Comm Fsil"/>
    <s v="190 : TOOLS, SHOP, AND GARAGE EQUIP"/>
    <s v="190.772 : PORTABLE TOOLS AND EQUIP"/>
    <x v="8"/>
    <s v="2009"/>
    <s v="09/2015"/>
    <n v="1"/>
    <n v="150"/>
    <n v="124.23"/>
    <n v="25.77"/>
  </r>
  <r>
    <n v="651665437"/>
    <x v="1"/>
    <s v="TURKEY POINT PLANT FOSSIL - 5081026000"/>
    <s v="31670Z000-PG-Turkey Pt Comm Fsil"/>
    <x v="0"/>
    <d v="2009-09-01T00:00:00"/>
    <s v="02 - Steam Generation Plant"/>
    <s v="Turkey Pt Comm Fsil"/>
    <s v="190 : TOOLS, SHOP, AND GARAGE EQUIP"/>
    <s v="190.772 : PORTABLE TOOLS AND EQUIP"/>
    <x v="8"/>
    <s v="2009"/>
    <s v="09/2015"/>
    <n v="1"/>
    <n v="11873.28"/>
    <n v="9833.27"/>
    <n v="2040.01"/>
  </r>
  <r>
    <n v="651666865"/>
    <x v="0"/>
    <s v="TURKEY POINT PLANT FOSSIL - 5081026000"/>
    <s v="31670Z008-PG-Turkey Pt Comm Fsil"/>
    <x v="6"/>
    <d v="2006-10-01T00:00:00"/>
    <s v="02 - Steam Generation Plant"/>
    <s v="Turkey Pt Comm Fsil"/>
    <s v="188 : MISCELLANEOUS EQUIPMENT-PRODU"/>
    <s v="188.770  : MISCELLANEOUS EQUIPMENT "/>
    <x v="8"/>
    <s v="2006"/>
    <s v="09/2015"/>
    <n v="0"/>
    <n v="0"/>
    <n v="0"/>
    <n v="0"/>
  </r>
  <r>
    <n v="651669613"/>
    <x v="0"/>
    <s v="TURKEY POINT PLANT FOSSIL - 5081026000"/>
    <s v="31650Z008-PG-Turkey Pt Comm Fsil"/>
    <x v="6"/>
    <d v="2009-05-01T00:00:00"/>
    <s v="02 - Steam Generation Plant"/>
    <s v="Turkey Pt Comm Fsil"/>
    <s v="187 : TRANSPORTATION EQUIPMENT-PROD"/>
    <s v="187.571  : MARINE EQUIPMENT (PU 571"/>
    <x v="9"/>
    <s v="2009"/>
    <s v="09/2015"/>
    <n v="0"/>
    <n v="0"/>
    <n v="0"/>
    <n v="0"/>
  </r>
  <r>
    <n v="651992051"/>
    <x v="3"/>
    <s v="TURKEY POINT POWER PLANT UNIT #1 - 5081014100"/>
    <s v="31200Z000-PG0926-Turkey Pt U1"/>
    <x v="0"/>
    <d v="1966-07-01T00:00:00"/>
    <s v="02 - Steam Generation Plant"/>
    <s v="Turkey Pt U1"/>
    <s v="447 : COMPONENT/CLOSED COOLING WATE"/>
    <s v="447.5071 : DRIVE, ELECTRIC MOTOR, C"/>
    <x v="2"/>
    <s v="1966"/>
    <s v="09/2015"/>
    <n v="2"/>
    <n v="7475.05"/>
    <n v="7475.05"/>
    <n v="0"/>
  </r>
  <r>
    <n v="652064487"/>
    <x v="0"/>
    <s v="TURKEY POINT POWER PLANT UNIT #1 - 5081014100"/>
    <s v="31200Z000-PG0926-Turkey Pt U1"/>
    <x v="0"/>
    <d v="2011-07-01T00:00:00"/>
    <s v="02 - Steam Generation Plant"/>
    <s v="Turkey Pt U1"/>
    <s v="422 : BOILER DUCTS"/>
    <s v="422.4346 : EXPANSION JOINTS"/>
    <x v="2"/>
    <s v="2011"/>
    <s v="09/2015"/>
    <n v="0"/>
    <n v="0"/>
    <n v="0"/>
    <n v="0"/>
  </r>
  <r>
    <n v="652130833"/>
    <x v="0"/>
    <s v="TURKEY POINT POWER PLANT UNIT #1 - 5081014100"/>
    <s v="31400Z000-PG0926-Turkey Pt U1"/>
    <x v="0"/>
    <d v="2013-10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52132179"/>
    <x v="0"/>
    <s v="TURKEY POINT FOSL PROD CAP SPARE STOREROOM - 5081026007"/>
    <s v="31100Z000-PG0926-Turkey Pt CommFsil"/>
    <x v="0"/>
    <d v="2013-10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52132872"/>
    <x v="0"/>
    <s v="TURKEY POINT POWER PLANT UNIT #1 - 5081014100"/>
    <s v="31500Z000-PG0926-Turkey Pt U1"/>
    <x v="0"/>
    <d v="2013-10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2134363"/>
    <x v="0"/>
    <s v="TURKEY POINT FOSL PROD CAP SPARE STOREROOM - 5081026007"/>
    <s v="31100Z000-PG0926-Turkey Pt CommFsil"/>
    <x v="0"/>
    <d v="2013-10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52157869"/>
    <x v="1"/>
    <s v="TURKEY POINT PLANT FOSSIL - 5081026000"/>
    <s v="31670Z000-PG-Turkey Pt Comm Fsil"/>
    <x v="0"/>
    <d v="2013-10-01T00:00:00"/>
    <s v="02 - Steam Generation Plant"/>
    <s v="Turkey Pt Comm Fsil"/>
    <s v="190 : TOOLS, SHOP, AND GARAGE EQUIP"/>
    <s v="190.772 : PORTABLE TOOLS AND EQUIP"/>
    <x v="8"/>
    <s v="2013"/>
    <s v="09/2015"/>
    <n v="0"/>
    <n v="14736.09"/>
    <n v="4393.51"/>
    <n v="10342.58"/>
  </r>
  <r>
    <n v="652645094"/>
    <x v="2"/>
    <s v="TURKEY POINT POWER PLANT UNIT #1 - 5081014100"/>
    <s v="31200Z000-PG0926-Turkey Pt U1"/>
    <x v="0"/>
    <d v="2011-07-01T00:00:00"/>
    <s v="02 - Steam Generation Plant"/>
    <s v="Turkey Pt U1"/>
    <s v="424 : FORCED DRAFT FAN"/>
    <s v="424.4426 : DRIVE, ELECTRIC MOTOR, C"/>
    <x v="2"/>
    <s v="2011"/>
    <s v="09/2015"/>
    <n v="1"/>
    <n v="40746.36"/>
    <n v="17538.29"/>
    <n v="23208.07"/>
  </r>
  <r>
    <n v="653201895"/>
    <x v="0"/>
    <s v="TURKEY POINT POWER PLANT UNIT #1 - 5081014100"/>
    <s v="31400Z000-PG0926-Turkey Pt U1"/>
    <x v="0"/>
    <d v="2013-1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53202005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3202252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3203500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3203803"/>
    <x v="0"/>
    <s v="TURKEY POINT POWER PLANT UNIT #1 - 5081014100"/>
    <s v="31200Z000-PG0926-Turkey Pt U1"/>
    <x v="0"/>
    <d v="2013-11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203954"/>
    <x v="0"/>
    <s v="TURKEY POINT POWER PLANT UNIT #1 - 5081014100"/>
    <s v="31200Z000-PG0926-Turkey Pt U1"/>
    <x v="0"/>
    <d v="2013-11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204565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3204751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3223925"/>
    <x v="1"/>
    <s v="TURKEY POINT PLANT FOSSIL - 5081026000"/>
    <s v="31670Z000-PG-Turkey Pt Comm Fsil"/>
    <x v="0"/>
    <d v="2013-11-01T00:00:00"/>
    <s v="02 - Steam Generation Plant"/>
    <s v="Turkey Pt Comm Fsil"/>
    <s v="190 : TOOLS, SHOP, AND GARAGE EQUIP"/>
    <s v="190.772 : PORTABLE TOOLS AND EQUIP"/>
    <x v="8"/>
    <s v="2013"/>
    <s v="09/2015"/>
    <n v="0"/>
    <n v="4357.71"/>
    <n v="1299.23"/>
    <n v="3058.48"/>
  </r>
  <r>
    <n v="653710507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53710512"/>
    <x v="0"/>
    <s v="TURKEY POINT PLANT FOSSIL - 5081026000"/>
    <s v="31400Z000-PG0926-Turkey Pt CommFsil"/>
    <x v="0"/>
    <d v="2013-12-01T00:00:00"/>
    <s v="02 - Steam Generation Plant"/>
    <s v="Turkey Pt Comm Fsil"/>
    <s v="000 : Non-Unitized"/>
    <s v="000.000 : Non-Unitized"/>
    <x v="3"/>
    <s v="2013"/>
    <s v="09/2015"/>
    <n v="0"/>
    <n v="0"/>
    <n v="0"/>
    <n v="0"/>
  </r>
  <r>
    <n v="653710647"/>
    <x v="0"/>
    <s v="TURKEY POINT POWER PLANT UNIT #1 - 5081014100"/>
    <s v="31100Z000-PG0926-Turkey Pt U1"/>
    <x v="0"/>
    <d v="2013-12-01T00:00:00"/>
    <s v="02 - Steam Generation Plant"/>
    <s v="Turkey Pt U1"/>
    <s v="000 : Non-Unitized"/>
    <s v="000.000 : Non-Unitized"/>
    <x v="1"/>
    <s v="2013"/>
    <s v="09/2015"/>
    <n v="0"/>
    <n v="0"/>
    <n v="0"/>
    <n v="0"/>
  </r>
  <r>
    <n v="653710650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963115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963797"/>
    <x v="2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1"/>
    <n v="118318.54"/>
    <n v="10449.549999999999"/>
    <n v="107868.99"/>
  </r>
  <r>
    <n v="653965367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966837"/>
    <x v="0"/>
    <s v="TURKEY POINT POWER PLANT UNIT #1 - 5081014100"/>
    <s v="31200Z003-PG0926-Turkey Pt U1"/>
    <x v="2"/>
    <d v="2013-11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967275"/>
    <x v="0"/>
    <s v="TURKEY POINT PLANT FOSSIL - 5081026000"/>
    <s v="31100Z000-PG0926-Turkey Pt CommFsil"/>
    <x v="0"/>
    <d v="2013-09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53967768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968918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3970500"/>
    <x v="0"/>
    <s v="TURKEY POINT FOSL PROD CAP SPARE STOREROOM - 5081026007"/>
    <s v="31200Z000-PG0926-Turkey Pt CommFsil"/>
    <x v="0"/>
    <d v="2013-12-01T00:00:00"/>
    <s v="02 - Steam Generation Plant"/>
    <s v="Turkey Pt Comm Fsil"/>
    <s v="000 : Non-Unitized"/>
    <s v="000.000 : Non-Unitized"/>
    <x v="2"/>
    <s v="2013"/>
    <s v="09/2015"/>
    <n v="0"/>
    <n v="0"/>
    <n v="0"/>
    <n v="0"/>
  </r>
  <r>
    <n v="653983382"/>
    <x v="0"/>
    <s v="TURKEY POINT PLANT FOSSIL - 5081026000"/>
    <s v="31100Z008-PG0926-Turkey Pt CommFsil"/>
    <x v="6"/>
    <d v="2013-11-01T00:00:00"/>
    <s v="02 - Steam Generation Plant"/>
    <s v="Turkey Pt Comm Fsil"/>
    <s v="000 : Non-Unitized"/>
    <s v="000.000 : Non-Unitized"/>
    <x v="1"/>
    <s v="2013"/>
    <s v="09/2015"/>
    <n v="0"/>
    <n v="0"/>
    <n v="0"/>
    <n v="0"/>
  </r>
  <r>
    <n v="654942192"/>
    <x v="2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1"/>
    <n v="68.41"/>
    <n v="29.45"/>
    <n v="38.96"/>
  </r>
  <r>
    <n v="655141626"/>
    <x v="2"/>
    <s v="TURKEY POINT POWER PLANT UNIT #1 - 5081014100"/>
    <s v="31200Z000-PG0926-Turkey Pt U1"/>
    <x v="0"/>
    <d v="2011-07-01T00:00:00"/>
    <s v="02 - Steam Generation Plant"/>
    <s v="Turkey Pt U1"/>
    <s v="353 : MAIN FEEDWATER SYSTEM"/>
    <s v="353.3234 : MAJOR HANGER"/>
    <x v="2"/>
    <s v="2011"/>
    <s v="09/2015"/>
    <n v="2"/>
    <n v="23860.67"/>
    <n v="10270.25"/>
    <n v="13590.42"/>
  </r>
  <r>
    <n v="655168750"/>
    <x v="2"/>
    <s v="TURKEY POINT PLANT FOSSIL - 5081026000"/>
    <s v="31200Z003-PG0926-Turkey Pt CommFsil"/>
    <x v="2"/>
    <d v="2013-05-01T00:00:00"/>
    <s v="02 - Steam Generation Plant"/>
    <s v="Turkey Pt Comm Fsil"/>
    <s v="434 : STACK"/>
    <s v="434.4812 : CEM-COMPUTER/MICROPROCES"/>
    <x v="2"/>
    <s v="2013"/>
    <s v="09/2015"/>
    <n v="1"/>
    <n v="20298.07"/>
    <n v="-12581.23"/>
    <n v="32879.300000000003"/>
  </r>
  <r>
    <n v="655718700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5719202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55721663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5732891"/>
    <x v="0"/>
    <s v="TURKEY POINT POWER PLANT UNIT #1 - 5081014100"/>
    <s v="31400Z000-PG0926-Turkey Pt U1"/>
    <x v="0"/>
    <d v="2013-1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56101189"/>
    <x v="2"/>
    <s v="TURKEY POINT POWER PLANT UNIT #1 - 5081014100"/>
    <s v="31200Z000-PG0926-Turkey Pt U1"/>
    <x v="0"/>
    <d v="2011-03-01T00:00:00"/>
    <s v="02 - Steam Generation Plant"/>
    <s v="Turkey Pt U1"/>
    <s v="354 : MAIN FEEDWATER PUMP SYSTEM"/>
    <s v="354.3269 : Pump Rotating Assembly"/>
    <x v="2"/>
    <s v="2011"/>
    <s v="09/2015"/>
    <n v="1"/>
    <n v="124443.71"/>
    <n v="53563.79"/>
    <n v="70879.92"/>
  </r>
  <r>
    <n v="656101207"/>
    <x v="2"/>
    <s v="TURKEY POINT POWER PLANT UNIT #1 - 5081014100"/>
    <s v="31400Z000-PG0926-Turkey Pt U1"/>
    <x v="0"/>
    <d v="2012-11-01T00:00:00"/>
    <s v="02 - Steam Generation Plant"/>
    <s v="Turkey Pt U1"/>
    <s v="374 : CONDENSATE PUMP SYSTEM"/>
    <s v="374.3645 : DRIVE, ELECTRIC MOTOR, C"/>
    <x v="3"/>
    <s v="2012"/>
    <s v="09/2015"/>
    <n v="1"/>
    <n v="88663.11"/>
    <n v="11310.68"/>
    <n v="77352.429999999993"/>
  </r>
  <r>
    <n v="656613061"/>
    <x v="0"/>
    <s v="TURKEY POINT POWER PLANT UNIT #1 - 5081014100"/>
    <s v="31200Z000-PG0926-Turkey Pt U1"/>
    <x v="0"/>
    <d v="2014-03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56613442"/>
    <x v="0"/>
    <s v="TURKEY POINT FOSL PROD CAP SPARE STOREROOM - 5081026007"/>
    <s v="31400Z000-PG0926-Turkey Pt CommFsil"/>
    <x v="0"/>
    <d v="2014-03-01T00:00:00"/>
    <s v="02 - Steam Generation Plant"/>
    <s v="Turkey Pt Comm Fsil"/>
    <s v="000 : Non-Unitized"/>
    <s v="000.000 : Non-Unitized"/>
    <x v="3"/>
    <s v="2014"/>
    <s v="09/2015"/>
    <n v="0"/>
    <n v="0"/>
    <n v="0"/>
    <n v="0"/>
  </r>
  <r>
    <n v="656614096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56614350"/>
    <x v="2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1"/>
    <n v="56739.28"/>
    <n v="24422.05"/>
    <n v="32317.23"/>
  </r>
  <r>
    <n v="656615057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6615526"/>
    <x v="0"/>
    <s v="TURKEY POINT PLANT FOSSIL - 5081026000"/>
    <s v="31400Z000-PG0926-Turkey Pt CommFsil"/>
    <x v="0"/>
    <d v="2013-12-01T00:00:00"/>
    <s v="02 - Steam Generation Plant"/>
    <s v="Turkey Pt Comm Fsil"/>
    <s v="000 : Non-Unitized"/>
    <s v="000.000 : Non-Unitized"/>
    <x v="3"/>
    <s v="2013"/>
    <s v="09/2015"/>
    <n v="0"/>
    <n v="0"/>
    <n v="0"/>
    <n v="0"/>
  </r>
  <r>
    <n v="656619556"/>
    <x v="0"/>
    <s v="TURKEY POINT FOSL PROD CAP SPARE STOREROOM - 5081026007"/>
    <s v="31200Z000-PG0926-Turkey Pt CommFsil"/>
    <x v="0"/>
    <d v="2013-12-01T00:00:00"/>
    <s v="02 - Steam Generation Plant"/>
    <s v="Turkey Pt Comm Fsil"/>
    <s v="000 : Non-Unitized"/>
    <s v="000.000 : Non-Unitized"/>
    <x v="2"/>
    <s v="2013"/>
    <s v="09/2015"/>
    <n v="0"/>
    <n v="0"/>
    <n v="0"/>
    <n v="0"/>
  </r>
  <r>
    <n v="656621310"/>
    <x v="0"/>
    <s v="TURKEY POINT POWER PLANT UNIT #1 - 5081014100"/>
    <s v="31100Z000-PG0926-Turkey Pt U1"/>
    <x v="0"/>
    <d v="2013-12-01T00:00:00"/>
    <s v="02 - Steam Generation Plant"/>
    <s v="Turkey Pt U1"/>
    <s v="000 : Non-Unitized"/>
    <s v="000.000 : Non-Unitized"/>
    <x v="1"/>
    <s v="2013"/>
    <s v="09/2015"/>
    <n v="0"/>
    <n v="0"/>
    <n v="0"/>
    <n v="0"/>
  </r>
  <r>
    <n v="656625259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56626529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56626544"/>
    <x v="0"/>
    <s v="TURKEY POINT POWER PLANT UNIT #1 - 5081014100"/>
    <s v="31400Z000-PG0926-Turkey Pt U1"/>
    <x v="0"/>
    <d v="2012-11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60041822"/>
    <x v="1"/>
    <s v="TURKEY POINT PLANT FOSSIL - 5081026000"/>
    <s v="31670Z000-PG-Turkey Pt Comm Fsil"/>
    <x v="0"/>
    <d v="2014-04-01T00:00:00"/>
    <s v="02 - Steam Generation Plant"/>
    <s v="Turkey Pt Comm Fsil"/>
    <s v="190 : TOOLS, SHOP, AND GARAGE EQUIP"/>
    <s v="190.772 : PORTABLE TOOLS AND EQUIP"/>
    <x v="8"/>
    <s v="2014"/>
    <s v="09/2015"/>
    <n v="0"/>
    <n v="1197"/>
    <n v="198.27"/>
    <n v="998.73"/>
  </r>
  <r>
    <n v="660084457"/>
    <x v="2"/>
    <s v="TURKEY POINT POWER PLANT UNIT #1 - 5081014100"/>
    <s v="31200Z000-PG0926-Turkey Pt U1"/>
    <x v="0"/>
    <d v="2011-07-01T00:00:00"/>
    <s v="02 - Steam Generation Plant"/>
    <s v="Turkey Pt U1"/>
    <s v="000 : Non-Unitized"/>
    <s v="000.000 : Non-Unitized"/>
    <x v="2"/>
    <s v="2011"/>
    <s v="09/2015"/>
    <n v="1"/>
    <n v="-56807.69"/>
    <n v="-24451.5"/>
    <n v="-32356.19"/>
  </r>
  <r>
    <n v="660084550"/>
    <x v="0"/>
    <s v="TURKEY POINT POWER PLANT UNIT #1 - 5081014100"/>
    <s v="31500Z000-PG0926-Turkey Pt U1"/>
    <x v="0"/>
    <d v="2013-11-01T00:00:00"/>
    <s v="02 - Steam Generation Plant"/>
    <s v="Turkey Pt U1"/>
    <s v="000 : Non-Unitized"/>
    <s v="000.000 : Non-Unitized"/>
    <x v="4"/>
    <s v="2013"/>
    <s v="09/2015"/>
    <n v="0"/>
    <n v="0"/>
    <n v="0"/>
    <n v="0"/>
  </r>
  <r>
    <n v="660084953"/>
    <x v="0"/>
    <s v="TURKEY POINT POWER PLANT UNIT #1 - 5081014100"/>
    <s v="31200Z000-PG0926-Turkey Pt U1"/>
    <x v="0"/>
    <d v="2014-03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60085005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60085008"/>
    <x v="0"/>
    <s v="TURKEY POINT POWER PLANT UNIT #1 - 5081014100"/>
    <s v="31200Z000-PG0926-Turkey Pt U1"/>
    <x v="0"/>
    <d v="2013-12-01T00:00:00"/>
    <s v="02 - Steam Generation Plant"/>
    <s v="Turkey Pt U1"/>
    <s v="000 : Non-Unitized"/>
    <s v="000.000 : Non-Unitized"/>
    <x v="2"/>
    <s v="2013"/>
    <s v="09/2015"/>
    <n v="0"/>
    <n v="0"/>
    <n v="0"/>
    <n v="0"/>
  </r>
  <r>
    <n v="660085113"/>
    <x v="0"/>
    <s v="TURKEY POINT FOSL PROD CAP SPARE STOREROOM - 5081026007"/>
    <s v="31200Z000-PG0926-Turkey Pt CommFsil"/>
    <x v="0"/>
    <d v="2014-03-01T00:00:00"/>
    <s v="02 - Steam Generation Plant"/>
    <s v="Turkey Pt Comm Fsil"/>
    <s v="000 : Non-Unitized"/>
    <s v="000.000 : Non-Unitized"/>
    <x v="2"/>
    <s v="2014"/>
    <s v="09/2015"/>
    <n v="0"/>
    <n v="0"/>
    <n v="0"/>
    <n v="0"/>
  </r>
  <r>
    <n v="660085143"/>
    <x v="0"/>
    <s v="TURKEY POINT FOSL PROD CAP SPARE STOREROOM - 5081026007"/>
    <s v="31400Z000-PG0926-Turkey Pt CommFsil"/>
    <x v="0"/>
    <d v="2014-03-01T00:00:00"/>
    <s v="02 - Steam Generation Plant"/>
    <s v="Turkey Pt Comm Fsil"/>
    <s v="000 : Non-Unitized"/>
    <s v="000.000 : Non-Unitized"/>
    <x v="3"/>
    <s v="2014"/>
    <s v="09/2015"/>
    <n v="0"/>
    <n v="0"/>
    <n v="0"/>
    <n v="0"/>
  </r>
  <r>
    <n v="660085146"/>
    <x v="0"/>
    <s v="TURKEY POINT POWER PLANT UNIT #1 - 5081014100"/>
    <s v="31400Z000-PG0926-Turkey Pt U1"/>
    <x v="0"/>
    <d v="2014-04-01T00:00:00"/>
    <s v="02 - Steam Generation Plant"/>
    <s v="Turkey Pt U1"/>
    <s v="000 : Non-Unitized"/>
    <s v="000.000 : Non-Unitized"/>
    <x v="3"/>
    <s v="2014"/>
    <s v="09/2015"/>
    <n v="0"/>
    <n v="0"/>
    <n v="0"/>
    <n v="0"/>
  </r>
  <r>
    <n v="660896131"/>
    <x v="1"/>
    <s v="TURKEY POINT POWER PLANT UNIT #1 - 5081014100"/>
    <s v="31400Z000-PG0926-Turkey Pt U1"/>
    <x v="0"/>
    <d v="2013-08-01T00:00:00"/>
    <s v="02 - Steam Generation Plant"/>
    <s v="Turkey Pt U1"/>
    <s v="369 : INTAKE SCREENS SYSTEM"/>
    <s v="369.4155 : TRAVELING SCREEN ASSEMBL"/>
    <x v="3"/>
    <s v="2013"/>
    <s v="09/2015"/>
    <n v="1"/>
    <n v="36669.22"/>
    <n v="3238.52"/>
    <n v="33430.699999999997"/>
  </r>
  <r>
    <n v="660896136"/>
    <x v="1"/>
    <s v="TURKEY POINT PLANT FOSSIL - 5081026000"/>
    <s v="31600Z000-PG0926-Turkey Pt CommFsil"/>
    <x v="0"/>
    <d v="2013-06-01T00:00:00"/>
    <s v="02 - Steam Generation Plant"/>
    <s v="Turkey Pt Comm Fsil"/>
    <s v="186 : INTRASITE/OFFSITE COMM SYSTEM"/>
    <s v="186.0647 : RADIO COMMUNICATION SYST"/>
    <x v="5"/>
    <s v="2013"/>
    <s v="09/2015"/>
    <n v="10"/>
    <n v="9449.4"/>
    <n v="1457.31"/>
    <n v="7992.09"/>
  </r>
  <r>
    <n v="660896141"/>
    <x v="1"/>
    <s v="TURKEY POINT PLANT FOSSIL - 5081026000"/>
    <s v="31100Z000-PG0926-Turkey Pt CommFsil"/>
    <x v="0"/>
    <d v="2013-05-01T00:00:00"/>
    <s v="02 - Steam Generation Plant"/>
    <s v="Turkey Pt Comm Fsil"/>
    <s v="327 : SERVICE BUILDING"/>
    <s v="327.2530 : HVAC SYSTEM COMPLETE"/>
    <x v="1"/>
    <s v="2013"/>
    <s v="09/2015"/>
    <n v="1"/>
    <n v="2846.49"/>
    <n v="215.14"/>
    <n v="2631.35"/>
  </r>
  <r>
    <n v="660896146"/>
    <x v="4"/>
    <s v="TURKEY POINT PLANT FOSSIL - 5081026000"/>
    <s v="31100Z000-PG0926-Turkey Pt CommFsil"/>
    <x v="0"/>
    <d v="2013-07-01T00:00:00"/>
    <s v="02 - Steam Generation Plant"/>
    <s v="Turkey Pt Comm Fsil"/>
    <s v="340 : CONTROL ROOM BUILDING"/>
    <s v="340.9804 : HVAC SYSTEM COMPLETE"/>
    <x v="1"/>
    <s v="2013"/>
    <s v="09/2015"/>
    <n v="1"/>
    <n v="7373.08"/>
    <n v="557.25"/>
    <n v="6815.83"/>
  </r>
  <r>
    <n v="660979419"/>
    <x v="2"/>
    <s v="TURKEY POINT POWER PLANT UNIT #1 - 5081014100"/>
    <s v="31400Z000-PG0926-Turkey Pt U1"/>
    <x v="0"/>
    <d v="2011-11-01T00:00:00"/>
    <s v="02 - Steam Generation Plant"/>
    <s v="Turkey Pt U1"/>
    <s v="374 : CONDENSATE PUMP SYSTEM"/>
    <s v="374.3644 : PUMP COMPLETE"/>
    <x v="3"/>
    <s v="2011"/>
    <s v="09/2015"/>
    <n v="1"/>
    <n v="186367.7"/>
    <n v="31090.09"/>
    <n v="155277.60999999999"/>
  </r>
  <r>
    <n v="661141239"/>
    <x v="0"/>
    <s v="TURKEY POINT FOSL PROD CAP SPARE STOREROOM - 5081026007"/>
    <s v="31200Z000-PG0926-Turkey Pt CommFsil"/>
    <x v="0"/>
    <d v="2013-08-01T00:00:00"/>
    <s v="02 - Steam Generation Plant"/>
    <s v="Turkey Pt Comm Fsil"/>
    <s v="354 : MAIN FEEDWATER PUMP SYSTEM"/>
    <s v="354.3254 : DRIVE, ELECTRIC MOTOR, C"/>
    <x v="2"/>
    <s v="2013"/>
    <s v="09/2015"/>
    <n v="0"/>
    <n v="0"/>
    <n v="0"/>
    <n v="0"/>
  </r>
  <r>
    <n v="661703466"/>
    <x v="2"/>
    <s v="TURKEY POINT POWER PLANT UNIT #1 - 5081014100"/>
    <s v="31400Z000-PG0926-Turkey Pt U1"/>
    <x v="0"/>
    <d v="2012-10-01T00:00:00"/>
    <s v="02 - Steam Generation Plant"/>
    <s v="Turkey Pt U1"/>
    <s v="375 : CONDENSER COOLING WATER PUMP "/>
    <s v="375.3675 : DRIVE, ELECTRIC MOTOR, C"/>
    <x v="3"/>
    <s v="2012"/>
    <s v="09/2015"/>
    <n v="1"/>
    <n v="196799.18"/>
    <n v="25105.51"/>
    <n v="171693.67"/>
  </r>
  <r>
    <n v="661986119"/>
    <x v="0"/>
    <s v="TURKEY POINT FOSL PROD CAP SPARE STOREROOM - 5081026007"/>
    <s v="31200Z000-PG0926-Turkey Pt CommFsil"/>
    <x v="0"/>
    <d v="2013-07-01T00:00:00"/>
    <s v="02 - Steam Generation Plant"/>
    <s v="Turkey Pt Comm Fsil"/>
    <s v="000 : Non-Unitized"/>
    <s v="000.000 : Non-Unitized"/>
    <x v="2"/>
    <s v="2013"/>
    <s v="09/2015"/>
    <n v="0"/>
    <n v="0"/>
    <n v="0"/>
    <n v="0"/>
  </r>
  <r>
    <n v="661986200"/>
    <x v="0"/>
    <s v="TURKEY POINT POWER PLANT UNIT #1 - 5081014100"/>
    <s v="31100Z000-PG0926-Turkey Pt U1"/>
    <x v="0"/>
    <d v="2013-12-01T00:00:00"/>
    <s v="02 - Steam Generation Plant"/>
    <s v="Turkey Pt U1"/>
    <s v="000 : Non-Unitized"/>
    <s v="000.000 : Non-Unitized"/>
    <x v="1"/>
    <s v="2013"/>
    <s v="09/2015"/>
    <n v="0"/>
    <n v="0"/>
    <n v="0"/>
    <n v="0"/>
  </r>
  <r>
    <n v="661986263"/>
    <x v="0"/>
    <s v="TURKEY POINT POWER PLANT UNIT #1 - 5081014100"/>
    <s v="31400Z000-PG0926-Turkey Pt U1"/>
    <x v="0"/>
    <d v="2013-06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62419838"/>
    <x v="2"/>
    <s v="TURKEY POINT FOSL PROD CAP SPARE STOREROOM - 5081026007"/>
    <s v="31200Z000-PG0926-Turkey Pt CommFsil"/>
    <x v="0"/>
    <d v="2013-07-01T00:00:00"/>
    <s v="02 - Steam Generation Plant"/>
    <s v="Turkey Pt Comm Fsil"/>
    <s v="353 : MAIN FEEDWATER SYSTEM"/>
    <s v="353.3224 : HEAT EXCHANGER, SHELL"/>
    <x v="2"/>
    <s v="2013"/>
    <s v="09/2015"/>
    <n v="1"/>
    <n v="442049.79"/>
    <n v="75268.710000000006"/>
    <n v="366781.08"/>
  </r>
  <r>
    <n v="662419845"/>
    <x v="2"/>
    <s v="TURKEY POINT FOSL PROD CAP SPARE STOREROOM - 5081026007"/>
    <s v="31200Z000-PG0926-Turkey Pt CommFsil"/>
    <x v="0"/>
    <d v="2013-07-01T00:00:00"/>
    <s v="02 - Steam Generation Plant"/>
    <s v="Turkey Pt Comm Fsil"/>
    <s v="353 : MAIN FEEDWATER SYSTEM"/>
    <s v="353.3223 : HEAT EXCHANGER, TUBE BUN"/>
    <x v="2"/>
    <s v="2013"/>
    <s v="09/2015"/>
    <n v="1"/>
    <n v="442050.91"/>
    <n v="75268.899999999994"/>
    <n v="366782.01"/>
  </r>
  <r>
    <n v="663564234"/>
    <x v="0"/>
    <s v="TURKEY POINT POWER PLANT UNIT #1 - 5081014100"/>
    <s v="31400Z000-PG0926-Turkey Pt U1"/>
    <x v="0"/>
    <d v="2013-1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63573462"/>
    <x v="1"/>
    <s v="TURKEY POINT PLANT FOSSIL - 5081026000"/>
    <s v="31670Z000-PG-Turkey Pt Comm Fsil"/>
    <x v="0"/>
    <d v="2014-06-01T00:00:00"/>
    <s v="02 - Steam Generation Plant"/>
    <s v="Turkey Pt Comm Fsil"/>
    <s v="190 : TOOLS, SHOP, AND GARAGE EQUIP"/>
    <s v="190.772 : PORTABLE TOOLS AND EQUIP"/>
    <x v="8"/>
    <s v="2014"/>
    <s v="09/2015"/>
    <n v="5"/>
    <n v="8938.7999999999993"/>
    <n v="1480.6"/>
    <n v="7458.2"/>
  </r>
  <r>
    <n v="663693360"/>
    <x v="0"/>
    <s v="TURKEY POINT FOSL PROD CAP SPARE STOREROOM - 5081026007"/>
    <s v="31100Z000-PG0926-Turkey Pt CommFsil"/>
    <x v="0"/>
    <d v="2013-10-01T00:00:00"/>
    <s v="02 - Steam Generation Plant"/>
    <s v="Turkey Pt Comm Fsil"/>
    <s v="413 : OPEN/INTAKE COOLING WATER SYS"/>
    <s v="413.4272 : PUMP COMPLETE"/>
    <x v="1"/>
    <s v="2013"/>
    <s v="09/2015"/>
    <n v="0"/>
    <n v="0"/>
    <n v="0"/>
    <n v="0"/>
  </r>
  <r>
    <n v="664057273"/>
    <x v="0"/>
    <s v="TURKEY POINT FOSL PROD CAP SPARE STOREROOM - 5081026007"/>
    <s v="31100Z000-PG0926-Turkey Pt CommFsil"/>
    <x v="0"/>
    <d v="2013-10-01T00:00:00"/>
    <s v="02 - Steam Generation Plant"/>
    <s v="Turkey Pt Comm Fsil"/>
    <s v="413 : OPEN/INTAKE COOLING WATER SYS"/>
    <s v="413.4272 : PUMP COMPLETE"/>
    <x v="1"/>
    <s v="2013"/>
    <s v="09/2015"/>
    <n v="0"/>
    <n v="0"/>
    <n v="0"/>
    <n v="0"/>
  </r>
  <r>
    <n v="664107296"/>
    <x v="1"/>
    <s v="TURKEY POINT PLANT FOSSIL - 5081026000"/>
    <s v="31500Z000-PG0926-Turkey Pt CommFsil"/>
    <x v="0"/>
    <d v="2013-05-01T00:00:00"/>
    <s v="02 - Steam Generation Plant"/>
    <s v="Turkey Pt Comm Fsil"/>
    <s v="585 : 4.16KV POWER DISTRIBUTION SYS"/>
    <s v="585.7129 : POWER CENTER SWITCHGEAR "/>
    <x v="4"/>
    <s v="2013"/>
    <s v="09/2015"/>
    <n v="1"/>
    <n v="866621.64"/>
    <n v="65446.38"/>
    <n v="801175.26"/>
  </r>
  <r>
    <n v="664989851"/>
    <x v="2"/>
    <s v="TURKEY POINT FOSL PROD CAP SPARE STOREROOM - 5081026007"/>
    <s v="31200Z000-PG0926-Turkey Pt CommFsil"/>
    <x v="0"/>
    <d v="2013-12-01T00:00:00"/>
    <s v="02 - Steam Generation Plant"/>
    <s v="Turkey Pt Comm Fsil"/>
    <s v="354 : MAIN FEEDWATER PUMP SYSTEM"/>
    <s v="354.3269 : Pump Rotating Assembly"/>
    <x v="2"/>
    <s v="2013"/>
    <s v="09/2015"/>
    <n v="1"/>
    <n v="124381.27"/>
    <n v="21178.65"/>
    <n v="103202.62"/>
  </r>
  <r>
    <n v="665429248"/>
    <x v="0"/>
    <s v="TURKEY POINT POWER PLANT UNIT #1 - 5081014100"/>
    <s v="31400Z000-PG0926-Turkey Pt U1"/>
    <x v="0"/>
    <d v="2013-11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65429314"/>
    <x v="0"/>
    <s v="TURKEY POINT POWER PLANT UNIT #1 - 5081014100"/>
    <s v="31200Z000-PG0926-Turkey Pt U1"/>
    <x v="0"/>
    <d v="2014-03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65429350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65429443"/>
    <x v="0"/>
    <s v="TURKEY POINT FOSL PROD CAP SPARE STOREROOM - 5081026007"/>
    <s v="31200Z000-PG0926-Turkey Pt CommFsil"/>
    <x v="0"/>
    <d v="2014-03-01T00:00:00"/>
    <s v="02 - Steam Generation Plant"/>
    <s v="Turkey Pt Comm Fsil"/>
    <s v="000 : Non-Unitized"/>
    <s v="000.000 : Non-Unitized"/>
    <x v="2"/>
    <s v="2014"/>
    <s v="09/2015"/>
    <n v="0"/>
    <n v="0"/>
    <n v="0"/>
    <n v="0"/>
  </r>
  <r>
    <n v="665920889"/>
    <x v="2"/>
    <s v="TURKEY POINT POWER PLANT UNIT #1 - 5081014100"/>
    <s v="31200Z000-PG0926-Turkey Pt U1"/>
    <x v="0"/>
    <d v="2014-03-01T00:00:00"/>
    <s v="02 - Steam Generation Plant"/>
    <s v="Turkey Pt U1"/>
    <s v="354 : MAIN FEEDWATER PUMP SYSTEM"/>
    <s v="354.3269 : Pump Rotating Assembly"/>
    <x v="2"/>
    <s v="2014"/>
    <s v="09/2015"/>
    <n v="0"/>
    <n v="195738.33"/>
    <n v="24779.69"/>
    <n v="170958.64"/>
  </r>
  <r>
    <n v="666000641"/>
    <x v="2"/>
    <s v="TURKEY POINT POWER PLANT UNIT #1 - 5081014100"/>
    <s v="31200Z000-PG0926-Turkey Pt U1"/>
    <x v="0"/>
    <d v="2013-11-01T00:00:00"/>
    <s v="02 - Steam Generation Plant"/>
    <s v="Turkey Pt U1"/>
    <s v="424 : FORCED DRAFT FAN"/>
    <s v="424.4426 : DRIVE, ELECTRIC MOTOR, C"/>
    <x v="2"/>
    <s v="2013"/>
    <s v="09/2015"/>
    <n v="0"/>
    <n v="29316.23"/>
    <n v="6680.36"/>
    <n v="22635.87"/>
  </r>
  <r>
    <n v="666000646"/>
    <x v="2"/>
    <s v="TURKEY POINT FOSL PROD CAP SPARE STOREROOM - 5081026007"/>
    <s v="31200Z000-PG0926-Turkey Pt CommFsil"/>
    <x v="0"/>
    <d v="2013-11-01T00:00:00"/>
    <s v="02 - Steam Generation Plant"/>
    <s v="Turkey Pt Comm Fsil"/>
    <s v="424 : FORCED DRAFT FAN"/>
    <s v="424.4426 : DRIVE, ELECTRIC MOTOR, C"/>
    <x v="2"/>
    <s v="2013"/>
    <s v="09/2015"/>
    <n v="1"/>
    <n v="29038.03"/>
    <n v="4944.3599999999997"/>
    <n v="24093.67"/>
  </r>
  <r>
    <n v="666000651"/>
    <x v="3"/>
    <s v="TURKEY POINT POWER PLANT UNIT #1 - 5081014100"/>
    <s v="31500Z000-PG0926-Turkey Pt U1"/>
    <x v="0"/>
    <d v="2013-11-01T00:00:00"/>
    <s v="02 - Steam Generation Plant"/>
    <s v="Turkey Pt U1"/>
    <s v="582 : 480 VOLT POWER DISTRIBUTION S"/>
    <s v="582.7050 : MOTOR CONTROL CENTER SWI"/>
    <x v="4"/>
    <s v="2013"/>
    <s v="09/2015"/>
    <n v="1"/>
    <n v="93535.51"/>
    <n v="7217.65"/>
    <n v="86317.86"/>
  </r>
  <r>
    <n v="666259350"/>
    <x v="2"/>
    <s v="TURKEY POINT POWER PLANT UNIT #1 - 5081014100"/>
    <s v="31200Z000-PG0926-Turkey Pt U1"/>
    <x v="0"/>
    <d v="2011-07-01T00:00:00"/>
    <s v="02 - Steam Generation Plant"/>
    <s v="Turkey Pt U1"/>
    <s v="424 : FORCED DRAFT FAN"/>
    <s v="424.4426 : DRIVE, ELECTRIC MOTOR, C"/>
    <x v="2"/>
    <s v="2011"/>
    <s v="09/2015"/>
    <n v="1"/>
    <n v="1894.25"/>
    <n v="815.33"/>
    <n v="1078.92"/>
  </r>
  <r>
    <n v="666388052"/>
    <x v="2"/>
    <s v="TURKEY POINT POWER PLANT UNIT #1 - 5081014100"/>
    <s v="31200Z003-PG0926-Turkey Pt U1"/>
    <x v="2"/>
    <d v="2013-11-01T00:00:00"/>
    <s v="02 - Steam Generation Plant"/>
    <s v="Turkey Pt U1"/>
    <s v="437 : NOX CONTROL EQUIPMENT"/>
    <s v="437.4826 : ANALYZER"/>
    <x v="2"/>
    <s v="2013"/>
    <s v="09/2015"/>
    <n v="1"/>
    <n v="13331.37"/>
    <n v="1021.4"/>
    <n v="12309.97"/>
  </r>
  <r>
    <n v="666388058"/>
    <x v="3"/>
    <s v="TURKEY POINT POWER PLANT UNIT #1 - 5081014100"/>
    <s v="31500Z000-PG0926-Turkey Pt U1"/>
    <x v="0"/>
    <d v="2013-11-01T00:00:00"/>
    <s v="02 - Steam Generation Plant"/>
    <s v="Turkey Pt U1"/>
    <s v="291 : STATION BATTERY SYSTEM-PRODUC"/>
    <s v="291.1798 : BATTERY CHARGER-PRODUCTI"/>
    <x v="4"/>
    <s v="2013"/>
    <s v="09/2015"/>
    <n v="1"/>
    <n v="39488.07"/>
    <n v="3047.09"/>
    <n v="36440.980000000003"/>
  </r>
  <r>
    <n v="666388066"/>
    <x v="3"/>
    <s v="TURKEY POINT POWER PLANT UNIT #1 - 5081014100"/>
    <s v="31500Z000-PG0926-Turkey Pt U1"/>
    <x v="0"/>
    <d v="2013-11-01T00:00:00"/>
    <s v="02 - Steam Generation Plant"/>
    <s v="Turkey Pt U1"/>
    <s v="281 : 125 VOLT DC DISTRIBUTION SYST"/>
    <s v="281.1602 : LOAD CENTER, INCL. BUS, "/>
    <x v="4"/>
    <s v="2013"/>
    <s v="09/2015"/>
    <n v="1"/>
    <n v="174899.71"/>
    <n v="13496.1"/>
    <n v="161403.60999999999"/>
  </r>
  <r>
    <n v="666388072"/>
    <x v="3"/>
    <s v="TURKEY POINT POWER PLANT UNIT #1 - 5081014100"/>
    <s v="31500Z000-PG0926-Turkey Pt U1"/>
    <x v="0"/>
    <d v="2013-11-01T00:00:00"/>
    <s v="02 - Steam Generation Plant"/>
    <s v="Turkey Pt U1"/>
    <s v="582 : 480 VOLT POWER DISTRIBUTION S"/>
    <s v="582.7050 : MOTOR CONTROL CENTER SWI"/>
    <x v="4"/>
    <s v="2013"/>
    <s v="09/2015"/>
    <n v="1"/>
    <n v="254576.13"/>
    <n v="19644.310000000001"/>
    <n v="234931.82"/>
  </r>
  <r>
    <n v="666388079"/>
    <x v="3"/>
    <s v="TURKEY POINT POWER PLANT UNIT #1 - 5081014100"/>
    <s v="31100Z000-PG0926-Turkey Pt U1"/>
    <x v="0"/>
    <d v="2013-12-01T00:00:00"/>
    <s v="02 - Steam Generation Plant"/>
    <s v="Turkey Pt U1"/>
    <s v="413 : OPEN/INTAKE COOLING WATER SYS"/>
    <s v="413.4271 : PIPING"/>
    <x v="1"/>
    <s v="2013"/>
    <s v="09/2015"/>
    <n v="257"/>
    <n v="541211.84"/>
    <n v="42006.83"/>
    <n v="499205.01"/>
  </r>
  <r>
    <n v="666388089"/>
    <x v="3"/>
    <s v="TURKEY POINT POWER PLANT UNIT #1 - 5081014100"/>
    <s v="31100Z000-PG0926-Turkey Pt U1"/>
    <x v="0"/>
    <d v="2013-12-01T00:00:00"/>
    <s v="02 - Steam Generation Plant"/>
    <s v="Turkey Pt U1"/>
    <s v="413 : OPEN/INTAKE COOLING WATER SYS"/>
    <s v="413.4277 : VALVE, POWER OPERATED 8 "/>
    <x v="1"/>
    <s v="2013"/>
    <s v="09/2015"/>
    <n v="8"/>
    <n v="50701.74"/>
    <n v="3935.28"/>
    <n v="46766.46"/>
  </r>
  <r>
    <n v="666388134"/>
    <x v="3"/>
    <s v="TURKEY POINT POWER PLANT UNIT #1 - 5081014100"/>
    <s v="31500Z000-PG0926-Turkey Pt U1"/>
    <x v="0"/>
    <d v="2013-10-01T00:00:00"/>
    <s v="02 - Steam Generation Plant"/>
    <s v="Turkey Pt U1"/>
    <s v="281 : 125 VOLT DC DISTRIBUTION SYST"/>
    <s v="281.1611 : INVERTER"/>
    <x v="4"/>
    <s v="2013"/>
    <s v="09/2015"/>
    <n v="1"/>
    <n v="42858.35"/>
    <n v="3307.15"/>
    <n v="39551.199999999997"/>
  </r>
  <r>
    <n v="666388140"/>
    <x v="2"/>
    <s v="TURKEY POINT PLANT FOSSIL - 5081026000"/>
    <s v="31100Z008-PG0926-Turkey Pt CommFsil"/>
    <x v="6"/>
    <d v="2013-11-01T00:00:00"/>
    <s v="02 - Steam Generation Plant"/>
    <s v="Turkey Pt Comm Fsil"/>
    <s v="332 : MOBILE TRAILER"/>
    <s v="332.2775 : MOBILE TRAILER, EACH"/>
    <x v="1"/>
    <s v="2013"/>
    <s v="09/2015"/>
    <n v="1"/>
    <n v="5894.93"/>
    <n v="-4592.7299999999996"/>
    <n v="10487.66"/>
  </r>
  <r>
    <n v="666388145"/>
    <x v="2"/>
    <s v="TURKEY POINT POWER PLANT UNIT #1 - 5081014100"/>
    <s v="31200Z000-PG0926-Turkey Pt U1"/>
    <x v="0"/>
    <d v="2013-12-01T00:00:00"/>
    <s v="02 - Steam Generation Plant"/>
    <s v="Turkey Pt U1"/>
    <s v="353 : MAIN FEEDWATER SYSTEM"/>
    <s v="353.3231 : VALVE, POWER OPERATED 8 "/>
    <x v="2"/>
    <s v="2013"/>
    <s v="09/2015"/>
    <n v="1"/>
    <n v="15306.13"/>
    <n v="3487.85"/>
    <n v="11818.28"/>
  </r>
  <r>
    <n v="667164432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67164489"/>
    <x v="0"/>
    <s v="TURKEY POINT FOSL PROD CAP SPARE STOREROOM - 5081026007"/>
    <s v="31200Z000-PG0926-Turkey Pt CommFsil"/>
    <x v="0"/>
    <d v="2014-03-01T00:00:00"/>
    <s v="02 - Steam Generation Plant"/>
    <s v="Turkey Pt Comm Fsil"/>
    <s v="000 : Non-Unitized"/>
    <s v="000.000 : Non-Unitized"/>
    <x v="2"/>
    <s v="2014"/>
    <s v="09/2015"/>
    <n v="0"/>
    <n v="0"/>
    <n v="0"/>
    <n v="0"/>
  </r>
  <r>
    <n v="667164878"/>
    <x v="0"/>
    <s v="TURKEY POINT POWER PLANT UNIT #1 - 5081014100"/>
    <s v="31400Z000-PG0926-Turkey Pt U1"/>
    <x v="0"/>
    <d v="2014-08-01T00:00:00"/>
    <s v="02 - Steam Generation Plant"/>
    <s v="Turkey Pt U1"/>
    <s v="000 : Non-Unitized"/>
    <s v="000.000 : Non-Unitized"/>
    <x v="3"/>
    <s v="2014"/>
    <s v="09/2015"/>
    <n v="0"/>
    <n v="0"/>
    <n v="0"/>
    <n v="0"/>
  </r>
  <r>
    <n v="668154608"/>
    <x v="2"/>
    <s v="TURKEY POINT POWER PLANT UNIT #1 - 5081014100"/>
    <s v="31200Z000-PG0926-Turkey Pt U1"/>
    <x v="0"/>
    <d v="2013-12-01T00:00:00"/>
    <s v="02 - Steam Generation Plant"/>
    <s v="Turkey Pt U1"/>
    <s v="121 : BOILER STRUCTURE"/>
    <s v="121.0064 : BOILER INSULATION"/>
    <x v="2"/>
    <s v="2013"/>
    <s v="09/2015"/>
    <n v="2"/>
    <n v="746351.8"/>
    <n v="170073.07"/>
    <n v="576278.73"/>
  </r>
  <r>
    <n v="668154615"/>
    <x v="2"/>
    <s v="TURKEY POINT POWER PLANT UNIT #1 - 5081014100"/>
    <s v="31200Z000-PG0926-Turkey Pt U1"/>
    <x v="0"/>
    <d v="2013-12-01T00:00:00"/>
    <s v="02 - Steam Generation Plant"/>
    <s v="Turkey Pt U1"/>
    <s v="121 : BOILER STRUCTURE"/>
    <s v="121.0065 : BOILER OUTER CASING"/>
    <x v="2"/>
    <s v="2013"/>
    <s v="09/2015"/>
    <n v="1"/>
    <n v="239338.78"/>
    <n v="54538.73"/>
    <n v="184800.05"/>
  </r>
  <r>
    <n v="668154628"/>
    <x v="2"/>
    <s v="TURKEY POINT POWER PLANT UNIT #1 - 5081014100"/>
    <s v="31200Z000-PG0926-Turkey Pt U1"/>
    <x v="0"/>
    <d v="2013-12-01T00:00:00"/>
    <s v="02 - Steam Generation Plant"/>
    <s v="Turkey Pt U1"/>
    <s v="122 : BOILER PRESSURE PARTS"/>
    <s v="122.0104 : MAJOR HANGER"/>
    <x v="2"/>
    <s v="2013"/>
    <s v="09/2015"/>
    <n v="1"/>
    <n v="5774.94"/>
    <n v="1315.95"/>
    <n v="4458.99"/>
  </r>
  <r>
    <n v="668154639"/>
    <x v="2"/>
    <s v="TURKEY POINT FOSL PROD CAP SPARE STOREROOM - 5081026007"/>
    <s v="31400Z000-PG0926-Turkey Pt CommFsil"/>
    <x v="0"/>
    <d v="2014-03-01T00:00:00"/>
    <s v="02 - Steam Generation Plant"/>
    <s v="Turkey Pt Comm Fsil"/>
    <s v="374 : CONDENSATE PUMP SYSTEM"/>
    <s v="374.3645 : DRIVE, ELECTRIC MOTOR, C"/>
    <x v="3"/>
    <s v="2014"/>
    <s v="09/2015"/>
    <n v="1"/>
    <n v="102812.38"/>
    <n v="997.31"/>
    <n v="101815.07"/>
  </r>
  <r>
    <n v="668538043"/>
    <x v="3"/>
    <s v="TURKEY POINT PLANT FOSSIL - 5081026000"/>
    <s v="31600Z000-PG0926-Turkey Pt CommFsil"/>
    <x v="0"/>
    <d v="2013-08-01T00:00:00"/>
    <s v="02 - Steam Generation Plant"/>
    <s v="Turkey Pt Comm Fsil"/>
    <s v="183 : STATION/SERVICE AIR SYSTEM"/>
    <s v="183.0521 : COMPRESSOR, AIR, COMPLET"/>
    <x v="5"/>
    <s v="2013"/>
    <s v="09/2015"/>
    <n v="1"/>
    <n v="155176.32999999999"/>
    <n v="23931.69"/>
    <n v="131244.64000000001"/>
  </r>
  <r>
    <n v="668744328"/>
    <x v="2"/>
    <s v="TURKEY POINT POWER PLANT UNIT #1 - 5081014100"/>
    <s v="31200Z000-PG0926-Turkey Pt U1"/>
    <x v="0"/>
    <d v="2013-08-01T00:00:00"/>
    <s v="02 - Steam Generation Plant"/>
    <s v="Turkey Pt U1"/>
    <s v="354 : MAIN FEEDWATER PUMP SYSTEM"/>
    <s v="354.3254 : DRIVE, ELECTRIC MOTOR, C"/>
    <x v="2"/>
    <s v="2013"/>
    <s v="09/2015"/>
    <n v="1"/>
    <n v="67261.649999999994"/>
    <n v="15327.08"/>
    <n v="51934.57"/>
  </r>
  <r>
    <n v="668878878"/>
    <x v="5"/>
    <s v="TURKEY POINT FOSL PROD CAP SPARE STOREROOM - 5081026007"/>
    <s v="31400Z000-PG0926-Turkey Pt CommFsil"/>
    <x v="0"/>
    <d v="2014-09-01T00:00:00"/>
    <s v="02 - Steam Generation Plant"/>
    <s v="Turkey Pt Comm Fsil"/>
    <s v="473 : TURBINE LUBE OIL SYSTEM"/>
    <s v="473.5716 : PUMP COMPLETE"/>
    <x v="3"/>
    <s v="2014"/>
    <s v="09/2015"/>
    <n v="1"/>
    <n v="9337.92"/>
    <n v="90.58"/>
    <n v="9247.34"/>
  </r>
  <r>
    <n v="668980416"/>
    <x v="3"/>
    <s v="TURKEY POINT POWER PLANT UNIT #1 - 5081014100"/>
    <s v="31400Z000-PG0926-Turkey Pt U1"/>
    <x v="0"/>
    <d v="2012-11-01T00:00:00"/>
    <s v="02 - Steam Generation Plant"/>
    <s v="Turkey Pt U1"/>
    <s v="473 : TURBINE LUBE OIL SYSTEM"/>
    <s v="473.5710 : DRIVE, ELECTRIC MOTOR, C"/>
    <x v="3"/>
    <s v="2012"/>
    <s v="09/2015"/>
    <n v="1"/>
    <n v="10792.98"/>
    <n v="1376.85"/>
    <n v="9416.1299999999992"/>
  </r>
  <r>
    <n v="669453482"/>
    <x v="0"/>
    <s v="TURKEY POINT POWER PLANT UNIT #1 - 5081014100"/>
    <s v="31200Z000-PG0926-Turkey Pt U1"/>
    <x v="0"/>
    <d v="2012-09-01T00:00:00"/>
    <s v="02 - Steam Generation Plant"/>
    <s v="Turkey Pt U1"/>
    <s v="000 : Non-Unitized"/>
    <s v="000.000 : Non-Unitized"/>
    <x v="2"/>
    <s v="2012"/>
    <s v="09/2015"/>
    <n v="0"/>
    <n v="0"/>
    <n v="0"/>
    <n v="0"/>
  </r>
  <r>
    <n v="669453496"/>
    <x v="0"/>
    <s v="TURKEY POINT POWER PLANT UNIT #1 - 5081014100"/>
    <s v="31400Z000-PG0926-Turkey Pt U1"/>
    <x v="0"/>
    <d v="2012-11-01T00:00:00"/>
    <s v="02 - Steam Generation Plant"/>
    <s v="Turkey Pt U1"/>
    <s v="000 : Non-Unitized"/>
    <s v="000.000 : Non-Unitized"/>
    <x v="3"/>
    <s v="2012"/>
    <s v="09/2015"/>
    <n v="0"/>
    <n v="0"/>
    <n v="0"/>
    <n v="0"/>
  </r>
  <r>
    <n v="669453627"/>
    <x v="0"/>
    <s v="TURKEY POINT POWER PLANT UNIT #1 - 5081014100"/>
    <s v="31100Z000-PG0926-Turkey Pt U1"/>
    <x v="0"/>
    <d v="2013-10-01T00:00:00"/>
    <s v="02 - Steam Generation Plant"/>
    <s v="Turkey Pt U1"/>
    <s v="000 : Non-Unitized"/>
    <s v="000.000 : Non-Unitized"/>
    <x v="1"/>
    <s v="2013"/>
    <s v="09/2015"/>
    <n v="0"/>
    <n v="0"/>
    <n v="0"/>
    <n v="0"/>
  </r>
  <r>
    <n v="669453686"/>
    <x v="0"/>
    <s v="TURKEY POINT POWER PLANT UNIT #1 - 5081014100"/>
    <s v="31400Z000-PG0926-Turkey Pt U1"/>
    <x v="0"/>
    <d v="2014-03-01T00:00:00"/>
    <s v="02 - Steam Generation Plant"/>
    <s v="Turkey Pt U1"/>
    <s v="000 : Non-Unitized"/>
    <s v="000.000 : Non-Unitized"/>
    <x v="3"/>
    <s v="2014"/>
    <s v="09/2015"/>
    <n v="0"/>
    <n v="0"/>
    <n v="0"/>
    <n v="0"/>
  </r>
  <r>
    <n v="669453689"/>
    <x v="0"/>
    <s v="TURKEY POINT POWER PLANT UNIT #1 - 5081014100"/>
    <s v="31400Z000-PG0926-Turkey Pt U1"/>
    <x v="0"/>
    <d v="2014-05-01T00:00:00"/>
    <s v="02 - Steam Generation Plant"/>
    <s v="Turkey Pt U1"/>
    <s v="000 : Non-Unitized"/>
    <s v="000.000 : Non-Unitized"/>
    <x v="3"/>
    <s v="2014"/>
    <s v="09/2015"/>
    <n v="0"/>
    <n v="0"/>
    <n v="0"/>
    <n v="0"/>
  </r>
  <r>
    <n v="669454020"/>
    <x v="0"/>
    <s v="TURKEY POINT POWER PLANT UNIT #1 - 5081014100"/>
    <s v="31200Z000-PG0926-Turkey Pt U1"/>
    <x v="0"/>
    <d v="2014-07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69454043"/>
    <x v="0"/>
    <s v="TURKEY POINT POWER PLANT UNIT #1 - 5081014100"/>
    <s v="31200Z000-PG0926-Turkey Pt U1"/>
    <x v="0"/>
    <d v="2014-09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69454085"/>
    <x v="0"/>
    <s v="TURKEY POINT POWER PLANT UNIT #1 - 5081014100"/>
    <s v="31400Z000-PG0926-Turkey Pt U1"/>
    <x v="0"/>
    <d v="2014-09-01T00:00:00"/>
    <s v="02 - Steam Generation Plant"/>
    <s v="Turkey Pt U1"/>
    <s v="000 : Non-Unitized"/>
    <s v="000.000 : Non-Unitized"/>
    <x v="3"/>
    <s v="2014"/>
    <s v="09/2015"/>
    <n v="0"/>
    <n v="0"/>
    <n v="0"/>
    <n v="0"/>
  </r>
  <r>
    <n v="669454088"/>
    <x v="0"/>
    <s v="TURKEY POINT FOSL PROD CAP SPARE STOREROOM - 5081026007"/>
    <s v="31400Z000-PG0926-Turkey Pt CommFsil"/>
    <x v="0"/>
    <d v="2014-09-01T00:00:00"/>
    <s v="02 - Steam Generation Plant"/>
    <s v="Turkey Pt Comm Fsil"/>
    <s v="000 : Non-Unitized"/>
    <s v="000.000 : Non-Unitized"/>
    <x v="3"/>
    <s v="2014"/>
    <s v="09/2015"/>
    <n v="0"/>
    <n v="0"/>
    <n v="0"/>
    <n v="0"/>
  </r>
  <r>
    <n v="669459371"/>
    <x v="1"/>
    <s v="TURKEY POINT PLANT FOSSIL - 5081026000"/>
    <s v="31670Z000-PG-Turkey Pt Comm Fsil"/>
    <x v="0"/>
    <d v="2014-09-01T00:00:00"/>
    <s v="02 - Steam Generation Plant"/>
    <s v="Turkey Pt Comm Fsil"/>
    <s v="190 : TOOLS, SHOP, AND GARAGE EQUIP"/>
    <s v="190.772 : PORTABLE TOOLS AND EQUIP"/>
    <x v="8"/>
    <s v="2014"/>
    <s v="09/2015"/>
    <n v="2"/>
    <n v="3697.9"/>
    <n v="612.51"/>
    <n v="3085.39"/>
  </r>
  <r>
    <n v="669955759"/>
    <x v="1"/>
    <s v="TURKEY POINT POWER PLANT UNIT #1 - 5081014100"/>
    <s v="31650Z000-PG-Turkey Pt U1"/>
    <x v="0"/>
    <d v="2012-12-01T00:00:00"/>
    <s v="02 - Steam Generation Plant"/>
    <s v="Turkey Pt U1"/>
    <s v="191 : OFFICE FURNITURE AND EQUIPMEN"/>
    <s v="191.1378 : COMPUTER EQUIPMENT/5YR"/>
    <x v="9"/>
    <s v="2012"/>
    <s v="09/2015"/>
    <n v="1"/>
    <n v="20816.91"/>
    <n v="11622.82"/>
    <n v="9194.09"/>
  </r>
  <r>
    <n v="669955819"/>
    <x v="2"/>
    <s v="TURKEY POINT POWER PLANT UNIT #1 - 5081014100"/>
    <s v="31400Z000-PG0926-Turkey Pt U1"/>
    <x v="0"/>
    <d v="2014-05-01T00:00:00"/>
    <s v="02 - Steam Generation Plant"/>
    <s v="Turkey Pt U1"/>
    <s v="374 : CONDENSATE PUMP SYSTEM"/>
    <s v="374.3644 : PUMP COMPLETE"/>
    <x v="3"/>
    <s v="2014"/>
    <s v="09/2015"/>
    <n v="0"/>
    <n v="2795.77"/>
    <n v="137.16999999999999"/>
    <n v="2658.6"/>
  </r>
  <r>
    <n v="670062903"/>
    <x v="1"/>
    <s v="TURKEY POINT POWER PLANT UNIT #1 - 5081014100"/>
    <s v="31400Z000-PG0926-Turkey Pt U1"/>
    <x v="0"/>
    <d v="2013-06-01T00:00:00"/>
    <s v="02 - Steam Generation Plant"/>
    <s v="Turkey Pt U1"/>
    <s v="368 : COOLING WATER TUNNEL/CONDUIT "/>
    <s v="368.4119 : VALVE, POWER OPERATED 8 "/>
    <x v="3"/>
    <s v="2013"/>
    <s v="09/2015"/>
    <n v="2"/>
    <n v="285115.48"/>
    <n v="25180.58"/>
    <n v="259934.9"/>
  </r>
  <r>
    <n v="670305698"/>
    <x v="1"/>
    <s v="TURKEY POINT POWER PLANT UNIT #1 - 5081014100"/>
    <s v="31500Z000-PG0926-Turkey Pt U1"/>
    <x v="0"/>
    <d v="2013-11-01T00:00:00"/>
    <s v="02 - Steam Generation Plant"/>
    <s v="Turkey Pt U1"/>
    <s v="288 : STARTUP TRANSFORMER"/>
    <s v="288.1751 : LIGHTNING ARRESTORS"/>
    <x v="4"/>
    <s v="2013"/>
    <s v="09/2015"/>
    <n v="3"/>
    <n v="20873.259999999998"/>
    <n v="1610.68"/>
    <n v="19262.580000000002"/>
  </r>
  <r>
    <n v="670358324"/>
    <x v="1"/>
    <s v="TURKEY POINT POWER PLANT UNIT #1 - 5081014100"/>
    <s v="31400Z000-PG0926-Turkey Pt U1"/>
    <x v="0"/>
    <d v="2013-10-01T00:00:00"/>
    <s v="02 - Steam Generation Plant"/>
    <s v="Turkey Pt U1"/>
    <s v="369 : INTAKE SCREENS SYSTEM"/>
    <s v="369.4155 : TRAVELING SCREEN ASSEMBL"/>
    <x v="3"/>
    <s v="2013"/>
    <s v="09/2015"/>
    <n v="1"/>
    <n v="77487.3"/>
    <n v="6843.46"/>
    <n v="70643.839999999997"/>
  </r>
  <r>
    <n v="670358334"/>
    <x v="1"/>
    <s v="TURKEY POINT PLANT FOSSIL - 5081026000"/>
    <s v="31400Z000-PG0926-Turkey Pt CommFsil"/>
    <x v="0"/>
    <d v="2013-12-01T00:00:00"/>
    <s v="02 - Steam Generation Plant"/>
    <s v="Turkey Pt Comm Fsil"/>
    <s v="367 : CONDENSER COOLING WATER DISCH"/>
    <s v="367.4081 : DISCHARGE CONCRETE STRUC"/>
    <x v="3"/>
    <s v="2013"/>
    <s v="09/2015"/>
    <n v="1"/>
    <n v="1533568.79"/>
    <n v="26777.09"/>
    <n v="1506791.7"/>
  </r>
  <r>
    <n v="670358341"/>
    <x v="2"/>
    <s v="TURKEY POINT POWER PLANT UNIT #1 - 5081014100"/>
    <s v="31200Z000-PG0926-Turkey Pt U1"/>
    <x v="0"/>
    <d v="2013-08-01T00:00:00"/>
    <s v="02 - Steam Generation Plant"/>
    <s v="Turkey Pt U1"/>
    <s v="422 : BOILER DUCTS"/>
    <s v="422.4346 : EXPANSION JOINTS"/>
    <x v="2"/>
    <s v="2013"/>
    <s v="09/2015"/>
    <n v="2"/>
    <n v="135369.19"/>
    <n v="30846.92"/>
    <n v="104522.27"/>
  </r>
  <r>
    <n v="670358351"/>
    <x v="3"/>
    <s v="TURKEY POINT POWER PLANT UNIT #1 - 5081014100"/>
    <s v="31100Z000-PG0926-Turkey Pt U1"/>
    <x v="0"/>
    <d v="2013-10-01T00:00:00"/>
    <s v="02 - Steam Generation Plant"/>
    <s v="Turkey Pt U1"/>
    <s v="413 : OPEN/INTAKE COOLING WATER SYS"/>
    <s v="413.4272 : PUMP COMPLETE"/>
    <x v="1"/>
    <s v="2013"/>
    <s v="09/2015"/>
    <n v="0"/>
    <n v="3522.75"/>
    <n v="273.42"/>
    <n v="3249.33"/>
  </r>
  <r>
    <n v="670358356"/>
    <x v="2"/>
    <s v="TURKEY POINT FOSL PROD CAP SPARE STOREROOM - 5081026007"/>
    <s v="31400Z000-PG0926-Turkey Pt CommFsil"/>
    <x v="0"/>
    <d v="2014-04-01T00:00:00"/>
    <s v="02 - Steam Generation Plant"/>
    <s v="Turkey Pt Comm Fsil"/>
    <s v="374 : CONDENSATE PUMP SYSTEM"/>
    <s v="374.3644 : PUMP COMPLETE"/>
    <x v="3"/>
    <s v="2014"/>
    <s v="09/2015"/>
    <n v="1"/>
    <n v="130932.69"/>
    <n v="1270.0899999999999"/>
    <n v="129662.6"/>
  </r>
  <r>
    <n v="671041215"/>
    <x v="2"/>
    <s v="TURKEY POINT POWER PLANT UNIT #1 - 5081014100"/>
    <s v="31200Z000-PG0926-Turkey Pt U1"/>
    <x v="0"/>
    <d v="2013-12-01T00:00:00"/>
    <s v="02 - Steam Generation Plant"/>
    <s v="Turkey Pt U1"/>
    <s v="252 : EXTRACTION STEAM SYSTEM"/>
    <s v="252.1293 : EXPANSION JOINT"/>
    <x v="2"/>
    <s v="2013"/>
    <s v="09/2015"/>
    <n v="2"/>
    <n v="27442.91"/>
    <n v="6253.49"/>
    <n v="21189.42"/>
  </r>
  <r>
    <n v="671655839"/>
    <x v="0"/>
    <s v="TURKEY POINT POWER PLANT UNIT #1 - 5081014100"/>
    <s v="31200Z000-PG0926-Turkey Pt U1"/>
    <x v="0"/>
    <d v="2014-10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71656133"/>
    <x v="0"/>
    <s v="TURKEY POINT POWER PLANT UNIT #1 - 5081014100"/>
    <s v="31200Z000-PG0926-Turkey Pt U1"/>
    <x v="0"/>
    <d v="2014-10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71661695"/>
    <x v="1"/>
    <s v="TURKEY POINT PLANT FOSSIL - 5081026000"/>
    <s v="31670Z000-PG-Turkey Pt Comm Fsil"/>
    <x v="0"/>
    <d v="2014-10-01T00:00:00"/>
    <s v="02 - Steam Generation Plant"/>
    <s v="Turkey Pt Comm Fsil"/>
    <s v="190 : TOOLS, SHOP, AND GARAGE EQUIP"/>
    <s v="190.772 : PORTABLE TOOLS AND EQUIP"/>
    <x v="8"/>
    <s v="2014"/>
    <s v="09/2015"/>
    <n v="2"/>
    <n v="3900.68"/>
    <n v="646.1"/>
    <n v="3254.58"/>
  </r>
  <r>
    <n v="673474885"/>
    <x v="0"/>
    <s v="TURKEY POINT FOSL PROD CAP SPARE STOREROOM - 5081026007"/>
    <s v="31200Z000-PG0926-Turkey Pt CommFsil"/>
    <x v="0"/>
    <d v="2014-11-01T00:00:00"/>
    <s v="02 - Steam Generation Plant"/>
    <s v="Turkey Pt Comm Fsil"/>
    <s v="000 : Non-Unitized"/>
    <s v="000.000 : Non-Unitized"/>
    <x v="2"/>
    <s v="2014"/>
    <s v="09/2015"/>
    <n v="0"/>
    <n v="0"/>
    <n v="0"/>
    <n v="0"/>
  </r>
  <r>
    <n v="673474888"/>
    <x v="0"/>
    <s v="TURKEY POINT POWER PLANT UNIT #1 - 5081014100"/>
    <s v="31200Z000-PG0926-Turkey Pt U1"/>
    <x v="0"/>
    <d v="2014-11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73480193"/>
    <x v="1"/>
    <s v="TURKEY POINT PLANT FOSSIL - 5081026000"/>
    <s v="31670Z000-PG-Turkey Pt Comm Fsil"/>
    <x v="0"/>
    <d v="2014-11-01T00:00:00"/>
    <s v="02 - Steam Generation Plant"/>
    <s v="Turkey Pt Comm Fsil"/>
    <s v="190 : TOOLS, SHOP, AND GARAGE EQUIP"/>
    <s v="190.772 : PORTABLE TOOLS AND EQUIP"/>
    <x v="8"/>
    <s v="2014"/>
    <s v="09/2015"/>
    <n v="1"/>
    <n v="2492.5700000000002"/>
    <n v="412.86"/>
    <n v="2079.71"/>
  </r>
  <r>
    <n v="674296004"/>
    <x v="2"/>
    <s v="TURKEY POINT POWER PLANT UNIT #1 - 5081014100"/>
    <s v="31400Z000-PG0926-Turkey Pt U1"/>
    <x v="0"/>
    <d v="2012-11-01T00:00:00"/>
    <s v="02 - Steam Generation Plant"/>
    <s v="Turkey Pt U1"/>
    <s v="375 : CONDENSER COOLING WATER PUMP "/>
    <s v="375.3675 : DRIVE, ELECTRIC MOTOR, C"/>
    <x v="3"/>
    <s v="2012"/>
    <s v="09/2015"/>
    <n v="0"/>
    <n v="1910.38"/>
    <n v="243.71"/>
    <n v="1666.67"/>
  </r>
  <r>
    <n v="674350842"/>
    <x v="2"/>
    <s v="TURKEY POINT POWER PLANT UNIT #1 - 5081014100"/>
    <s v="31200Z000-PG0926-Turkey Pt U1"/>
    <x v="0"/>
    <d v="2014-07-01T00:00:00"/>
    <s v="02 - Steam Generation Plant"/>
    <s v="Turkey Pt U1"/>
    <s v="362 : WATER SAMPLING AND ANALYZING "/>
    <s v="362.3510 : CHILLER"/>
    <x v="2"/>
    <s v="2014"/>
    <s v="09/2015"/>
    <n v="0"/>
    <n v="32478.06"/>
    <n v="4111.59"/>
    <n v="28366.47"/>
  </r>
  <r>
    <n v="675339647"/>
    <x v="0"/>
    <s v="TURKEY POINT POWER PLANT UNIT #1 - 5081014100"/>
    <s v="31500Z000-PG0926-Turkey Pt U1"/>
    <x v="0"/>
    <d v="2014-12-01T00:00:00"/>
    <s v="02 - Steam Generation Plant"/>
    <s v="Turkey Pt U1"/>
    <s v="000 : Non-Unitized"/>
    <s v="000.000 : Non-Unitized"/>
    <x v="4"/>
    <s v="2014"/>
    <s v="09/2015"/>
    <n v="0"/>
    <n v="0"/>
    <n v="0"/>
    <n v="0"/>
  </r>
  <r>
    <n v="675339957"/>
    <x v="0"/>
    <s v="TURKEY POINT POWER PLANT UNIT #1 - 5081014100"/>
    <s v="31100Z000-PG0926-Turkey Pt U1"/>
    <x v="0"/>
    <d v="2014-12-01T00:00:00"/>
    <s v="02 - Steam Generation Plant"/>
    <s v="Turkey Pt U1"/>
    <s v="000 : Non-Unitized"/>
    <s v="000.000 : Non-Unitized"/>
    <x v="1"/>
    <s v="2014"/>
    <s v="09/2015"/>
    <n v="0"/>
    <n v="0"/>
    <n v="0"/>
    <n v="0"/>
  </r>
  <r>
    <n v="675345934"/>
    <x v="1"/>
    <s v="TURKEY POINT PLANT FOSSIL - 5081026000"/>
    <s v="31670Z000-PG-Turkey Pt Comm Fsil"/>
    <x v="0"/>
    <d v="2014-12-01T00:00:00"/>
    <s v="02 - Steam Generation Plant"/>
    <s v="Turkey Pt Comm Fsil"/>
    <s v="190 : TOOLS, SHOP, AND GARAGE EQUIP"/>
    <s v="190.772 : PORTABLE TOOLS AND EQUIP"/>
    <x v="8"/>
    <s v="2014"/>
    <s v="09/2015"/>
    <n v="8"/>
    <n v="38961.839999999997"/>
    <n v="6453.52"/>
    <n v="32508.32"/>
  </r>
  <r>
    <n v="676611866"/>
    <x v="2"/>
    <s v="TURKEY POINT POWER PLANT UNIT #1 - 5081014100"/>
    <s v="31200Z000-PG0926-Turkey Pt U1"/>
    <x v="0"/>
    <d v="2013-06-01T00:00:00"/>
    <s v="02 - Steam Generation Plant"/>
    <s v="Turkey Pt U1"/>
    <s v="354 : MAIN FEEDWATER PUMP SYSTEM"/>
    <s v="354.3254 : DRIVE, ELECTRIC MOTOR, C"/>
    <x v="2"/>
    <s v="2013"/>
    <s v="09/2015"/>
    <n v="0"/>
    <n v="7169.24"/>
    <n v="1633.67"/>
    <n v="5535.57"/>
  </r>
  <r>
    <n v="677153953"/>
    <x v="2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1"/>
    <n v="-133722.54"/>
    <n v="-11809.99"/>
    <n v="-121912.55"/>
  </r>
  <r>
    <n v="677153956"/>
    <x v="0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77154022"/>
    <x v="0"/>
    <s v="TURKEY POINT FOSL PROD CAP SPARE STOREROOM - 5081026007"/>
    <s v="31200Z000-PG0926-Turkey Pt CommFsil"/>
    <x v="0"/>
    <d v="2014-03-01T00:00:00"/>
    <s v="02 - Steam Generation Plant"/>
    <s v="Turkey Pt Comm Fsil"/>
    <s v="000 : Non-Unitized"/>
    <s v="000.000 : Non-Unitized"/>
    <x v="2"/>
    <s v="2014"/>
    <s v="09/2015"/>
    <n v="0"/>
    <n v="0"/>
    <n v="0"/>
    <n v="0"/>
  </r>
  <r>
    <n v="677154382"/>
    <x v="0"/>
    <s v="TURKEY POINT POWER PLANT UNIT #1 - 5081014100"/>
    <s v="31500Z000-PG0926-Turkey Pt U1"/>
    <x v="0"/>
    <d v="2014-12-01T00:00:00"/>
    <s v="02 - Steam Generation Plant"/>
    <s v="Turkey Pt U1"/>
    <s v="000 : Non-Unitized"/>
    <s v="000.000 : Non-Unitized"/>
    <x v="4"/>
    <s v="2014"/>
    <s v="09/2015"/>
    <n v="0"/>
    <n v="0"/>
    <n v="0"/>
    <n v="0"/>
  </r>
  <r>
    <n v="677154473"/>
    <x v="0"/>
    <s v="TURKEY POINT POWER PLANT UNIT #1 - 5081014100"/>
    <s v="31400Z000-PG0926-Turkey Pt U1"/>
    <x v="0"/>
    <d v="2014-09-01T00:00:00"/>
    <s v="02 - Steam Generation Plant"/>
    <s v="Turkey Pt U1"/>
    <s v="000 : Non-Unitized"/>
    <s v="000.000 : Non-Unitized"/>
    <x v="3"/>
    <s v="2014"/>
    <s v="09/2015"/>
    <n v="0"/>
    <n v="0"/>
    <n v="0"/>
    <n v="0"/>
  </r>
  <r>
    <n v="677154561"/>
    <x v="0"/>
    <s v="TURKEY POINT POWER PLANT UNIT #1 - 5081014100"/>
    <s v="31200Z000-PG0926-Turkey Pt U1"/>
    <x v="0"/>
    <d v="2014-10-01T00:00:00"/>
    <s v="02 - Steam Generation Plant"/>
    <s v="Turkey Pt U1"/>
    <s v="000 : Non-Unitized"/>
    <s v="000.000 : Non-Unitized"/>
    <x v="2"/>
    <s v="2014"/>
    <s v="09/2015"/>
    <n v="0"/>
    <n v="0"/>
    <n v="0"/>
    <n v="0"/>
  </r>
  <r>
    <n v="677158820"/>
    <x v="1"/>
    <s v="TURKEY POINT PLANT FOSSIL - 5081026000"/>
    <s v="31630Z000-PG-Turkey Pt Comm Fsil"/>
    <x v="0"/>
    <d v="2015-01-01T00:00:00"/>
    <s v="02 - Steam Generation Plant"/>
    <s v="Turkey Pt Comm Fsil"/>
    <s v="191 : OFFICE FURNITURE AND EQUIPMEN"/>
    <s v="191.773  : OFFICE FURNITURE (PU 773"/>
    <x v="7"/>
    <s v="2015"/>
    <s v="09/2015"/>
    <n v="1"/>
    <n v="23711.52"/>
    <n v="4818.59"/>
    <n v="18892.93"/>
  </r>
  <r>
    <n v="677596979"/>
    <x v="2"/>
    <s v="TURKEY POINT POWER PLANT UNIT #1 - 5081014100"/>
    <s v="31200Z000-PG0926-Turkey Pt U1"/>
    <x v="0"/>
    <d v="2014-09-01T00:00:00"/>
    <s v="02 - Steam Generation Plant"/>
    <s v="Turkey Pt U1"/>
    <s v="354 : MAIN FEEDWATER PUMP SYSTEM"/>
    <s v="354.3254 : DRIVE, ELECTRIC MOTOR, C"/>
    <x v="2"/>
    <s v="2014"/>
    <s v="09/2015"/>
    <n v="0"/>
    <n v="6268.49"/>
    <n v="793.57"/>
    <n v="5474.92"/>
  </r>
  <r>
    <n v="677597016"/>
    <x v="2"/>
    <s v="TURKEY POINT POWER PLANT UNIT #1 - 5081014100"/>
    <s v="31400Z000-PG0926-Turkey Pt U1"/>
    <x v="0"/>
    <d v="2014-08-01T00:00:00"/>
    <s v="02 - Steam Generation Plant"/>
    <s v="Turkey Pt U1"/>
    <s v="375 : CONDENSER COOLING WATER PUMP "/>
    <s v="375.3675 : DRIVE, ELECTRIC MOTOR, C"/>
    <x v="3"/>
    <s v="2014"/>
    <s v="09/2015"/>
    <n v="1"/>
    <n v="145885.15"/>
    <n v="7157.87"/>
    <n v="138727.28"/>
  </r>
  <r>
    <n v="677734371"/>
    <x v="2"/>
    <s v="TURKEY POINT POWER PLANT UNIT #1 - 5081014100"/>
    <s v="31200Z000-PG0926-Turkey Pt U1"/>
    <x v="0"/>
    <d v="2014-11-01T00:00:00"/>
    <s v="02 - Steam Generation Plant"/>
    <s v="Turkey Pt U1"/>
    <s v="521 : HEAVY OIL SUPPLY SYSTEM"/>
    <s v="521.6137 : DRIVE, ELECTRIC MOTOR, C"/>
    <x v="2"/>
    <s v="2014"/>
    <s v="09/2015"/>
    <n v="1"/>
    <n v="30432.7"/>
    <n v="3852.66"/>
    <n v="26580.04"/>
  </r>
  <r>
    <n v="677839601"/>
    <x v="2"/>
    <s v="TURKEY POINT POWER PLANT UNIT #1 - 5081014100"/>
    <s v="31100Z000-PG0926-Turkey Pt U1"/>
    <x v="0"/>
    <d v="2014-12-01T00:00:00"/>
    <s v="02 - Steam Generation Plant"/>
    <s v="Turkey Pt U1"/>
    <s v="346 : BOILER BUILDING"/>
    <s v="346.9469 : HVAC SYSTEM COMPLETE"/>
    <x v="1"/>
    <s v="2014"/>
    <s v="09/2015"/>
    <n v="2"/>
    <n v="15574.32"/>
    <n v="671.56"/>
    <n v="14902.76"/>
  </r>
  <r>
    <n v="679000032"/>
    <x v="0"/>
    <s v="TURKEY POINT POWER PLANT UNIT #1 - 5081014100"/>
    <s v="31400Z000-PG0926-Turkey Pt U1"/>
    <x v="0"/>
    <d v="2013-10-01T00:00:00"/>
    <s v="02 - Steam Generation Plant"/>
    <s v="Turkey Pt U1"/>
    <s v="000 : Non-Unitized"/>
    <s v="000.000 : Non-Unitized"/>
    <x v="3"/>
    <s v="2013"/>
    <s v="09/2015"/>
    <n v="0"/>
    <n v="0"/>
    <n v="0"/>
    <n v="0"/>
  </r>
  <r>
    <n v="679000125"/>
    <x v="2"/>
    <s v="TURKEY POINT POWER PLANT UNIT #1 - 5081014100"/>
    <s v="31400Z000-PG0926-Turkey Pt U1"/>
    <x v="0"/>
    <d v="2013-12-01T00:00:00"/>
    <s v="02 - Steam Generation Plant"/>
    <s v="Turkey Pt U1"/>
    <s v="000 : Non-Unitized"/>
    <s v="000.000 : Non-Unitized"/>
    <x v="3"/>
    <s v="2013"/>
    <s v="09/2015"/>
    <n v="1"/>
    <n v="14812.4"/>
    <n v="1308.19"/>
    <n v="13504.21"/>
  </r>
  <r>
    <n v="679637625"/>
    <x v="2"/>
    <s v="TURKEY POINT POWER PLANT UNIT #1 - 5081014100"/>
    <s v="31400Z000-PG0926-Turkey Pt U1"/>
    <x v="0"/>
    <d v="2013-11-01T00:00:00"/>
    <s v="02 - Steam Generation Plant"/>
    <s v="Turkey Pt U1"/>
    <s v="371 : CONDENSER"/>
    <s v="371.3546 : WATER BOX LINER"/>
    <x v="3"/>
    <s v="2013"/>
    <s v="09/2015"/>
    <n v="4"/>
    <n v="440033.8"/>
    <n v="38862.519999999997"/>
    <n v="401171.28"/>
  </r>
  <r>
    <n v="679637653"/>
    <x v="2"/>
    <s v="TURKEY POINT POWER PLANT UNIT #1 - 5081014100"/>
    <s v="31400Z000-PG0926-Turkey Pt U1"/>
    <x v="0"/>
    <d v="2013-12-01T00:00:00"/>
    <s v="02 - Steam Generation Plant"/>
    <s v="Turkey Pt U1"/>
    <s v="271 : STEAM TURBINE"/>
    <s v="271.1553 : SEALS"/>
    <x v="3"/>
    <s v="2013"/>
    <s v="09/2015"/>
    <n v="2"/>
    <n v="1753352.55"/>
    <n v="154851.04999999999"/>
    <n v="1598501.5"/>
  </r>
  <r>
    <n v="680333765"/>
    <x v="0"/>
    <s v="TURKEY POINT FOSL PROD CAP SPARE STOREROOM - 5081026007"/>
    <s v="31200Z000-PG0926-Turkey Pt CommFsil"/>
    <x v="0"/>
    <d v="2014-03-01T00:00:00"/>
    <s v="02 - Steam Generation Plant"/>
    <s v="Turkey Pt Comm Fsil"/>
    <s v="447 : COMPONENT/CLOSED COOLING WATE"/>
    <s v="447.5078 : PUMP COMPLETE"/>
    <x v="2"/>
    <s v="2014"/>
    <s v="09/2015"/>
    <n v="0"/>
    <n v="0"/>
    <n v="0"/>
    <n v="0"/>
  </r>
  <r>
    <n v="680645243"/>
    <x v="0"/>
    <s v="TURKEY POINT FOSL PROD CAP SPARE STOREROOM - 5081026007"/>
    <s v="31400Z000-PG0926-Turkey Pt CommFsil"/>
    <x v="0"/>
    <d v="2014-09-01T00:00:00"/>
    <s v="02 - Steam Generation Plant"/>
    <s v="Turkey Pt Comm Fsil"/>
    <s v="000 : Non-Unitized"/>
    <s v="000.000 : Non-Unitized"/>
    <x v="3"/>
    <s v="2014"/>
    <s v="09/2015"/>
    <n v="0"/>
    <n v="0"/>
    <n v="0"/>
    <n v="0"/>
  </r>
  <r>
    <n v="682207482"/>
    <x v="3"/>
    <s v="TURKEY POINT POWER PLANT UNIT #1 - 5081014100"/>
    <s v="31400Z000-PG0926-Turkey Pt U1"/>
    <x v="0"/>
    <d v="2013-10-01T00:00:00"/>
    <s v="02 - Steam Generation Plant"/>
    <s v="Turkey Pt U1"/>
    <s v="272 : GENERATOR"/>
    <s v="272.1581 : HYDROGEN SEAL ASSEMBLY"/>
    <x v="3"/>
    <s v="2013"/>
    <s v="09/2015"/>
    <n v="2"/>
    <n v="383842.39"/>
    <n v="33899.85"/>
    <n v="349942.54"/>
  </r>
  <r>
    <n v="683811455"/>
    <x v="2"/>
    <s v="TURKEY POINT POWER PLANT UNIT #1 - 5081014100"/>
    <s v="31200Z000-PG0926-Turkey Pt U1"/>
    <x v="0"/>
    <d v="2014-10-01T00:00:00"/>
    <s v="02 - Steam Generation Plant"/>
    <s v="Turkey Pt U1"/>
    <s v="122 : BOILER PRESSURE PARTS"/>
    <s v="122.0097 : SUPERHEATER SECTION"/>
    <x v="2"/>
    <s v="2014"/>
    <s v="09/2015"/>
    <n v="0"/>
    <n v="-164742.81"/>
    <n v="-20855.78"/>
    <n v="-143887.03"/>
  </r>
  <r>
    <n v="683811525"/>
    <x v="2"/>
    <s v="TURKEY POINT POWER PLANT UNIT #1 - 5081014100"/>
    <s v="31200Z000-PG0926-Turkey Pt U1"/>
    <x v="0"/>
    <d v="2014-10-01T00:00:00"/>
    <s v="02 - Steam Generation Plant"/>
    <s v="Turkey Pt U1"/>
    <s v="122 : BOILER PRESSURE PARTS"/>
    <s v="122.0094 : WATER WALL SECTION"/>
    <x v="2"/>
    <s v="2014"/>
    <s v="09/2015"/>
    <n v="0"/>
    <n v="-44562.879999999997"/>
    <n v="-5641.48"/>
    <n v="-38921.4"/>
  </r>
  <r>
    <n v="683811532"/>
    <x v="2"/>
    <s v="TURKEY POINT POWER PLANT UNIT #1 - 5081014100"/>
    <s v="31200Z000-PG0926-Turkey Pt U1"/>
    <x v="0"/>
    <d v="2014-10-01T00:00:00"/>
    <s v="02 - Steam Generation Plant"/>
    <s v="Turkey Pt U1"/>
    <s v="122 : BOILER PRESSURE PARTS"/>
    <s v="122.0097 : SUPERHEATER SECTION"/>
    <x v="2"/>
    <s v="2014"/>
    <s v="09/2015"/>
    <n v="0"/>
    <n v="-95515.04"/>
    <n v="-12091.82"/>
    <n v="-83423.22"/>
  </r>
  <r>
    <n v="684386233"/>
    <x v="5"/>
    <s v="TURKEY POINT FOSL PROD CAP SPARE STOREROOM - 5081026007"/>
    <s v="31200Z000-PG0926-Turkey Pt CommFsil"/>
    <x v="0"/>
    <d v="2015-05-01T00:00:00"/>
    <s v="02 - Steam Generation Plant"/>
    <s v="Turkey Pt Comm Fsil"/>
    <s v="000 : Non-Unitized"/>
    <s v="000.000 : Non-Unitized"/>
    <x v="2"/>
    <s v="2015"/>
    <s v="09/2015"/>
    <n v="0"/>
    <n v="5496.39"/>
    <n v="155.99"/>
    <n v="5340.4"/>
  </r>
  <r>
    <n v="685184423"/>
    <x v="2"/>
    <s v="TURKEY POINT POWER PLANT UNIT #1 - 5081014100"/>
    <s v="31400Z000-PG0926-Turkey Pt U1"/>
    <x v="0"/>
    <d v="2014-03-01T00:00:00"/>
    <s v="02 - Steam Generation Plant"/>
    <s v="Turkey Pt U1"/>
    <s v="374 : CONDENSATE PUMP SYSTEM"/>
    <s v="374.3645 : DRIVE, ELECTRIC MOTOR, C"/>
    <x v="3"/>
    <s v="2014"/>
    <s v="09/2015"/>
    <n v="0"/>
    <n v="2406.89"/>
    <n v="118.09"/>
    <n v="2288.8000000000002"/>
  </r>
  <r>
    <n v="685359937"/>
    <x v="5"/>
    <s v="TURKEY POINT FOSL PROD CAP SPARE STOREROOM - 5081026007"/>
    <s v="31400Z000-PG0926-Turkey Pt CommFsil"/>
    <x v="0"/>
    <d v="2014-09-01T00:00:00"/>
    <s v="02 - Steam Generation Plant"/>
    <s v="Turkey Pt Comm Fsil"/>
    <s v="473 : TURBINE LUBE OIL SYSTEM"/>
    <s v="473.5710 : DRIVE, ELECTRIC MOTOR, C"/>
    <x v="3"/>
    <s v="2014"/>
    <s v="09/2015"/>
    <n v="1"/>
    <n v="37815.910000000003"/>
    <n v="366.83"/>
    <n v="37449.08"/>
  </r>
  <r>
    <n v="685668783"/>
    <x v="2"/>
    <s v="TURKEY POINT FOSL PROD CAP SPARE STOREROOM - 5081026007"/>
    <s v="31200Z000-PG0926-Turkey Pt CommFsil"/>
    <x v="0"/>
    <d v="2014-11-01T00:00:00"/>
    <s v="02 - Steam Generation Plant"/>
    <s v="Turkey Pt Comm Fsil"/>
    <s v="354 : MAIN FEEDWATER PUMP SYSTEM"/>
    <s v="354.3254 : DRIVE, ELECTRIC MOTOR, C"/>
    <x v="2"/>
    <s v="2014"/>
    <s v="09/2015"/>
    <n v="1"/>
    <n v="52239.99"/>
    <n v="4941.67"/>
    <n v="47298.32"/>
  </r>
  <r>
    <n v="685890342"/>
    <x v="3"/>
    <s v="TURKEY POINT POWER PLANT UNIT #1 - 5081014100"/>
    <s v="31500Z000-PG0926-Turkey Pt U1"/>
    <x v="0"/>
    <d v="2014-12-01T00:00:00"/>
    <s v="02 - Steam Generation Plant"/>
    <s v="Turkey Pt U1"/>
    <s v="582 : 480 VOLT POWER DISTRIBUTION S"/>
    <s v="582.7049 : POWER CENTER SWITCHGEAR "/>
    <x v="4"/>
    <s v="2014"/>
    <s v="09/2015"/>
    <n v="1"/>
    <n v="478788.96"/>
    <n v="20525.349999999999"/>
    <n v="458263.61"/>
  </r>
  <r>
    <n v="685890354"/>
    <x v="3"/>
    <s v="TURKEY POINT POWER PLANT UNIT #1 - 5081014100"/>
    <s v="31400Z000-PG0926-Turkey Pt U1"/>
    <x v="0"/>
    <d v="2014-09-01T00:00:00"/>
    <s v="02 - Steam Generation Plant"/>
    <s v="Turkey Pt U1"/>
    <s v="473 : TURBINE LUBE OIL SYSTEM"/>
    <s v="473.5710 : DRIVE, ELECTRIC MOTOR, C"/>
    <x v="3"/>
    <s v="2014"/>
    <s v="09/2015"/>
    <n v="0"/>
    <n v="959.48"/>
    <n v="47.08"/>
    <n v="912.4"/>
  </r>
  <r>
    <n v="686343894"/>
    <x v="1"/>
    <s v="TURKEY POINT POWER PLANT UNIT #1 - 5081014100"/>
    <s v="31400Z000-PG0926-Turkey Pt U1"/>
    <x v="0"/>
    <d v="2015-06-01T00:00:00"/>
    <s v="02 - Steam Generation Plant"/>
    <s v="Turkey Pt U1"/>
    <s v="000 : Non-Unitized"/>
    <s v="000.000 : Non-Unitized"/>
    <x v="3"/>
    <s v="2015"/>
    <s v="09/2015"/>
    <n v="0"/>
    <n v="0"/>
    <n v="0"/>
    <n v="0"/>
  </r>
  <r>
    <n v="686610541"/>
    <x v="1"/>
    <s v="TURKEY POINT PLANT FOSSIL - 5081026000"/>
    <s v="31670Z000-PG-Turkey Pt Comm Fsil"/>
    <x v="0"/>
    <d v="2015-06-01T00:00:00"/>
    <s v="02 - Steam Generation Plant"/>
    <s v="Turkey Pt Comm Fsil"/>
    <s v="190 : TOOLS, SHOP, AND GARAGE EQUIP"/>
    <s v="190.772 : PORTABLE TOOLS AND EQUIP"/>
    <x v="8"/>
    <s v="2015"/>
    <s v="09/2015"/>
    <n v="1"/>
    <n v="3142.77"/>
    <n v="156.16999999999999"/>
    <n v="2986.6"/>
  </r>
  <r>
    <n v="690472712"/>
    <x v="6"/>
    <s v="TURKEY POINT PLANT FOSSIL - 5081026000"/>
    <s v="31670Z000-PG-Turkey Pt Comm Fsil"/>
    <x v="0"/>
    <d v="2015-08-01T00:00:00"/>
    <s v="02 - Steam Generation Plant"/>
    <s v="Turkey Pt Comm Fsil"/>
    <s v="190 : TOOLS, SHOP, AND GARAGE EQUIP"/>
    <s v="190.772 : PORTABLE TOOLS AND EQUIP"/>
    <x v="8"/>
    <s v="2015"/>
    <s v="09/2015"/>
    <n v="1"/>
    <n v="1781.55"/>
    <n v="88.53"/>
    <n v="1693.02"/>
  </r>
  <r>
    <n v="692372097"/>
    <x v="6"/>
    <s v="TURKEY POINT POWER PLANT UNIT #1 - 5081014100"/>
    <s v="31400Z000-PG0926-Turkey Pt U1"/>
    <x v="0"/>
    <d v="2015-06-01T00:00:00"/>
    <s v="02 - Steam Generation Plant"/>
    <s v="Turkey Pt U1"/>
    <s v="369 : INTAKE SCREENS SYSTEM"/>
    <s v="369.4153 : TRASH RAKE HOIST"/>
    <x v="3"/>
    <s v="2015"/>
    <s v="09/2015"/>
    <n v="1"/>
    <n v="60467.71"/>
    <n v="890.06"/>
    <n v="59577.65"/>
  </r>
  <r>
    <n v="692678335"/>
    <x v="6"/>
    <s v="TURKEY POINT PLANT FOSSIL - 5081026000"/>
    <s v="31670Z000-PG-Turkey Pt Comm Fsil"/>
    <x v="0"/>
    <d v="2015-09-01T00:00:00"/>
    <s v="02 - Steam Generation Plant"/>
    <s v="Turkey Pt Comm Fsil"/>
    <s v="190 : TOOLS, SHOP, AND GARAGE EQUIP"/>
    <s v="190.772 : PORTABLE TOOLS AND EQUIP"/>
    <x v="8"/>
    <s v="2015"/>
    <s v="09/2015"/>
    <n v="2"/>
    <n v="30896.39"/>
    <n v="1535.28"/>
    <n v="29361.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592">
  <r>
    <n v="245"/>
    <e v="#N/A"/>
    <s v="TURKEY POINT POWER PLANT UNIT #1 - 5081014100"/>
    <s v="31000Z000-PG0926-Turkey Pt U1"/>
    <x v="0"/>
    <d v="1966-07-01T00:00:00"/>
    <x v="0"/>
    <s v="Turkey Pt U1"/>
    <x v="0"/>
    <s v="000.000 : FPL Conversion 000"/>
    <x v="0"/>
    <s v="1966"/>
    <s v="09/2015"/>
    <n v="0"/>
    <x v="0"/>
    <x v="0"/>
    <x v="0"/>
  </r>
  <r>
    <n v="246"/>
    <e v="#N/A"/>
    <s v="TURKEY POINT POWER PLANT UNIT #1 - 5081014100"/>
    <s v="31000Z000-PG0926-Turkey Pt U1"/>
    <x v="0"/>
    <d v="1967-07-01T00:00:00"/>
    <x v="0"/>
    <s v="Turkey Pt U1"/>
    <x v="0"/>
    <s v="000.000 : FPL Conversion 000"/>
    <x v="0"/>
    <s v="1967"/>
    <s v="09/2015"/>
    <n v="0"/>
    <x v="0"/>
    <x v="0"/>
    <x v="0"/>
  </r>
  <r>
    <n v="342"/>
    <s v="Common"/>
    <s v="TURKEY POINT POWER PLANT UNIT #1 - 5081014100"/>
    <s v="31000Z000-PG0926-Turkey Pt U1"/>
    <x v="0"/>
    <d v="1966-07-01T00:00:00"/>
    <x v="0"/>
    <s v="Turkey Pt U1"/>
    <x v="1"/>
    <s v="095.100  : LAND IN FEE PROPERTY (PU"/>
    <x v="0"/>
    <s v="1966"/>
    <s v="09/2015"/>
    <n v="1"/>
    <x v="1"/>
    <x v="0"/>
    <x v="1"/>
  </r>
  <r>
    <n v="343"/>
    <s v="Common"/>
    <s v="TURKEY POINT POWER PLANT UNIT #1 - 5081014100"/>
    <s v="31000Z000-PG0926-Turkey Pt U1"/>
    <x v="0"/>
    <d v="1967-07-01T00:00:00"/>
    <x v="0"/>
    <s v="Turkey Pt U1"/>
    <x v="1"/>
    <s v="095.100  : LAND IN FEE PROPERTY (PU"/>
    <x v="0"/>
    <s v="1967"/>
    <s v="09/2015"/>
    <n v="1"/>
    <x v="2"/>
    <x v="0"/>
    <x v="2"/>
  </r>
  <r>
    <n v="410"/>
    <s v="Common"/>
    <s v="TURKEY POINT POWER PLANT UNIT #1 - 5081014100"/>
    <s v="31000Z000-PG0926-Turkey Pt U1"/>
    <x v="0"/>
    <d v="1966-07-01T00:00:00"/>
    <x v="0"/>
    <s v="Turkey Pt U1"/>
    <x v="1"/>
    <s v="095.110  : LAND ACQUISTION COST"/>
    <x v="0"/>
    <s v="1966"/>
    <s v="09/2015"/>
    <n v="1"/>
    <x v="3"/>
    <x v="0"/>
    <x v="3"/>
  </r>
  <r>
    <n v="1515"/>
    <e v="#N/A"/>
    <s v="TURKEY POINT WATER TREATMENT AREA - 5081014012"/>
    <s v="31100Z000-NU0914-Turkey Pt CommFsil"/>
    <x v="0"/>
    <d v="1980-07-01T00:00:00"/>
    <x v="0"/>
    <s v="Turkey Pt Comm Fsil"/>
    <x v="0"/>
    <s v="000.000 : FPL Conversion 000"/>
    <x v="1"/>
    <s v="1980"/>
    <s v="09/2015"/>
    <n v="0"/>
    <x v="0"/>
    <x v="0"/>
    <x v="0"/>
  </r>
  <r>
    <n v="1519"/>
    <e v="#N/A"/>
    <s v="TURKEY POINT POWER PLANT UNIT #1 - 5081014100"/>
    <s v="31100Z000-PG0926-Turkey Pt U1"/>
    <x v="0"/>
    <d v="1966-07-01T00:00:00"/>
    <x v="0"/>
    <s v="Turkey Pt U1"/>
    <x v="0"/>
    <s v="000.000 : FPL Conversion 000"/>
    <x v="1"/>
    <s v="1966"/>
    <s v="09/2015"/>
    <n v="0"/>
    <x v="0"/>
    <x v="0"/>
    <x v="0"/>
  </r>
  <r>
    <n v="1520"/>
    <e v="#N/A"/>
    <s v="TURKEY POINT POWER PLANT UNIT #1 - 5081014100"/>
    <s v="31100Z000-PG0926-Turkey Pt U1"/>
    <x v="0"/>
    <d v="1967-07-01T00:00:00"/>
    <x v="0"/>
    <s v="Turkey Pt U1"/>
    <x v="0"/>
    <s v="000.000 : FPL Conversion 000"/>
    <x v="1"/>
    <s v="1967"/>
    <s v="09/2015"/>
    <n v="0"/>
    <x v="0"/>
    <x v="0"/>
    <x v="0"/>
  </r>
  <r>
    <n v="1521"/>
    <e v="#N/A"/>
    <s v="TURKEY POINT POWER PLANT UNIT #1 - 5081014100"/>
    <s v="31100Z000-PG0926-Turkey Pt U1"/>
    <x v="0"/>
    <d v="1970-07-01T00:00:00"/>
    <x v="0"/>
    <s v="Turkey Pt U1"/>
    <x v="0"/>
    <s v="000.000 : FPL Conversion 000"/>
    <x v="1"/>
    <s v="1970"/>
    <s v="09/2015"/>
    <n v="0"/>
    <x v="0"/>
    <x v="0"/>
    <x v="0"/>
  </r>
  <r>
    <n v="1522"/>
    <e v="#N/A"/>
    <s v="TURKEY POINT POWER PLANT UNIT #1 - 5081014100"/>
    <s v="31100Z000-PG0926-Turkey Pt U1"/>
    <x v="0"/>
    <d v="1971-07-01T00:00:00"/>
    <x v="0"/>
    <s v="Turkey Pt U1"/>
    <x v="0"/>
    <s v="000.000 : FPL Conversion 000"/>
    <x v="1"/>
    <s v="1971"/>
    <s v="09/2015"/>
    <n v="0"/>
    <x v="0"/>
    <x v="0"/>
    <x v="0"/>
  </r>
  <r>
    <n v="1523"/>
    <e v="#N/A"/>
    <s v="TURKEY POINT POWER PLANT UNIT #1 - 5081014100"/>
    <s v="31100Z000-PG0926-Turkey Pt U1"/>
    <x v="0"/>
    <d v="1972-07-01T00:00:00"/>
    <x v="0"/>
    <s v="Turkey Pt U1"/>
    <x v="0"/>
    <s v="000.000 : FPL Conversion 000"/>
    <x v="1"/>
    <s v="1972"/>
    <s v="09/2015"/>
    <n v="0"/>
    <x v="0"/>
    <x v="0"/>
    <x v="0"/>
  </r>
  <r>
    <n v="1524"/>
    <e v="#N/A"/>
    <s v="TURKEY POINT POWER PLANT UNIT #1 - 5081014100"/>
    <s v="31100Z000-PG0926-Turkey Pt U1"/>
    <x v="0"/>
    <d v="1974-07-01T00:00:00"/>
    <x v="0"/>
    <s v="Turkey Pt U1"/>
    <x v="0"/>
    <s v="000.000 : FPL Conversion 000"/>
    <x v="1"/>
    <s v="1974"/>
    <s v="09/2015"/>
    <n v="0"/>
    <x v="0"/>
    <x v="0"/>
    <x v="0"/>
  </r>
  <r>
    <n v="1525"/>
    <e v="#N/A"/>
    <s v="TURKEY POINT POWER PLANT UNIT #1 - 5081014100"/>
    <s v="31100Z000-PG0926-Turkey Pt U1"/>
    <x v="0"/>
    <d v="1976-07-01T00:00:00"/>
    <x v="0"/>
    <s v="Turkey Pt U1"/>
    <x v="0"/>
    <s v="000.000 : FPL Conversion 000"/>
    <x v="1"/>
    <s v="1976"/>
    <s v="09/2015"/>
    <n v="0"/>
    <x v="0"/>
    <x v="0"/>
    <x v="0"/>
  </r>
  <r>
    <n v="1526"/>
    <e v="#N/A"/>
    <s v="TURKEY POINT POWER PLANT UNIT #1 - 5081014100"/>
    <s v="31100Z000-PG0926-Turkey Pt U1"/>
    <x v="0"/>
    <d v="1978-07-01T00:00:00"/>
    <x v="0"/>
    <s v="Turkey Pt U1"/>
    <x v="0"/>
    <s v="000.000 : FPL Conversion 000"/>
    <x v="1"/>
    <s v="1978"/>
    <s v="09/2015"/>
    <n v="0"/>
    <x v="0"/>
    <x v="0"/>
    <x v="0"/>
  </r>
  <r>
    <n v="1527"/>
    <e v="#N/A"/>
    <s v="TURKEY POINT POWER PLANT UNIT #1 - 5081014100"/>
    <s v="31100Z000-PG0926-Turkey Pt U1"/>
    <x v="0"/>
    <d v="1980-07-01T00:00:00"/>
    <x v="0"/>
    <s v="Turkey Pt U1"/>
    <x v="0"/>
    <s v="000.000 : FPL Conversion 000"/>
    <x v="1"/>
    <s v="1980"/>
    <s v="09/2015"/>
    <n v="0"/>
    <x v="0"/>
    <x v="0"/>
    <x v="0"/>
  </r>
  <r>
    <n v="1528"/>
    <e v="#N/A"/>
    <s v="TURKEY POINT POWER PLANT UNIT #1 - 5081014100"/>
    <s v="31100Z000-PG0926-Turkey Pt U1"/>
    <x v="0"/>
    <d v="1981-07-01T00:00:00"/>
    <x v="0"/>
    <s v="Turkey Pt U1"/>
    <x v="0"/>
    <s v="000.000 : FPL Conversion 000"/>
    <x v="1"/>
    <s v="1981"/>
    <s v="09/2015"/>
    <n v="0"/>
    <x v="0"/>
    <x v="0"/>
    <x v="0"/>
  </r>
  <r>
    <n v="1529"/>
    <e v="#N/A"/>
    <s v="TURKEY POINT POWER PLANT UNIT #1 - 5081014100"/>
    <s v="31100Z000-PG0926-Turkey Pt U1"/>
    <x v="0"/>
    <d v="1986-07-01T00:00:00"/>
    <x v="0"/>
    <s v="Turkey Pt U1"/>
    <x v="0"/>
    <s v="000.000 : FPL Conversion 000"/>
    <x v="1"/>
    <s v="1986"/>
    <s v="09/2015"/>
    <n v="0"/>
    <x v="0"/>
    <x v="0"/>
    <x v="0"/>
  </r>
  <r>
    <n v="1530"/>
    <e v="#N/A"/>
    <s v="TURKEY POINT POWER PLANT UNIT #1 - 5081014100"/>
    <s v="31100Z000-PG0926-Turkey Pt U1"/>
    <x v="0"/>
    <d v="1987-07-01T00:00:00"/>
    <x v="0"/>
    <s v="Turkey Pt U1"/>
    <x v="0"/>
    <s v="000.000 : FPL Conversion 000"/>
    <x v="1"/>
    <s v="1987"/>
    <s v="09/2015"/>
    <n v="0"/>
    <x v="0"/>
    <x v="0"/>
    <x v="0"/>
  </r>
  <r>
    <n v="1531"/>
    <e v="#N/A"/>
    <s v="TURKEY POINT POWER PLANT UNIT #1 - 5081014100"/>
    <s v="31100Z000-PG0926-Turkey Pt U1"/>
    <x v="0"/>
    <d v="1988-07-01T00:00:00"/>
    <x v="0"/>
    <s v="Turkey Pt U1"/>
    <x v="0"/>
    <s v="000.000 : FPL Conversion 000"/>
    <x v="1"/>
    <s v="1988"/>
    <s v="09/2015"/>
    <n v="0"/>
    <x v="0"/>
    <x v="0"/>
    <x v="0"/>
  </r>
  <r>
    <n v="1532"/>
    <e v="#N/A"/>
    <s v="TURKEY POINT POWER PLANT UNIT #1 - 5081014100"/>
    <s v="31100Z000-PG0926-Turkey Pt U1"/>
    <x v="0"/>
    <d v="1989-07-01T00:00:00"/>
    <x v="0"/>
    <s v="Turkey Pt U1"/>
    <x v="0"/>
    <s v="000.000 : FPL Conversion 000"/>
    <x v="1"/>
    <s v="1989"/>
    <s v="09/2015"/>
    <n v="0"/>
    <x v="0"/>
    <x v="0"/>
    <x v="0"/>
  </r>
  <r>
    <n v="1533"/>
    <e v="#N/A"/>
    <s v="TURKEY POINT POWER PLANT UNIT #1 - 5081014100"/>
    <s v="31100Z000-PG0926-Turkey Pt U1"/>
    <x v="0"/>
    <d v="1991-07-01T00:00:00"/>
    <x v="0"/>
    <s v="Turkey Pt U1"/>
    <x v="0"/>
    <s v="000.000 : FPL Conversion 000"/>
    <x v="1"/>
    <s v="1991"/>
    <s v="09/2015"/>
    <n v="0"/>
    <x v="0"/>
    <x v="0"/>
    <x v="0"/>
  </r>
  <r>
    <n v="1535"/>
    <e v="#N/A"/>
    <s v="TURKEY POINT POWER PLANT UNIT #1 - 5081014100"/>
    <s v="31100Z000-PG0926-Turkey Pt U1"/>
    <x v="0"/>
    <d v="1996-07-01T00:00:00"/>
    <x v="0"/>
    <s v="Turkey Pt U1"/>
    <x v="0"/>
    <s v="000.000 : FPL Conversion 000"/>
    <x v="1"/>
    <s v="1996"/>
    <s v="09/2015"/>
    <n v="0"/>
    <x v="0"/>
    <x v="0"/>
    <x v="0"/>
  </r>
  <r>
    <n v="1552"/>
    <e v="#N/A"/>
    <s v="TURKEY POINT PLANT FOSSIL - 5081026000"/>
    <s v="31100Z000-PG0926-Turkey Pt CommFsil"/>
    <x v="0"/>
    <d v="1985-07-01T00:00:00"/>
    <x v="0"/>
    <s v="Turkey Pt Comm Fsil"/>
    <x v="0"/>
    <s v="000.000 : FPL Conversion 000"/>
    <x v="1"/>
    <s v="1985"/>
    <s v="09/2015"/>
    <n v="0"/>
    <x v="0"/>
    <x v="0"/>
    <x v="0"/>
  </r>
  <r>
    <n v="1553"/>
    <e v="#N/A"/>
    <s v="TURKEY POINT PLANT FOSSIL - 5081026000"/>
    <s v="31100Z000-PG0926-Turkey Pt CommFsil"/>
    <x v="0"/>
    <d v="1986-07-01T00:00:00"/>
    <x v="0"/>
    <s v="Turkey Pt Comm Fsil"/>
    <x v="0"/>
    <s v="000.000 : FPL Conversion 000"/>
    <x v="1"/>
    <s v="1986"/>
    <s v="09/2015"/>
    <n v="0"/>
    <x v="0"/>
    <x v="0"/>
    <x v="0"/>
  </r>
  <r>
    <n v="1554"/>
    <e v="#N/A"/>
    <s v="TURKEY POINT PLANT FOSSIL - 5081026000"/>
    <s v="31100Z000-PG0926-Turkey Pt CommFsil"/>
    <x v="0"/>
    <d v="1987-07-01T00:00:00"/>
    <x v="0"/>
    <s v="Turkey Pt Comm Fsil"/>
    <x v="0"/>
    <s v="000.000 : FPL Conversion 000"/>
    <x v="1"/>
    <s v="1987"/>
    <s v="09/2015"/>
    <n v="0"/>
    <x v="0"/>
    <x v="0"/>
    <x v="0"/>
  </r>
  <r>
    <n v="1665"/>
    <e v="#N/A"/>
    <s v="TURKEY POINT POWER PLANT UNIT #1 - 5081014100"/>
    <s v="31100Z000-PG0926-Turkey Pt U1"/>
    <x v="0"/>
    <d v="1966-07-01T00:00:00"/>
    <x v="0"/>
    <s v="Turkey Pt U1"/>
    <x v="2"/>
    <s v="003.003  : LAWSUIT SETTLEMENTS"/>
    <x v="1"/>
    <s v="1966"/>
    <s v="09/2015"/>
    <n v="0"/>
    <x v="0"/>
    <x v="0"/>
    <x v="0"/>
  </r>
  <r>
    <n v="1672"/>
    <e v="#N/A"/>
    <s v="TURKEY POINT PLANT FOSSIL - 5081026000"/>
    <s v="31100Z000-PG0926-Turkey Pt CommFsil"/>
    <x v="0"/>
    <d v="1993-07-01T00:00:00"/>
    <x v="0"/>
    <s v="Turkey Pt Comm Fsil"/>
    <x v="2"/>
    <s v="003.004  : VENDOR/CONTRACTOR CONTRI"/>
    <x v="1"/>
    <s v="1993"/>
    <s v="09/2015"/>
    <n v="0"/>
    <x v="0"/>
    <x v="0"/>
    <x v="0"/>
  </r>
  <r>
    <n v="1673"/>
    <e v="#N/A"/>
    <s v="TURKEY POINT PLANT FOSSIL - 5081026000"/>
    <s v="31100Z000-PG0926-Turkey Pt CommFsil"/>
    <x v="0"/>
    <d v="1995-07-01T00:00:00"/>
    <x v="0"/>
    <s v="Turkey Pt Comm Fsil"/>
    <x v="2"/>
    <s v="003.004  : VENDOR/CONTRACTOR CONTRI"/>
    <x v="1"/>
    <s v="1995"/>
    <s v="09/2015"/>
    <n v="0"/>
    <x v="0"/>
    <x v="0"/>
    <x v="0"/>
  </r>
  <r>
    <n v="1703"/>
    <s v="Common"/>
    <s v="TURKEY POINT PLANT FOSSIL - 5081026000"/>
    <s v="31100Z000-PG0926-Turkey Pt CommFsil"/>
    <x v="0"/>
    <d v="1966-07-01T00:00:00"/>
    <x v="0"/>
    <s v="Turkey Pt Comm Fsil"/>
    <x v="3"/>
    <s v="101.0051 : SITE PREPARATION"/>
    <x v="1"/>
    <s v="1966"/>
    <s v="09/2015"/>
    <n v="1"/>
    <x v="4"/>
    <x v="1"/>
    <x v="0"/>
  </r>
  <r>
    <n v="1704"/>
    <s v="Common"/>
    <s v="TURKEY POINT PLANT FOSSIL - 5081026000"/>
    <s v="31100Z000-PG0926-Turkey Pt CommFsil"/>
    <x v="0"/>
    <d v="1968-07-01T00:00:00"/>
    <x v="0"/>
    <s v="Turkey Pt Comm Fsil"/>
    <x v="3"/>
    <s v="101.0051 : SITE PREPARATION"/>
    <x v="1"/>
    <s v="1968"/>
    <s v="09/2015"/>
    <n v="0"/>
    <x v="5"/>
    <x v="2"/>
    <x v="0"/>
  </r>
  <r>
    <n v="1917"/>
    <s v="Common"/>
    <s v="TURKEY POINT PLANT FOSSIL - 5081026000"/>
    <s v="31100Z000-PG0926-Turkey Pt CommFsil"/>
    <x v="0"/>
    <d v="1972-07-01T00:00:00"/>
    <x v="0"/>
    <s v="Turkey Pt Comm Fsil"/>
    <x v="4"/>
    <s v="322.0247 : SUPERSTRUCTURE"/>
    <x v="1"/>
    <s v="1972"/>
    <s v="09/2015"/>
    <n v="1"/>
    <x v="6"/>
    <x v="3"/>
    <x v="0"/>
  </r>
  <r>
    <n v="1918"/>
    <s v="Common"/>
    <s v="TURKEY POINT PLANT FOSSIL - 5081026000"/>
    <s v="31100Z000-PG0926-Turkey Pt CommFsil"/>
    <x v="0"/>
    <d v="1984-07-01T00:00:00"/>
    <x v="0"/>
    <s v="Turkey Pt Comm Fsil"/>
    <x v="4"/>
    <s v="322.0247 : SUPERSTRUCTURE"/>
    <x v="1"/>
    <s v="1984"/>
    <s v="09/2015"/>
    <n v="0"/>
    <x v="7"/>
    <x v="4"/>
    <x v="0"/>
  </r>
  <r>
    <n v="1919"/>
    <s v="Common"/>
    <s v="TURKEY POINT PLANT FOSSIL - 5081026000"/>
    <s v="31100Z000-PG0926-Turkey Pt CommFsil"/>
    <x v="0"/>
    <d v="1987-07-01T00:00:00"/>
    <x v="0"/>
    <s v="Turkey Pt Comm Fsil"/>
    <x v="4"/>
    <s v="322.0247 : SUPERSTRUCTURE"/>
    <x v="1"/>
    <s v="1987"/>
    <s v="09/2015"/>
    <n v="0"/>
    <x v="8"/>
    <x v="5"/>
    <x v="4"/>
  </r>
  <r>
    <n v="1920"/>
    <s v="Common"/>
    <s v="TURKEY POINT PLANT FOSSIL - 5081026000"/>
    <s v="31100Z000-PG0926-Turkey Pt CommFsil"/>
    <x v="0"/>
    <d v="1988-07-01T00:00:00"/>
    <x v="0"/>
    <s v="Turkey Pt Comm Fsil"/>
    <x v="4"/>
    <s v="322.0247 : SUPERSTRUCTURE"/>
    <x v="1"/>
    <s v="1988"/>
    <s v="09/2015"/>
    <n v="0"/>
    <x v="9"/>
    <x v="6"/>
    <x v="5"/>
  </r>
  <r>
    <n v="1921"/>
    <s v="Common"/>
    <s v="TURKEY POINT PLANT FOSSIL - 5081026000"/>
    <s v="31100Z000-PG0926-Turkey Pt CommFsil"/>
    <x v="0"/>
    <d v="1993-07-01T00:00:00"/>
    <x v="0"/>
    <s v="Turkey Pt Comm Fsil"/>
    <x v="4"/>
    <s v="322.0247 : SUPERSTRUCTURE"/>
    <x v="1"/>
    <s v="1993"/>
    <s v="09/2015"/>
    <n v="0"/>
    <x v="10"/>
    <x v="7"/>
    <x v="6"/>
  </r>
  <r>
    <n v="1922"/>
    <s v="Common"/>
    <s v="TURKEY POINT PLANT FOSSIL - 5081026000"/>
    <s v="31100Z000-PG0926-Turkey Pt CommFsil"/>
    <x v="0"/>
    <d v="1994-07-01T00:00:00"/>
    <x v="0"/>
    <s v="Turkey Pt Comm Fsil"/>
    <x v="4"/>
    <s v="322.0247 : SUPERSTRUCTURE"/>
    <x v="1"/>
    <s v="1994"/>
    <s v="09/2015"/>
    <n v="0"/>
    <x v="11"/>
    <x v="8"/>
    <x v="7"/>
  </r>
  <r>
    <n v="1932"/>
    <s v="Common"/>
    <s v="TURKEY POINT PLANT FOSSIL - 5081026000"/>
    <s v="31100Z000-PG0926-Turkey Pt CommFsil"/>
    <x v="0"/>
    <d v="1992-07-01T00:00:00"/>
    <x v="0"/>
    <s v="Turkey Pt Comm Fsil"/>
    <x v="4"/>
    <s v="322.0249 : ROOF"/>
    <x v="1"/>
    <s v="1992"/>
    <s v="09/2015"/>
    <n v="1"/>
    <x v="12"/>
    <x v="9"/>
    <x v="8"/>
  </r>
  <r>
    <n v="1936"/>
    <s v="Common"/>
    <s v="TURKEY POINT PLANT FOSSIL - 5081026000"/>
    <s v="31100Z000-PG0926-Turkey Pt CommFsil"/>
    <x v="0"/>
    <d v="1972-07-01T00:00:00"/>
    <x v="0"/>
    <s v="Turkey Pt Comm Fsil"/>
    <x v="4"/>
    <s v="322.0252 : PLUMBING SYSTEM COMPLETE"/>
    <x v="1"/>
    <s v="1972"/>
    <s v="09/2015"/>
    <n v="1"/>
    <x v="13"/>
    <x v="10"/>
    <x v="0"/>
  </r>
  <r>
    <n v="1942"/>
    <s v="Common"/>
    <s v="TURKEY POINT PLANT FOSSIL - 5081026000"/>
    <s v="31100Z000-PG0926-Turkey Pt CommFsil"/>
    <x v="0"/>
    <d v="1972-07-01T00:00:00"/>
    <x v="0"/>
    <s v="Turkey Pt Comm Fsil"/>
    <x v="4"/>
    <s v="322.0253 : LIGHTING SYSTEM COMPLETE"/>
    <x v="1"/>
    <s v="1972"/>
    <s v="09/2015"/>
    <n v="5"/>
    <x v="14"/>
    <x v="11"/>
    <x v="0"/>
  </r>
  <r>
    <n v="1943"/>
    <s v="Common"/>
    <s v="TURKEY POINT PLANT FOSSIL - 5081026000"/>
    <s v="31100Z000-PG0926-Turkey Pt CommFsil"/>
    <x v="0"/>
    <d v="1994-07-01T00:00:00"/>
    <x v="0"/>
    <s v="Turkey Pt Comm Fsil"/>
    <x v="4"/>
    <s v="322.0253 : LIGHTING SYSTEM COMPLETE"/>
    <x v="1"/>
    <s v="1994"/>
    <s v="09/2015"/>
    <n v="1"/>
    <x v="15"/>
    <x v="12"/>
    <x v="9"/>
  </r>
  <r>
    <n v="1952"/>
    <e v="#N/A"/>
    <s v="TURKEY POINT PLANT FOSSIL - 5081026000"/>
    <s v="31100Z000-PG0926-Turkey Pt CommFsil"/>
    <x v="0"/>
    <d v="1972-07-01T00:00:00"/>
    <x v="0"/>
    <s v="Turkey Pt Comm Fsil"/>
    <x v="4"/>
    <s v="322.0255 : HVAC SYSTEM COMPLETE"/>
    <x v="1"/>
    <s v="1972"/>
    <s v="09/2015"/>
    <n v="0"/>
    <x v="0"/>
    <x v="0"/>
    <x v="0"/>
  </r>
  <r>
    <n v="1953"/>
    <e v="#N/A"/>
    <s v="TURKEY POINT PLANT FOSSIL - 5081026000"/>
    <s v="31100Z000-PG0926-Turkey Pt CommFsil"/>
    <x v="0"/>
    <d v="1976-07-01T00:00:00"/>
    <x v="0"/>
    <s v="Turkey Pt Comm Fsil"/>
    <x v="4"/>
    <s v="322.0255 : HVAC SYSTEM COMPLETE"/>
    <x v="1"/>
    <s v="1976"/>
    <s v="09/2015"/>
    <n v="0"/>
    <x v="0"/>
    <x v="0"/>
    <x v="0"/>
  </r>
  <r>
    <n v="1954"/>
    <s v="Common"/>
    <s v="TURKEY POINT PLANT FOSSIL - 5081026000"/>
    <s v="31100Z000-PG0926-Turkey Pt CommFsil"/>
    <x v="0"/>
    <d v="1994-07-01T00:00:00"/>
    <x v="0"/>
    <s v="Turkey Pt Comm Fsil"/>
    <x v="4"/>
    <s v="322.0255 : HVAC SYSTEM COMPLETE"/>
    <x v="1"/>
    <s v="1994"/>
    <s v="09/2015"/>
    <n v="1"/>
    <x v="16"/>
    <x v="13"/>
    <x v="10"/>
  </r>
  <r>
    <n v="1959"/>
    <s v="Common"/>
    <s v="TURKEY POINT PLANT FOSSIL - 5081026000"/>
    <s v="31100Z000-PG0926-Turkey Pt CommFsil"/>
    <x v="0"/>
    <d v="1972-07-01T00:00:00"/>
    <x v="0"/>
    <s v="Turkey Pt Comm Fsil"/>
    <x v="4"/>
    <s v="322.0261 : FIRE PROTECTION SYS COMP"/>
    <x v="1"/>
    <s v="1972"/>
    <s v="09/2015"/>
    <n v="1"/>
    <x v="17"/>
    <x v="14"/>
    <x v="0"/>
  </r>
  <r>
    <n v="1966"/>
    <s v="Common"/>
    <s v="TURKEY POINT PLANT FOSSIL - 5081026000"/>
    <s v="31100Z000-PG0926-Turkey Pt CommFsil"/>
    <x v="0"/>
    <d v="1972-07-01T00:00:00"/>
    <x v="0"/>
    <s v="Turkey Pt Comm Fsil"/>
    <x v="4"/>
    <s v="322.0269 : SUBSTRUCTURE/FOUNDATION"/>
    <x v="1"/>
    <s v="1972"/>
    <s v="09/2015"/>
    <n v="1"/>
    <x v="18"/>
    <x v="15"/>
    <x v="0"/>
  </r>
  <r>
    <n v="1967"/>
    <s v="Common"/>
    <s v="TURKEY POINT PLANT FOSSIL - 5081026000"/>
    <s v="31100Z000-PG0926-Turkey Pt CommFsil"/>
    <x v="0"/>
    <d v="1978-07-01T00:00:00"/>
    <x v="0"/>
    <s v="Turkey Pt Comm Fsil"/>
    <x v="4"/>
    <s v="322.0269 : SUBSTRUCTURE/FOUNDATION"/>
    <x v="1"/>
    <s v="1978"/>
    <s v="09/2015"/>
    <n v="0"/>
    <x v="19"/>
    <x v="16"/>
    <x v="0"/>
  </r>
  <r>
    <n v="2043"/>
    <s v="Common"/>
    <s v="TURKEY POINT PLANT FOSSIL - 5081026000"/>
    <s v="31100Z000-PG0926-Turkey Pt CommFsil"/>
    <x v="0"/>
    <d v="1993-07-01T00:00:00"/>
    <x v="0"/>
    <s v="Turkey Pt Comm Fsil"/>
    <x v="5"/>
    <s v="201.1017 : DRIVE, ELECT MTR, COMPL"/>
    <x v="1"/>
    <s v="1993"/>
    <s v="09/2015"/>
    <n v="1"/>
    <x v="20"/>
    <x v="17"/>
    <x v="11"/>
  </r>
  <r>
    <n v="2049"/>
    <s v="Common"/>
    <s v="TURKEY POINT PLANT FOSSIL - 5081026000"/>
    <s v="31100Z000-PG0926-Turkey Pt CommFsil"/>
    <x v="0"/>
    <d v="1993-07-01T00:00:00"/>
    <x v="0"/>
    <s v="Turkey Pt Comm Fsil"/>
    <x v="5"/>
    <s v="201.1018 : PUMP COMPLETE"/>
    <x v="1"/>
    <s v="1993"/>
    <s v="09/2015"/>
    <n v="1"/>
    <x v="21"/>
    <x v="18"/>
    <x v="12"/>
  </r>
  <r>
    <n v="2099"/>
    <s v="Common"/>
    <s v="TURKEY POINT PLANT FOSSIL - 5081026000"/>
    <s v="31100Z000-PG0926-Turkey Pt CommFsil"/>
    <x v="0"/>
    <d v="1966-07-01T00:00:00"/>
    <x v="0"/>
    <s v="Turkey Pt Comm Fsil"/>
    <x v="5"/>
    <s v="201.1019 : PIPING"/>
    <x v="1"/>
    <s v="1966"/>
    <s v="09/2015"/>
    <n v="1"/>
    <x v="22"/>
    <x v="19"/>
    <x v="0"/>
  </r>
  <r>
    <n v="2100"/>
    <s v="Common"/>
    <s v="TURKEY POINT PLANT FOSSIL - 5081026000"/>
    <s v="31100Z000-PG0926-Turkey Pt CommFsil"/>
    <x v="0"/>
    <d v="1968-07-01T00:00:00"/>
    <x v="0"/>
    <s v="Turkey Pt Comm Fsil"/>
    <x v="5"/>
    <s v="201.1019 : PIPING"/>
    <x v="1"/>
    <s v="1968"/>
    <s v="09/2015"/>
    <n v="0"/>
    <x v="23"/>
    <x v="20"/>
    <x v="0"/>
  </r>
  <r>
    <n v="2101"/>
    <s v="Common"/>
    <s v="TURKEY POINT PLANT FOSSIL - 5081026000"/>
    <s v="31100Z000-PG0926-Turkey Pt CommFsil"/>
    <x v="0"/>
    <d v="1990-07-01T00:00:00"/>
    <x v="0"/>
    <s v="Turkey Pt Comm Fsil"/>
    <x v="5"/>
    <s v="201.1019 : PIPING"/>
    <x v="1"/>
    <s v="1990"/>
    <s v="09/2015"/>
    <n v="0"/>
    <x v="24"/>
    <x v="21"/>
    <x v="13"/>
  </r>
  <r>
    <n v="2102"/>
    <s v="Common"/>
    <s v="TURKEY POINT PLANT FOSSIL - 5081026000"/>
    <s v="31100Z000-PG0926-Turkey Pt CommFsil"/>
    <x v="0"/>
    <d v="1993-07-01T00:00:00"/>
    <x v="0"/>
    <s v="Turkey Pt Comm Fsil"/>
    <x v="5"/>
    <s v="201.1019 : PIPING"/>
    <x v="1"/>
    <s v="1993"/>
    <s v="09/2015"/>
    <n v="0"/>
    <x v="25"/>
    <x v="22"/>
    <x v="14"/>
  </r>
  <r>
    <n v="2116"/>
    <s v="Common"/>
    <s v="TURKEY POINT PLANT FOSSIL - 5081026000"/>
    <s v="31100Z000-PG0926-Turkey Pt CommFsil"/>
    <x v="0"/>
    <d v="1990-07-01T00:00:00"/>
    <x v="0"/>
    <s v="Turkey Pt Comm Fsil"/>
    <x v="5"/>
    <s v="201.1024 : CONTROL/INSTRUMENTATION "/>
    <x v="1"/>
    <s v="1990"/>
    <s v="09/2015"/>
    <n v="1"/>
    <x v="26"/>
    <x v="23"/>
    <x v="15"/>
  </r>
  <r>
    <n v="2117"/>
    <s v="Common"/>
    <s v="TURKEY POINT PLANT FOSSIL - 5081026000"/>
    <s v="31100Z000-PG0926-Turkey Pt CommFsil"/>
    <x v="0"/>
    <d v="1993-07-01T00:00:00"/>
    <x v="0"/>
    <s v="Turkey Pt Comm Fsil"/>
    <x v="5"/>
    <s v="201.1024 : CONTROL/INSTRUMENTATION "/>
    <x v="1"/>
    <s v="1993"/>
    <s v="09/2015"/>
    <n v="1"/>
    <x v="27"/>
    <x v="24"/>
    <x v="16"/>
  </r>
  <r>
    <n v="2195"/>
    <e v="#N/A"/>
    <s v="TURKEY POINT PLANT FOSSIL - 5081026000"/>
    <s v="31100Z000-PG0926-Turkey Pt CommFsil"/>
    <x v="0"/>
    <d v="1966-07-01T00:00:00"/>
    <x v="0"/>
    <s v="Turkey Pt Comm Fsil"/>
    <x v="5"/>
    <s v="205.1037 : YARD LIGHTING FIXTURES"/>
    <x v="1"/>
    <s v="1966"/>
    <s v="09/2015"/>
    <n v="0"/>
    <x v="0"/>
    <x v="0"/>
    <x v="0"/>
  </r>
  <r>
    <n v="2196"/>
    <e v="#N/A"/>
    <s v="TURKEY POINT PLANT FOSSIL - 5081026000"/>
    <s v="31100Z000-PG0926-Turkey Pt CommFsil"/>
    <x v="0"/>
    <d v="1986-07-01T00:00:00"/>
    <x v="0"/>
    <s v="Turkey Pt Comm Fsil"/>
    <x v="5"/>
    <s v="205.1037 : YARD LIGHTING FIXTURES"/>
    <x v="1"/>
    <s v="1986"/>
    <s v="09/2015"/>
    <n v="0"/>
    <x v="0"/>
    <x v="0"/>
    <x v="0"/>
  </r>
  <r>
    <n v="2258"/>
    <s v="Common"/>
    <s v="TURKEY POINT PLANT FOSSIL - 5081026000"/>
    <s v="31100Z000-PG0926-Turkey Pt CommFsil"/>
    <x v="0"/>
    <d v="1966-07-01T00:00:00"/>
    <x v="0"/>
    <s v="Turkey Pt Comm Fsil"/>
    <x v="6"/>
    <s v="203.1049 : ROAD"/>
    <x v="1"/>
    <s v="1966"/>
    <s v="09/2015"/>
    <n v="15240"/>
    <x v="28"/>
    <x v="25"/>
    <x v="0"/>
  </r>
  <r>
    <n v="2356"/>
    <s v="Common"/>
    <s v="TURKEY POINT PLANT FOSSIL - 5081026000"/>
    <s v="31100Z000-PG0926-Turkey Pt CommFsil"/>
    <x v="0"/>
    <d v="1966-07-01T00:00:00"/>
    <x v="0"/>
    <s v="Turkey Pt Comm Fsil"/>
    <x v="6"/>
    <s v="203.1050 : PARKING LOT/SURFACING AN"/>
    <x v="1"/>
    <s v="1966"/>
    <s v="09/2015"/>
    <n v="2222"/>
    <x v="29"/>
    <x v="26"/>
    <x v="0"/>
  </r>
  <r>
    <n v="2357"/>
    <s v="Common"/>
    <s v="TURKEY POINT PLANT FOSSIL - 5081026000"/>
    <s v="31100Z000-PG0926-Turkey Pt CommFsil"/>
    <x v="0"/>
    <d v="1968-07-01T00:00:00"/>
    <x v="0"/>
    <s v="Turkey Pt Comm Fsil"/>
    <x v="6"/>
    <s v="203.1050 : PARKING LOT/SURFACING AN"/>
    <x v="1"/>
    <s v="1968"/>
    <s v="09/2015"/>
    <n v="0"/>
    <x v="30"/>
    <x v="27"/>
    <x v="0"/>
  </r>
  <r>
    <n v="2358"/>
    <s v="Common"/>
    <s v="TURKEY POINT PLANT FOSSIL - 5081026000"/>
    <s v="31100Z000-PG0926-Turkey Pt CommFsil"/>
    <x v="0"/>
    <d v="1981-07-01T00:00:00"/>
    <x v="0"/>
    <s v="Turkey Pt Comm Fsil"/>
    <x v="6"/>
    <s v="203.1050 : PARKING LOT/SURFACING AN"/>
    <x v="1"/>
    <s v="1981"/>
    <s v="09/2015"/>
    <n v="0"/>
    <x v="31"/>
    <x v="28"/>
    <x v="0"/>
  </r>
  <r>
    <n v="2359"/>
    <s v="Common"/>
    <s v="TURKEY POINT PLANT FOSSIL - 5081026000"/>
    <s v="31100Z000-PG0926-Turkey Pt CommFsil"/>
    <x v="0"/>
    <d v="1984-07-01T00:00:00"/>
    <x v="0"/>
    <s v="Turkey Pt Comm Fsil"/>
    <x v="6"/>
    <s v="203.1050 : PARKING LOT/SURFACING AN"/>
    <x v="1"/>
    <s v="1984"/>
    <s v="09/2015"/>
    <n v="0"/>
    <x v="32"/>
    <x v="29"/>
    <x v="0"/>
  </r>
  <r>
    <n v="2360"/>
    <s v="Common"/>
    <s v="TURKEY POINT PLANT FOSSIL - 5081026000"/>
    <s v="31100Z000-PG0926-Turkey Pt CommFsil"/>
    <x v="0"/>
    <d v="1986-07-01T00:00:00"/>
    <x v="0"/>
    <s v="Turkey Pt Comm Fsil"/>
    <x v="6"/>
    <s v="203.1050 : PARKING LOT/SURFACING AN"/>
    <x v="1"/>
    <s v="1986"/>
    <s v="09/2015"/>
    <n v="0"/>
    <x v="33"/>
    <x v="30"/>
    <x v="17"/>
  </r>
  <r>
    <n v="2361"/>
    <s v="Common"/>
    <s v="TURKEY POINT PLANT FOSSIL - 5081026000"/>
    <s v="31100Z000-PG0926-Turkey Pt CommFsil"/>
    <x v="0"/>
    <d v="1991-07-01T00:00:00"/>
    <x v="0"/>
    <s v="Turkey Pt Comm Fsil"/>
    <x v="6"/>
    <s v="203.1050 : PARKING LOT/SURFACING AN"/>
    <x v="1"/>
    <s v="1991"/>
    <s v="09/2015"/>
    <n v="64"/>
    <x v="34"/>
    <x v="31"/>
    <x v="18"/>
  </r>
  <r>
    <n v="2388"/>
    <s v="Common"/>
    <s v="TURKEY POINT PLANT FOSSIL - 5081026000"/>
    <s v="31100Z000-PG0926-Turkey Pt CommFsil"/>
    <x v="0"/>
    <d v="1966-07-01T00:00:00"/>
    <x v="0"/>
    <s v="Turkey Pt Comm Fsil"/>
    <x v="6"/>
    <s v="203.1051 : BRIDGES, INCL. FOUNDATIO"/>
    <x v="1"/>
    <s v="1966"/>
    <s v="09/2015"/>
    <n v="1"/>
    <x v="35"/>
    <x v="32"/>
    <x v="0"/>
  </r>
  <r>
    <n v="2471"/>
    <s v="Common"/>
    <s v="TURKEY POINT PLANT FOSSIL - 5081026000"/>
    <s v="31100Z000-PG0926-Turkey Pt CommFsil"/>
    <x v="0"/>
    <d v="1966-07-01T00:00:00"/>
    <x v="0"/>
    <s v="Turkey Pt Comm Fsil"/>
    <x v="7"/>
    <s v="204.1062 : CONTROL/INSTRUMENTATION "/>
    <x v="1"/>
    <s v="1966"/>
    <s v="09/2015"/>
    <n v="2"/>
    <x v="36"/>
    <x v="33"/>
    <x v="0"/>
  </r>
  <r>
    <n v="2472"/>
    <s v="Common"/>
    <s v="TURKEY POINT PLANT FOSSIL - 5081026000"/>
    <s v="31100Z000-PG0926-Turkey Pt CommFsil"/>
    <x v="0"/>
    <d v="1968-07-01T00:00:00"/>
    <x v="0"/>
    <s v="Turkey Pt Comm Fsil"/>
    <x v="7"/>
    <s v="204.1062 : CONTROL/INSTRUMENTATION "/>
    <x v="1"/>
    <s v="1968"/>
    <s v="09/2015"/>
    <n v="0"/>
    <x v="37"/>
    <x v="34"/>
    <x v="0"/>
  </r>
  <r>
    <n v="2505"/>
    <s v="Common"/>
    <s v="TURKEY POINT PLANT FOSSIL - 5081026000"/>
    <s v="31100Z000-PG0926-Turkey Pt CommFsil"/>
    <x v="0"/>
    <d v="1966-07-01T00:00:00"/>
    <x v="0"/>
    <s v="Turkey Pt Comm Fsil"/>
    <x v="7"/>
    <s v="204.1063 : PIPING"/>
    <x v="1"/>
    <s v="1966"/>
    <s v="09/2015"/>
    <n v="1"/>
    <x v="38"/>
    <x v="35"/>
    <x v="0"/>
  </r>
  <r>
    <n v="2541"/>
    <s v="Common"/>
    <s v="TURKEY POINT PLANT FOSSIL - 5081026000"/>
    <s v="31100Z000-PG0926-Turkey Pt CommFsil"/>
    <x v="0"/>
    <d v="1966-07-01T00:00:00"/>
    <x v="0"/>
    <s v="Turkey Pt Comm Fsil"/>
    <x v="7"/>
    <s v="204.1064 : FIRE PROTECTION SYSTEM"/>
    <x v="1"/>
    <s v="1966"/>
    <s v="09/2015"/>
    <n v="1"/>
    <x v="39"/>
    <x v="36"/>
    <x v="0"/>
  </r>
  <r>
    <n v="2629"/>
    <s v="Common"/>
    <s v="TURKEY POINT PLANT FOSSIL - 5081026000"/>
    <s v="31100Z000-PG0926-Turkey Pt CommFsil"/>
    <x v="0"/>
    <d v="1966-07-01T00:00:00"/>
    <x v="0"/>
    <s v="Turkey Pt Comm Fsil"/>
    <x v="8"/>
    <s v="205.1085 : LANDSCAPING"/>
    <x v="1"/>
    <s v="1966"/>
    <s v="09/2015"/>
    <n v="1"/>
    <x v="40"/>
    <x v="37"/>
    <x v="0"/>
  </r>
  <r>
    <n v="2630"/>
    <s v="Common"/>
    <s v="TURKEY POINT PLANT FOSSIL - 5081026000"/>
    <s v="31100Z000-PG0926-Turkey Pt CommFsil"/>
    <x v="0"/>
    <d v="1976-07-01T00:00:00"/>
    <x v="0"/>
    <s v="Turkey Pt Comm Fsil"/>
    <x v="8"/>
    <s v="205.1085 : LANDSCAPING"/>
    <x v="1"/>
    <s v="1976"/>
    <s v="09/2015"/>
    <n v="0"/>
    <x v="41"/>
    <x v="38"/>
    <x v="0"/>
  </r>
  <r>
    <n v="2631"/>
    <s v="Common"/>
    <s v="TURKEY POINT PLANT FOSSIL - 5081026000"/>
    <s v="31100Z000-PG0926-Turkey Pt CommFsil"/>
    <x v="0"/>
    <d v="1979-07-01T00:00:00"/>
    <x v="0"/>
    <s v="Turkey Pt Comm Fsil"/>
    <x v="8"/>
    <s v="205.1085 : LANDSCAPING"/>
    <x v="1"/>
    <s v="1979"/>
    <s v="09/2015"/>
    <n v="0"/>
    <x v="42"/>
    <x v="39"/>
    <x v="0"/>
  </r>
  <r>
    <n v="2632"/>
    <s v="Common"/>
    <s v="TURKEY POINT PLANT FOSSIL - 5081026000"/>
    <s v="31100Z000-PG0926-Turkey Pt CommFsil"/>
    <x v="0"/>
    <d v="1990-07-01T00:00:00"/>
    <x v="0"/>
    <s v="Turkey Pt Comm Fsil"/>
    <x v="8"/>
    <s v="205.1085 : LANDSCAPING"/>
    <x v="1"/>
    <s v="1990"/>
    <s v="09/2015"/>
    <n v="0"/>
    <x v="43"/>
    <x v="40"/>
    <x v="19"/>
  </r>
  <r>
    <n v="2633"/>
    <s v="Common"/>
    <s v="TURKEY POINT PLANT FOSSIL - 5081026000"/>
    <s v="31100Z000-PG0926-Turkey Pt CommFsil"/>
    <x v="0"/>
    <d v="1991-07-01T00:00:00"/>
    <x v="0"/>
    <s v="Turkey Pt Comm Fsil"/>
    <x v="8"/>
    <s v="205.1085 : LANDSCAPING"/>
    <x v="1"/>
    <s v="1991"/>
    <s v="09/2015"/>
    <n v="0"/>
    <x v="44"/>
    <x v="41"/>
    <x v="20"/>
  </r>
  <r>
    <n v="2634"/>
    <s v="Common"/>
    <s v="TURKEY POINT PLANT FOSSIL - 5081026000"/>
    <s v="31100Z000-PG0926-Turkey Pt CommFsil"/>
    <x v="0"/>
    <d v="1995-07-01T00:00:00"/>
    <x v="0"/>
    <s v="Turkey Pt Comm Fsil"/>
    <x v="8"/>
    <s v="205.1085 : LANDSCAPING"/>
    <x v="1"/>
    <s v="1995"/>
    <s v="09/2015"/>
    <n v="0"/>
    <x v="45"/>
    <x v="42"/>
    <x v="21"/>
  </r>
  <r>
    <n v="2676"/>
    <s v="Retire"/>
    <s v="TURKEY POINT PLANT FOSSIL - 5081026000"/>
    <s v="31100Z000-PG0926-Turkey Pt CommFsil"/>
    <x v="0"/>
    <d v="1966-07-01T00:00:00"/>
    <x v="0"/>
    <s v="Turkey Pt Comm Fsil"/>
    <x v="9"/>
    <s v="206.1108 : SEWAGE TREATMENT EQUIPME"/>
    <x v="1"/>
    <s v="1966"/>
    <s v="09/2015"/>
    <n v="0"/>
    <x v="46"/>
    <x v="43"/>
    <x v="0"/>
  </r>
  <r>
    <n v="2677"/>
    <s v="Retire"/>
    <s v="TURKEY POINT PLANT FOSSIL - 5081026000"/>
    <s v="31100Z000-PG0926-Turkey Pt CommFsil"/>
    <x v="0"/>
    <d v="1992-07-01T00:00:00"/>
    <x v="0"/>
    <s v="Turkey Pt Comm Fsil"/>
    <x v="9"/>
    <s v="206.1108 : SEWAGE TREATMENT EQUIPME"/>
    <x v="1"/>
    <s v="1992"/>
    <s v="09/2015"/>
    <n v="0"/>
    <x v="47"/>
    <x v="44"/>
    <x v="22"/>
  </r>
  <r>
    <n v="2794"/>
    <s v="Common"/>
    <s v="TURKEY POINT PLANT FOSSIL - 5081026000"/>
    <s v="31100Z000-PG0926-Turkey Pt CommFsil"/>
    <x v="0"/>
    <d v="1983-07-01T00:00:00"/>
    <x v="0"/>
    <s v="Turkey Pt Comm Fsil"/>
    <x v="8"/>
    <s v="205.1141 : FENCING"/>
    <x v="1"/>
    <s v="1983"/>
    <s v="09/2015"/>
    <n v="0"/>
    <x v="48"/>
    <x v="45"/>
    <x v="0"/>
  </r>
  <r>
    <n v="2795"/>
    <s v="Common"/>
    <s v="TURKEY POINT PLANT FOSSIL - 5081026000"/>
    <s v="31100Z000-PG0926-Turkey Pt CommFsil"/>
    <x v="0"/>
    <d v="1990-07-01T00:00:00"/>
    <x v="0"/>
    <s v="Turkey Pt Comm Fsil"/>
    <x v="8"/>
    <s v="205.1141 : FENCING"/>
    <x v="1"/>
    <s v="1990"/>
    <s v="09/2015"/>
    <n v="0"/>
    <x v="49"/>
    <x v="46"/>
    <x v="23"/>
  </r>
  <r>
    <n v="2796"/>
    <s v="Common"/>
    <s v="TURKEY POINT PLANT FOSSIL - 5081026000"/>
    <s v="31100Z000-PG0926-Turkey Pt CommFsil"/>
    <x v="0"/>
    <d v="1991-07-01T00:00:00"/>
    <x v="0"/>
    <s v="Turkey Pt Comm Fsil"/>
    <x v="8"/>
    <s v="205.1141 : FENCING"/>
    <x v="1"/>
    <s v="1991"/>
    <s v="09/2015"/>
    <n v="237"/>
    <x v="50"/>
    <x v="47"/>
    <x v="24"/>
  </r>
  <r>
    <n v="2797"/>
    <s v="Common"/>
    <s v="TURKEY POINT PLANT FOSSIL - 5081026000"/>
    <s v="31100Z000-PG0926-Turkey Pt CommFsil"/>
    <x v="0"/>
    <d v="1993-07-01T00:00:00"/>
    <x v="0"/>
    <s v="Turkey Pt Comm Fsil"/>
    <x v="8"/>
    <s v="205.1141 : FENCING"/>
    <x v="1"/>
    <s v="1993"/>
    <s v="09/2015"/>
    <n v="3240"/>
    <x v="51"/>
    <x v="48"/>
    <x v="25"/>
  </r>
  <r>
    <n v="2798"/>
    <s v="Common"/>
    <s v="TURKEY POINT PLANT FOSSIL - 5081026000"/>
    <s v="31100Z000-PG0926-Turkey Pt CommFsil"/>
    <x v="0"/>
    <d v="1995-07-01T00:00:00"/>
    <x v="0"/>
    <s v="Turkey Pt Comm Fsil"/>
    <x v="8"/>
    <s v="205.1141 : FENCING"/>
    <x v="1"/>
    <s v="1995"/>
    <s v="09/2015"/>
    <n v="50"/>
    <x v="52"/>
    <x v="49"/>
    <x v="26"/>
  </r>
  <r>
    <n v="2833"/>
    <s v="Common"/>
    <s v="TURKEY POINT PLANT FOSSIL - 5081026000"/>
    <s v="31100Z000-PG0926-Turkey Pt CommFsil"/>
    <x v="0"/>
    <d v="1966-07-01T00:00:00"/>
    <x v="0"/>
    <s v="Turkey Pt Comm Fsil"/>
    <x v="10"/>
    <s v="208.1151 : CHANNEL IMPROVEMENTS, IN"/>
    <x v="1"/>
    <s v="1966"/>
    <s v="09/2015"/>
    <n v="203704"/>
    <x v="53"/>
    <x v="50"/>
    <x v="0"/>
  </r>
  <r>
    <n v="2836"/>
    <s v="Common"/>
    <s v="TURKEY POINT PLANT FOSSIL - 5081026000"/>
    <s v="31100Z000-PG0926-Turkey Pt CommFsil"/>
    <x v="0"/>
    <d v="1966-07-01T00:00:00"/>
    <x v="0"/>
    <s v="Turkey Pt Comm Fsil"/>
    <x v="10"/>
    <s v="208.1152 : NAVIGATION CANALS, INCL "/>
    <x v="1"/>
    <s v="1966"/>
    <s v="09/2015"/>
    <n v="43333"/>
    <x v="53"/>
    <x v="50"/>
    <x v="0"/>
  </r>
  <r>
    <n v="2879"/>
    <s v="Common"/>
    <s v="TURKEY POINT PLANT FOSSIL - 5081026000"/>
    <s v="31100Z000-PG0926-Turkey Pt CommFsil"/>
    <x v="0"/>
    <d v="1966-07-01T00:00:00"/>
    <x v="0"/>
    <s v="Turkey Pt Comm Fsil"/>
    <x v="10"/>
    <s v="208.1153 : DOCK, WHARF, OR PIER"/>
    <x v="1"/>
    <s v="1966"/>
    <s v="09/2015"/>
    <n v="389"/>
    <x v="54"/>
    <x v="51"/>
    <x v="0"/>
  </r>
  <r>
    <n v="2929"/>
    <s v="Common"/>
    <s v="TURKEY POINT PLANT FOSSIL - 5081026000"/>
    <s v="31100Z000-PG0926-Turkey Pt CommFsil"/>
    <x v="0"/>
    <d v="1966-07-01T00:00:00"/>
    <x v="0"/>
    <s v="Turkey Pt Comm Fsil"/>
    <x v="10"/>
    <s v="208.1160 : FOUNDATION/PILE"/>
    <x v="1"/>
    <s v="1966"/>
    <s v="09/2015"/>
    <n v="6"/>
    <x v="55"/>
    <x v="52"/>
    <x v="0"/>
  </r>
  <r>
    <n v="2995"/>
    <s v="Common"/>
    <s v="TURKEY POINT PLANT FOSSIL - 5081026000"/>
    <s v="31100Z000-PG0926-Turkey Pt CommFsil"/>
    <x v="0"/>
    <d v="1966-07-01T00:00:00"/>
    <x v="0"/>
    <s v="Turkey Pt Comm Fsil"/>
    <x v="11"/>
    <s v="210.1191 : PIPING, ALL"/>
    <x v="1"/>
    <s v="1966"/>
    <s v="09/2015"/>
    <n v="1"/>
    <x v="56"/>
    <x v="53"/>
    <x v="0"/>
  </r>
  <r>
    <n v="2996"/>
    <s v="Common"/>
    <s v="TURKEY POINT PLANT FOSSIL - 5081026000"/>
    <s v="31100Z000-PG0926-Turkey Pt CommFsil"/>
    <x v="0"/>
    <d v="1968-07-01T00:00:00"/>
    <x v="0"/>
    <s v="Turkey Pt Comm Fsil"/>
    <x v="11"/>
    <s v="210.1191 : PIPING, ALL"/>
    <x v="1"/>
    <s v="1968"/>
    <s v="09/2015"/>
    <n v="0"/>
    <x v="57"/>
    <x v="54"/>
    <x v="0"/>
  </r>
  <r>
    <n v="2997"/>
    <s v="Common"/>
    <s v="TURKEY POINT PLANT FOSSIL - 5081026000"/>
    <s v="31100Z000-PG0926-Turkey Pt CommFsil"/>
    <x v="0"/>
    <d v="1982-07-01T00:00:00"/>
    <x v="0"/>
    <s v="Turkey Pt Comm Fsil"/>
    <x v="11"/>
    <s v="210.1191 : PIPING, ALL"/>
    <x v="1"/>
    <s v="1982"/>
    <s v="09/2015"/>
    <n v="0"/>
    <x v="58"/>
    <x v="55"/>
    <x v="0"/>
  </r>
  <r>
    <n v="2998"/>
    <s v="Common"/>
    <s v="TURKEY POINT PLANT FOSSIL - 5081026000"/>
    <s v="31100Z000-PG0926-Turkey Pt CommFsil"/>
    <x v="0"/>
    <d v="1990-07-01T00:00:00"/>
    <x v="0"/>
    <s v="Turkey Pt Comm Fsil"/>
    <x v="11"/>
    <s v="210.1191 : PIPING, ALL"/>
    <x v="1"/>
    <s v="1990"/>
    <s v="09/2015"/>
    <n v="0"/>
    <x v="59"/>
    <x v="56"/>
    <x v="27"/>
  </r>
  <r>
    <n v="3024"/>
    <e v="#N/A"/>
    <s v="TURKEY POINT PLANT FOSSIL - 5081026000"/>
    <s v="31100Z000-PG0926-Turkey Pt CommFsil"/>
    <x v="0"/>
    <d v="1995-07-01T00:00:00"/>
    <x v="0"/>
    <s v="Turkey Pt Comm Fsil"/>
    <x v="11"/>
    <s v="210.1193 : WATER MONITORING WELL"/>
    <x v="1"/>
    <s v="1995"/>
    <s v="09/2015"/>
    <n v="0"/>
    <x v="0"/>
    <x v="0"/>
    <x v="0"/>
  </r>
  <r>
    <n v="3034"/>
    <s v="Common"/>
    <s v="TURKEY POINT PLANT FOSSIL - 5081026000"/>
    <s v="31100Z000-PG0926-Turkey Pt CommFsil"/>
    <x v="0"/>
    <d v="1988-07-01T00:00:00"/>
    <x v="0"/>
    <s v="Turkey Pt Comm Fsil"/>
    <x v="11"/>
    <s v="210.1198 : RETAINING WALL"/>
    <x v="1"/>
    <s v="1988"/>
    <s v="09/2015"/>
    <n v="200"/>
    <x v="60"/>
    <x v="57"/>
    <x v="28"/>
  </r>
  <r>
    <n v="3056"/>
    <s v="Common"/>
    <s v="TURKEY POINT PLANT FOSSIL - 5081026000"/>
    <s v="31100Z000-PG0926-Turkey Pt CommFsil"/>
    <x v="0"/>
    <d v="1982-07-01T00:00:00"/>
    <x v="0"/>
    <s v="Turkey Pt Comm Fsil"/>
    <x v="11"/>
    <s v="210.1199 : LINER, COMPLETE"/>
    <x v="1"/>
    <s v="1982"/>
    <s v="09/2015"/>
    <n v="1"/>
    <x v="61"/>
    <x v="58"/>
    <x v="0"/>
  </r>
  <r>
    <n v="3057"/>
    <s v="Common"/>
    <s v="TURKEY POINT PLANT FOSSIL - 5081026000"/>
    <s v="31100Z000-PG0926-Turkey Pt CommFsil"/>
    <x v="0"/>
    <d v="1988-07-01T00:00:00"/>
    <x v="0"/>
    <s v="Turkey Pt Comm Fsil"/>
    <x v="11"/>
    <s v="210.1199 : LINER, COMPLETE"/>
    <x v="1"/>
    <s v="1988"/>
    <s v="09/2015"/>
    <n v="1"/>
    <x v="62"/>
    <x v="59"/>
    <x v="29"/>
  </r>
  <r>
    <n v="3058"/>
    <s v="Common"/>
    <s v="TURKEY POINT PLANT FOSSIL - 5081026000"/>
    <s v="31100Z000-PG0926-Turkey Pt CommFsil"/>
    <x v="0"/>
    <d v="1990-07-01T00:00:00"/>
    <x v="0"/>
    <s v="Turkey Pt Comm Fsil"/>
    <x v="11"/>
    <s v="210.1199 : LINER, COMPLETE"/>
    <x v="1"/>
    <s v="1990"/>
    <s v="09/2015"/>
    <n v="1"/>
    <x v="63"/>
    <x v="60"/>
    <x v="30"/>
  </r>
  <r>
    <n v="3087"/>
    <s v="Common"/>
    <s v="TURKEY POINT PLANT FOSSIL - 5081026000"/>
    <s v="31100Z000-PG0926-Turkey Pt CommFsil"/>
    <x v="0"/>
    <d v="1966-07-01T00:00:00"/>
    <x v="0"/>
    <s v="Turkey Pt Comm Fsil"/>
    <x v="11"/>
    <s v="210.1201 : POND"/>
    <x v="1"/>
    <s v="1966"/>
    <s v="09/2015"/>
    <n v="2"/>
    <x v="64"/>
    <x v="61"/>
    <x v="0"/>
  </r>
  <r>
    <n v="3088"/>
    <s v="Common"/>
    <s v="TURKEY POINT PLANT FOSSIL - 5081026000"/>
    <s v="31100Z000-PG0926-Turkey Pt CommFsil"/>
    <x v="0"/>
    <d v="1982-07-01T00:00:00"/>
    <x v="0"/>
    <s v="Turkey Pt Comm Fsil"/>
    <x v="11"/>
    <s v="210.1201 : POND"/>
    <x v="1"/>
    <s v="1982"/>
    <s v="09/2015"/>
    <n v="1"/>
    <x v="65"/>
    <x v="62"/>
    <x v="0"/>
  </r>
  <r>
    <n v="3217"/>
    <s v="Common"/>
    <s v="TURKEY POINT PLANT FOSSIL - 5081026000"/>
    <s v="31100Z000-PG0926-Turkey Pt CommFsil"/>
    <x v="0"/>
    <d v="1995-07-01T00:00:00"/>
    <x v="0"/>
    <s v="Turkey Pt Comm Fsil"/>
    <x v="12"/>
    <s v="302.2002 : SUPERSTRUCTURE"/>
    <x v="1"/>
    <s v="1995"/>
    <s v="09/2015"/>
    <n v="1"/>
    <x v="66"/>
    <x v="63"/>
    <x v="31"/>
  </r>
  <r>
    <n v="3227"/>
    <s v="Common"/>
    <s v="TURKEY POINT PLANT FOSSIL - 5081026000"/>
    <s v="31100Z000-PG0926-Turkey Pt CommFsil"/>
    <x v="0"/>
    <d v="1995-07-01T00:00:00"/>
    <x v="0"/>
    <s v="Turkey Pt Comm Fsil"/>
    <x v="12"/>
    <s v="302.2004 : ROOF"/>
    <x v="1"/>
    <s v="1995"/>
    <s v="09/2015"/>
    <n v="1"/>
    <x v="67"/>
    <x v="64"/>
    <x v="32"/>
  </r>
  <r>
    <n v="3235"/>
    <s v="Common"/>
    <s v="TURKEY POINT PLANT FOSSIL - 5081026000"/>
    <s v="31100Z000-PG0926-Turkey Pt CommFsil"/>
    <x v="0"/>
    <d v="1995-07-01T00:00:00"/>
    <x v="0"/>
    <s v="Turkey Pt Comm Fsil"/>
    <x v="12"/>
    <s v="302.2007 : PLUMBING SYSTEM COMPLETE"/>
    <x v="1"/>
    <s v="1995"/>
    <s v="09/2015"/>
    <n v="1"/>
    <x v="68"/>
    <x v="65"/>
    <x v="33"/>
  </r>
  <r>
    <n v="3245"/>
    <s v="Common"/>
    <s v="TURKEY POINT PLANT FOSSIL - 5081026000"/>
    <s v="31100Z000-PG0926-Turkey Pt CommFsil"/>
    <x v="0"/>
    <d v="1995-07-01T00:00:00"/>
    <x v="0"/>
    <s v="Turkey Pt Comm Fsil"/>
    <x v="12"/>
    <s v="302.2008 : LIGHTING SYSTEM COMPLETE"/>
    <x v="1"/>
    <s v="1995"/>
    <s v="09/2015"/>
    <n v="1"/>
    <x v="69"/>
    <x v="66"/>
    <x v="33"/>
  </r>
  <r>
    <n v="3258"/>
    <s v="Common"/>
    <s v="TURKEY POINT PLANT FOSSIL - 5081026000"/>
    <s v="31100Z000-PG0926-Turkey Pt CommFsil"/>
    <x v="0"/>
    <d v="1995-07-01T00:00:00"/>
    <x v="0"/>
    <s v="Turkey Pt Comm Fsil"/>
    <x v="12"/>
    <s v="302.2010 : HVAC SYSTEM COMPLETE"/>
    <x v="1"/>
    <s v="1995"/>
    <s v="09/2015"/>
    <n v="0"/>
    <x v="70"/>
    <x v="67"/>
    <x v="34"/>
  </r>
  <r>
    <n v="3261"/>
    <s v="Common"/>
    <s v="TURKEY POINT PLANT FOSSIL - 5081026000"/>
    <s v="31100Z000-PG0926-Turkey Pt CommFsil"/>
    <x v="0"/>
    <d v="1983-07-01T00:00:00"/>
    <x v="0"/>
    <s v="Turkey Pt Comm Fsil"/>
    <x v="12"/>
    <s v="302.2016 : FIRE PROTECTION SYS COMP"/>
    <x v="1"/>
    <s v="1983"/>
    <s v="09/2015"/>
    <n v="0"/>
    <x v="71"/>
    <x v="68"/>
    <x v="0"/>
  </r>
  <r>
    <n v="3280"/>
    <s v="Common"/>
    <s v="TURKEY POINT PLANT FOSSIL - 5081026000"/>
    <s v="31100Z000-PG0926-Turkey Pt CommFsil"/>
    <x v="0"/>
    <d v="1984-07-01T00:00:00"/>
    <x v="0"/>
    <s v="Turkey Pt Comm Fsil"/>
    <x v="13"/>
    <s v="303.2054 : SUPERSTRUCTURE"/>
    <x v="1"/>
    <s v="1984"/>
    <s v="09/2015"/>
    <n v="1"/>
    <x v="72"/>
    <x v="69"/>
    <x v="0"/>
  </r>
  <r>
    <n v="3326"/>
    <s v="Common"/>
    <s v="TURKEY POINT PLANT FOSSIL - 5081026000"/>
    <s v="31100Z000-PG0926-Turkey Pt CommFsil"/>
    <x v="0"/>
    <d v="1984-07-01T00:00:00"/>
    <x v="0"/>
    <s v="Turkey Pt Comm Fsil"/>
    <x v="13"/>
    <s v="303.2076 : SUBSTRUCTURE/FOUNDATION"/>
    <x v="1"/>
    <s v="1984"/>
    <s v="09/2015"/>
    <n v="1"/>
    <x v="73"/>
    <x v="70"/>
    <x v="0"/>
  </r>
  <r>
    <n v="3342"/>
    <s v="Common"/>
    <s v="TURKEY POINT PLANT FOSSIL - 5081026000"/>
    <s v="31100Z000-PG0926-Turkey Pt CommFsil"/>
    <x v="0"/>
    <d v="1980-07-01T00:00:00"/>
    <x v="0"/>
    <s v="Turkey Pt Comm Fsil"/>
    <x v="14"/>
    <s v="304.2106 : SUPERSTRUCTURE"/>
    <x v="1"/>
    <s v="1980"/>
    <s v="09/2015"/>
    <n v="0"/>
    <x v="74"/>
    <x v="71"/>
    <x v="0"/>
  </r>
  <r>
    <n v="3382"/>
    <s v="Retire"/>
    <s v="TURKEY POINT PLANT FOSSIL - 5081026000"/>
    <s v="31100Z000-PG0926-Turkey Pt CommFsil"/>
    <x v="0"/>
    <d v="1966-07-01T00:00:00"/>
    <x v="0"/>
    <s v="Turkey Pt Comm Fsil"/>
    <x v="15"/>
    <s v="305.2158 : SUPERSTRUCTURE"/>
    <x v="1"/>
    <s v="1966"/>
    <s v="09/2015"/>
    <n v="1"/>
    <x v="75"/>
    <x v="72"/>
    <x v="0"/>
  </r>
  <r>
    <n v="3383"/>
    <s v="Retire"/>
    <s v="TURKEY POINT PLANT FOSSIL - 5081026000"/>
    <s v="31100Z000-PG0926-Turkey Pt CommFsil"/>
    <x v="0"/>
    <d v="1978-07-01T00:00:00"/>
    <x v="0"/>
    <s v="Turkey Pt Comm Fsil"/>
    <x v="15"/>
    <s v="305.2158 : SUPERSTRUCTURE"/>
    <x v="1"/>
    <s v="1978"/>
    <s v="09/2015"/>
    <n v="0"/>
    <x v="76"/>
    <x v="73"/>
    <x v="0"/>
  </r>
  <r>
    <n v="3397"/>
    <s v="Retire"/>
    <s v="TURKEY POINT PLANT FOSSIL - 5081026000"/>
    <s v="31100Z000-PG0926-Turkey Pt CommFsil"/>
    <x v="0"/>
    <d v="1993-07-01T00:00:00"/>
    <x v="0"/>
    <s v="Turkey Pt Comm Fsil"/>
    <x v="15"/>
    <s v="305.2160 : ROOF"/>
    <x v="1"/>
    <s v="1993"/>
    <s v="09/2015"/>
    <n v="1"/>
    <x v="77"/>
    <x v="74"/>
    <x v="35"/>
  </r>
  <r>
    <n v="3402"/>
    <s v="Retire"/>
    <s v="TURKEY POINT PLANT FOSSIL - 5081026000"/>
    <s v="31100Z000-PG0926-Turkey Pt CommFsil"/>
    <x v="0"/>
    <d v="1966-07-01T00:00:00"/>
    <x v="0"/>
    <s v="Turkey Pt Comm Fsil"/>
    <x v="15"/>
    <s v="305.2163 : PLUMBING SYSTEM COMPLETE"/>
    <x v="1"/>
    <s v="1966"/>
    <s v="09/2015"/>
    <n v="1"/>
    <x v="78"/>
    <x v="75"/>
    <x v="0"/>
  </r>
  <r>
    <n v="3416"/>
    <s v="Retire"/>
    <s v="TURKEY POINT PLANT FOSSIL - 5081026000"/>
    <s v="31100Z000-PG0926-Turkey Pt CommFsil"/>
    <x v="0"/>
    <d v="1966-07-01T00:00:00"/>
    <x v="0"/>
    <s v="Turkey Pt Comm Fsil"/>
    <x v="15"/>
    <s v="305.2164 : LIGHTING SYSTEM COMPLETE"/>
    <x v="1"/>
    <s v="1966"/>
    <s v="09/2015"/>
    <n v="1"/>
    <x v="79"/>
    <x v="76"/>
    <x v="0"/>
  </r>
  <r>
    <n v="3425"/>
    <s v="Retire"/>
    <s v="TURKEY POINT PLANT FOSSIL - 5081026000"/>
    <s v="31100Z000-PG0926-Turkey Pt CommFsil"/>
    <x v="0"/>
    <d v="1978-07-01T00:00:00"/>
    <x v="0"/>
    <s v="Turkey Pt Comm Fsil"/>
    <x v="15"/>
    <s v="305.2166 : HVAC SYSTEM COMPLETE"/>
    <x v="1"/>
    <s v="1978"/>
    <s v="09/2015"/>
    <n v="2"/>
    <x v="80"/>
    <x v="77"/>
    <x v="0"/>
  </r>
  <r>
    <n v="3440"/>
    <s v="Retire"/>
    <s v="TURKEY POINT PLANT FOSSIL - 5081026000"/>
    <s v="31100Z000-PG0926-Turkey Pt CommFsil"/>
    <x v="0"/>
    <d v="1966-07-01T00:00:00"/>
    <x v="0"/>
    <s v="Turkey Pt Comm Fsil"/>
    <x v="15"/>
    <s v="305.2180 : SUBSTRUCTURE/FOUNDATION"/>
    <x v="1"/>
    <s v="1966"/>
    <s v="09/2015"/>
    <n v="1"/>
    <x v="81"/>
    <x v="78"/>
    <x v="0"/>
  </r>
  <r>
    <n v="3453"/>
    <s v="Common"/>
    <s v="TURKEY POINT PLANT FOSSIL - 5081026000"/>
    <s v="31100Z000-PG0926-Turkey Pt CommFsil"/>
    <x v="0"/>
    <d v="1992-07-01T00:00:00"/>
    <x v="0"/>
    <s v="Turkey Pt Comm Fsil"/>
    <x v="16"/>
    <s v="306.2210 : SUPERSTRUCTURE"/>
    <x v="1"/>
    <s v="1992"/>
    <s v="09/2015"/>
    <n v="1"/>
    <x v="82"/>
    <x v="79"/>
    <x v="36"/>
  </r>
  <r>
    <n v="3500"/>
    <s v="Common"/>
    <s v="TURKEY POINT PLANT FOSSIL - 5081026000"/>
    <s v="31100Z000-PG0926-Turkey Pt CommFsil"/>
    <x v="0"/>
    <d v="1992-07-01T00:00:00"/>
    <x v="0"/>
    <s v="Turkey Pt Comm Fsil"/>
    <x v="16"/>
    <s v="306.2216 : LIGHTING SYSTEM COMPLETE"/>
    <x v="1"/>
    <s v="1992"/>
    <s v="09/2015"/>
    <n v="1"/>
    <x v="83"/>
    <x v="80"/>
    <x v="37"/>
  </r>
  <r>
    <n v="3543"/>
    <s v="Common"/>
    <s v="TURKEY POINT PLANT FOSSIL - 5081026000"/>
    <s v="31100Z000-PG0926-Turkey Pt CommFsil"/>
    <x v="0"/>
    <d v="1992-07-01T00:00:00"/>
    <x v="0"/>
    <s v="Turkey Pt Comm Fsil"/>
    <x v="16"/>
    <s v="306.2232 : SUBSTRUCTURE/FOUNDATION"/>
    <x v="1"/>
    <s v="1992"/>
    <s v="09/2015"/>
    <n v="1"/>
    <x v="84"/>
    <x v="81"/>
    <x v="38"/>
  </r>
  <r>
    <n v="3624"/>
    <s v="Common"/>
    <s v="TURKEY POINT PLANT FOSSIL - 5081026000"/>
    <s v="31100Z000-PG0926-Turkey Pt CommFsil"/>
    <x v="0"/>
    <d v="1977-07-01T00:00:00"/>
    <x v="0"/>
    <s v="Turkey Pt Comm Fsil"/>
    <x v="17"/>
    <s v="308.2314 : SUPERSTRUCTURE"/>
    <x v="1"/>
    <s v="1977"/>
    <s v="09/2015"/>
    <n v="1"/>
    <x v="85"/>
    <x v="82"/>
    <x v="0"/>
  </r>
  <r>
    <n v="3651"/>
    <e v="#N/A"/>
    <s v="TURKEY POINT PLANT FOSSIL - 5081026000"/>
    <s v="31100Z000-PG0926-Turkey Pt CommFsil"/>
    <x v="0"/>
    <d v="1983-07-01T00:00:00"/>
    <x v="0"/>
    <s v="Turkey Pt Comm Fsil"/>
    <x v="17"/>
    <s v="308.2322 : HVAC SYSTEM COMPLETE"/>
    <x v="1"/>
    <s v="1983"/>
    <s v="09/2015"/>
    <n v="0"/>
    <x v="0"/>
    <x v="0"/>
    <x v="0"/>
  </r>
  <r>
    <n v="3929"/>
    <s v="Common"/>
    <s v="TURKEY POINT PLANT FOSSIL - 5081026000"/>
    <s v="31100Z000-PG0926-Turkey Pt CommFsil"/>
    <x v="0"/>
    <d v="1966-07-01T00:00:00"/>
    <x v="0"/>
    <s v="Turkey Pt Comm Fsil"/>
    <x v="18"/>
    <s v="327.2522 : SUPERSTRUCTURE"/>
    <x v="1"/>
    <s v="1966"/>
    <s v="09/2015"/>
    <n v="1"/>
    <x v="86"/>
    <x v="83"/>
    <x v="0"/>
  </r>
  <r>
    <n v="3930"/>
    <s v="Common"/>
    <s v="TURKEY POINT PLANT FOSSIL - 5081026000"/>
    <s v="31100Z000-PG0926-Turkey Pt CommFsil"/>
    <x v="0"/>
    <d v="1972-07-01T00:00:00"/>
    <x v="0"/>
    <s v="Turkey Pt Comm Fsil"/>
    <x v="18"/>
    <s v="327.2522 : SUPERSTRUCTURE"/>
    <x v="1"/>
    <s v="1972"/>
    <s v="09/2015"/>
    <n v="1"/>
    <x v="87"/>
    <x v="84"/>
    <x v="0"/>
  </r>
  <r>
    <n v="3931"/>
    <s v="Common"/>
    <s v="TURKEY POINT PLANT FOSSIL - 5081026000"/>
    <s v="31100Z000-PG0926-Turkey Pt CommFsil"/>
    <x v="0"/>
    <d v="1974-07-01T00:00:00"/>
    <x v="0"/>
    <s v="Turkey Pt Comm Fsil"/>
    <x v="18"/>
    <s v="327.2522 : SUPERSTRUCTURE"/>
    <x v="1"/>
    <s v="1974"/>
    <s v="09/2015"/>
    <n v="0"/>
    <x v="88"/>
    <x v="85"/>
    <x v="0"/>
  </r>
  <r>
    <n v="3932"/>
    <s v="Common"/>
    <s v="TURKEY POINT PLANT FOSSIL - 5081026000"/>
    <s v="31100Z000-PG0926-Turkey Pt CommFsil"/>
    <x v="0"/>
    <d v="1976-07-01T00:00:00"/>
    <x v="0"/>
    <s v="Turkey Pt Comm Fsil"/>
    <x v="18"/>
    <s v="327.2522 : SUPERSTRUCTURE"/>
    <x v="1"/>
    <s v="1976"/>
    <s v="09/2015"/>
    <n v="0"/>
    <x v="89"/>
    <x v="86"/>
    <x v="0"/>
  </r>
  <r>
    <n v="3933"/>
    <s v="Common"/>
    <s v="TURKEY POINT PLANT FOSSIL - 5081026000"/>
    <s v="31100Z000-PG0926-Turkey Pt CommFsil"/>
    <x v="0"/>
    <d v="1977-07-01T00:00:00"/>
    <x v="0"/>
    <s v="Turkey Pt Comm Fsil"/>
    <x v="18"/>
    <s v="327.2522 : SUPERSTRUCTURE"/>
    <x v="1"/>
    <s v="1977"/>
    <s v="09/2015"/>
    <n v="0"/>
    <x v="90"/>
    <x v="87"/>
    <x v="0"/>
  </r>
  <r>
    <n v="3934"/>
    <s v="Common"/>
    <s v="TURKEY POINT PLANT FOSSIL - 5081026000"/>
    <s v="31100Z000-PG0926-Turkey Pt CommFsil"/>
    <x v="0"/>
    <d v="1980-07-01T00:00:00"/>
    <x v="0"/>
    <s v="Turkey Pt Comm Fsil"/>
    <x v="18"/>
    <s v="327.2522 : SUPERSTRUCTURE"/>
    <x v="1"/>
    <s v="1980"/>
    <s v="09/2015"/>
    <n v="0"/>
    <x v="91"/>
    <x v="88"/>
    <x v="0"/>
  </r>
  <r>
    <n v="3935"/>
    <s v="Common"/>
    <s v="TURKEY POINT PLANT FOSSIL - 5081026000"/>
    <s v="31100Z000-PG0926-Turkey Pt CommFsil"/>
    <x v="0"/>
    <d v="1981-07-01T00:00:00"/>
    <x v="0"/>
    <s v="Turkey Pt Comm Fsil"/>
    <x v="18"/>
    <s v="327.2522 : SUPERSTRUCTURE"/>
    <x v="1"/>
    <s v="1981"/>
    <s v="09/2015"/>
    <n v="0"/>
    <x v="92"/>
    <x v="89"/>
    <x v="0"/>
  </r>
  <r>
    <n v="3936"/>
    <s v="Common"/>
    <s v="TURKEY POINT PLANT FOSSIL - 5081026000"/>
    <s v="31100Z000-PG0926-Turkey Pt CommFsil"/>
    <x v="0"/>
    <d v="1983-07-01T00:00:00"/>
    <x v="0"/>
    <s v="Turkey Pt Comm Fsil"/>
    <x v="18"/>
    <s v="327.2522 : SUPERSTRUCTURE"/>
    <x v="1"/>
    <s v="1983"/>
    <s v="09/2015"/>
    <n v="0"/>
    <x v="93"/>
    <x v="90"/>
    <x v="0"/>
  </r>
  <r>
    <n v="3937"/>
    <s v="Common"/>
    <s v="TURKEY POINT PLANT FOSSIL - 5081026000"/>
    <s v="31100Z000-PG0926-Turkey Pt CommFsil"/>
    <x v="0"/>
    <d v="1986-07-01T00:00:00"/>
    <x v="0"/>
    <s v="Turkey Pt Comm Fsil"/>
    <x v="18"/>
    <s v="327.2522 : SUPERSTRUCTURE"/>
    <x v="1"/>
    <s v="1986"/>
    <s v="09/2015"/>
    <n v="0"/>
    <x v="94"/>
    <x v="91"/>
    <x v="39"/>
  </r>
  <r>
    <n v="3938"/>
    <s v="Common"/>
    <s v="TURKEY POINT PLANT FOSSIL - 5081026000"/>
    <s v="31100Z000-PG0926-Turkey Pt CommFsil"/>
    <x v="0"/>
    <d v="1990-07-01T00:00:00"/>
    <x v="0"/>
    <s v="Turkey Pt Comm Fsil"/>
    <x v="18"/>
    <s v="327.2522 : SUPERSTRUCTURE"/>
    <x v="1"/>
    <s v="1990"/>
    <s v="09/2015"/>
    <n v="0"/>
    <x v="95"/>
    <x v="92"/>
    <x v="40"/>
  </r>
  <r>
    <n v="3939"/>
    <s v="Common"/>
    <s v="TURKEY POINT PLANT FOSSIL - 5081026000"/>
    <s v="31100Z000-PG0926-Turkey Pt CommFsil"/>
    <x v="0"/>
    <d v="1991-07-01T00:00:00"/>
    <x v="0"/>
    <s v="Turkey Pt Comm Fsil"/>
    <x v="18"/>
    <s v="327.2522 : SUPERSTRUCTURE"/>
    <x v="1"/>
    <s v="1991"/>
    <s v="09/2015"/>
    <n v="0"/>
    <x v="96"/>
    <x v="93"/>
    <x v="41"/>
  </r>
  <r>
    <n v="3940"/>
    <s v="Common"/>
    <s v="TURKEY POINT PLANT FOSSIL - 5081026000"/>
    <s v="31100Z000-PG0926-Turkey Pt CommFsil"/>
    <x v="0"/>
    <d v="1992-07-01T00:00:00"/>
    <x v="0"/>
    <s v="Turkey Pt Comm Fsil"/>
    <x v="18"/>
    <s v="327.2522 : SUPERSTRUCTURE"/>
    <x v="1"/>
    <s v="1992"/>
    <s v="09/2015"/>
    <n v="0"/>
    <x v="97"/>
    <x v="94"/>
    <x v="42"/>
  </r>
  <r>
    <n v="3941"/>
    <s v="Common"/>
    <s v="TURKEY POINT PLANT FOSSIL - 5081026000"/>
    <s v="31100Z000-PG0926-Turkey Pt CommFsil"/>
    <x v="0"/>
    <d v="1993-07-01T00:00:00"/>
    <x v="0"/>
    <s v="Turkey Pt Comm Fsil"/>
    <x v="18"/>
    <s v="327.2522 : SUPERSTRUCTURE"/>
    <x v="1"/>
    <s v="1993"/>
    <s v="09/2015"/>
    <n v="0"/>
    <x v="98"/>
    <x v="95"/>
    <x v="43"/>
  </r>
  <r>
    <n v="3942"/>
    <s v="Common"/>
    <s v="TURKEY POINT PLANT FOSSIL - 5081026000"/>
    <s v="31100Z000-PG0926-Turkey Pt CommFsil"/>
    <x v="0"/>
    <d v="1994-07-01T00:00:00"/>
    <x v="0"/>
    <s v="Turkey Pt Comm Fsil"/>
    <x v="18"/>
    <s v="327.2522 : SUPERSTRUCTURE"/>
    <x v="1"/>
    <s v="1994"/>
    <s v="09/2015"/>
    <n v="0"/>
    <x v="99"/>
    <x v="96"/>
    <x v="44"/>
  </r>
  <r>
    <n v="3992"/>
    <s v="Common"/>
    <s v="TURKEY POINT PLANT FOSSIL - 5081026000"/>
    <s v="31100Z000-PG0926-Turkey Pt CommFsil"/>
    <x v="0"/>
    <d v="1988-07-01T00:00:00"/>
    <x v="0"/>
    <s v="Turkey Pt Comm Fsil"/>
    <x v="18"/>
    <s v="327.2524 : ROOF"/>
    <x v="1"/>
    <s v="1988"/>
    <s v="09/2015"/>
    <n v="1"/>
    <x v="100"/>
    <x v="97"/>
    <x v="45"/>
  </r>
  <r>
    <n v="4033"/>
    <s v="Common"/>
    <s v="TURKEY POINT PLANT FOSSIL - 5081026000"/>
    <s v="31100Z000-PG0926-Turkey Pt CommFsil"/>
    <x v="0"/>
    <d v="1966-07-01T00:00:00"/>
    <x v="0"/>
    <s v="Turkey Pt Comm Fsil"/>
    <x v="18"/>
    <s v="327.2527 : PLUMBING SYSTEM COMPLETE"/>
    <x v="1"/>
    <s v="1966"/>
    <s v="09/2015"/>
    <n v="1"/>
    <x v="101"/>
    <x v="98"/>
    <x v="0"/>
  </r>
  <r>
    <n v="4034"/>
    <s v="Common"/>
    <s v="TURKEY POINT PLANT FOSSIL - 5081026000"/>
    <s v="31100Z000-PG0926-Turkey Pt CommFsil"/>
    <x v="0"/>
    <d v="1980-07-01T00:00:00"/>
    <x v="0"/>
    <s v="Turkey Pt Comm Fsil"/>
    <x v="18"/>
    <s v="327.2527 : PLUMBING SYSTEM COMPLETE"/>
    <x v="1"/>
    <s v="1980"/>
    <s v="09/2015"/>
    <n v="0"/>
    <x v="102"/>
    <x v="99"/>
    <x v="0"/>
  </r>
  <r>
    <n v="4083"/>
    <s v="Common"/>
    <s v="TURKEY POINT PLANT FOSSIL - 5081026000"/>
    <s v="31100Z000-PG0926-Turkey Pt CommFsil"/>
    <x v="0"/>
    <d v="1966-07-01T00:00:00"/>
    <x v="0"/>
    <s v="Turkey Pt Comm Fsil"/>
    <x v="18"/>
    <s v="327.2528 : LIGHTING SYSTEM COMPLETE"/>
    <x v="1"/>
    <s v="1966"/>
    <s v="09/2015"/>
    <n v="1"/>
    <x v="103"/>
    <x v="100"/>
    <x v="0"/>
  </r>
  <r>
    <n v="4084"/>
    <s v="Common"/>
    <s v="TURKEY POINT PLANT FOSSIL - 5081026000"/>
    <s v="31100Z000-PG0926-Turkey Pt CommFsil"/>
    <x v="0"/>
    <d v="1976-07-01T00:00:00"/>
    <x v="0"/>
    <s v="Turkey Pt Comm Fsil"/>
    <x v="18"/>
    <s v="327.2528 : LIGHTING SYSTEM COMPLETE"/>
    <x v="1"/>
    <s v="1976"/>
    <s v="09/2015"/>
    <n v="1"/>
    <x v="104"/>
    <x v="101"/>
    <x v="0"/>
  </r>
  <r>
    <n v="4085"/>
    <s v="Common"/>
    <s v="TURKEY POINT PLANT FOSSIL - 5081026000"/>
    <s v="31100Z000-PG0926-Turkey Pt CommFsil"/>
    <x v="0"/>
    <d v="1978-07-01T00:00:00"/>
    <x v="0"/>
    <s v="Turkey Pt Comm Fsil"/>
    <x v="18"/>
    <s v="327.2528 : LIGHTING SYSTEM COMPLETE"/>
    <x v="1"/>
    <s v="1978"/>
    <s v="09/2015"/>
    <n v="0"/>
    <x v="105"/>
    <x v="102"/>
    <x v="0"/>
  </r>
  <r>
    <n v="4086"/>
    <s v="Common"/>
    <s v="TURKEY POINT PLANT FOSSIL - 5081026000"/>
    <s v="31100Z000-PG0926-Turkey Pt CommFsil"/>
    <x v="0"/>
    <d v="1994-07-01T00:00:00"/>
    <x v="0"/>
    <s v="Turkey Pt Comm Fsil"/>
    <x v="18"/>
    <s v="327.2528 : LIGHTING SYSTEM COMPLETE"/>
    <x v="1"/>
    <s v="1994"/>
    <s v="09/2015"/>
    <n v="1"/>
    <x v="106"/>
    <x v="103"/>
    <x v="46"/>
  </r>
  <r>
    <n v="4190"/>
    <e v="#N/A"/>
    <s v="TURKEY POINT PLANT FOSSIL - 5081026000"/>
    <s v="31100Z000-PG0926-Turkey Pt CommFsil"/>
    <x v="0"/>
    <d v="1966-07-01T00:00:00"/>
    <x v="0"/>
    <s v="Turkey Pt Comm Fsil"/>
    <x v="18"/>
    <s v="327.2530 : HVAC SYSTEM COMPLETE"/>
    <x v="1"/>
    <s v="1966"/>
    <s v="09/2015"/>
    <n v="0"/>
    <x v="0"/>
    <x v="0"/>
    <x v="0"/>
  </r>
  <r>
    <n v="4191"/>
    <e v="#N/A"/>
    <s v="TURKEY POINT PLANT FOSSIL - 5081026000"/>
    <s v="31100Z000-PG0926-Turkey Pt CommFsil"/>
    <x v="0"/>
    <d v="1982-07-01T00:00:00"/>
    <x v="0"/>
    <s v="Turkey Pt Comm Fsil"/>
    <x v="18"/>
    <s v="327.2530 : HVAC SYSTEM COMPLETE"/>
    <x v="1"/>
    <s v="1982"/>
    <s v="09/2015"/>
    <n v="0"/>
    <x v="0"/>
    <x v="0"/>
    <x v="0"/>
  </r>
  <r>
    <n v="4192"/>
    <e v="#N/A"/>
    <s v="TURKEY POINT PLANT FOSSIL - 5081026000"/>
    <s v="31100Z000-PG0926-Turkey Pt CommFsil"/>
    <x v="0"/>
    <d v="1984-07-01T00:00:00"/>
    <x v="0"/>
    <s v="Turkey Pt Comm Fsil"/>
    <x v="18"/>
    <s v="327.2530 : HVAC SYSTEM COMPLETE"/>
    <x v="1"/>
    <s v="1984"/>
    <s v="09/2015"/>
    <n v="0"/>
    <x v="0"/>
    <x v="0"/>
    <x v="0"/>
  </r>
  <r>
    <n v="4193"/>
    <s v="Common"/>
    <s v="TURKEY POINT PLANT FOSSIL - 5081026000"/>
    <s v="31100Z000-PG0926-Turkey Pt CommFsil"/>
    <x v="0"/>
    <d v="1986-07-01T00:00:00"/>
    <x v="0"/>
    <s v="Turkey Pt Comm Fsil"/>
    <x v="18"/>
    <s v="327.2530 : HVAC SYSTEM COMPLETE"/>
    <x v="1"/>
    <s v="1986"/>
    <s v="09/2015"/>
    <n v="0"/>
    <x v="107"/>
    <x v="104"/>
    <x v="47"/>
  </r>
  <r>
    <n v="4194"/>
    <s v="Common"/>
    <s v="TURKEY POINT PLANT FOSSIL - 5081026000"/>
    <s v="31100Z000-PG0926-Turkey Pt CommFsil"/>
    <x v="0"/>
    <d v="1990-07-01T00:00:00"/>
    <x v="0"/>
    <s v="Turkey Pt Comm Fsil"/>
    <x v="18"/>
    <s v="327.2530 : HVAC SYSTEM COMPLETE"/>
    <x v="1"/>
    <s v="1990"/>
    <s v="09/2015"/>
    <n v="1"/>
    <x v="108"/>
    <x v="105"/>
    <x v="48"/>
  </r>
  <r>
    <n v="4195"/>
    <s v="Common"/>
    <s v="TURKEY POINT PLANT FOSSIL - 5081026000"/>
    <s v="31100Z000-PG0926-Turkey Pt CommFsil"/>
    <x v="0"/>
    <d v="1991-07-01T00:00:00"/>
    <x v="0"/>
    <s v="Turkey Pt Comm Fsil"/>
    <x v="18"/>
    <s v="327.2530 : HVAC SYSTEM COMPLETE"/>
    <x v="1"/>
    <s v="1991"/>
    <s v="09/2015"/>
    <n v="4"/>
    <x v="109"/>
    <x v="106"/>
    <x v="49"/>
  </r>
  <r>
    <n v="4196"/>
    <s v="Common"/>
    <s v="TURKEY POINT PLANT FOSSIL - 5081026000"/>
    <s v="31100Z000-PG0926-Turkey Pt CommFsil"/>
    <x v="0"/>
    <d v="1992-07-01T00:00:00"/>
    <x v="0"/>
    <s v="Turkey Pt Comm Fsil"/>
    <x v="18"/>
    <s v="327.2530 : HVAC SYSTEM COMPLETE"/>
    <x v="1"/>
    <s v="1992"/>
    <s v="09/2015"/>
    <n v="1"/>
    <x v="110"/>
    <x v="107"/>
    <x v="50"/>
  </r>
  <r>
    <n v="4197"/>
    <s v="Common"/>
    <s v="TURKEY POINT PLANT FOSSIL - 5081026000"/>
    <s v="31100Z000-PG0926-Turkey Pt CommFsil"/>
    <x v="0"/>
    <d v="1994-07-01T00:00:00"/>
    <x v="0"/>
    <s v="Turkey Pt Comm Fsil"/>
    <x v="18"/>
    <s v="327.2530 : HVAC SYSTEM COMPLETE"/>
    <x v="1"/>
    <s v="1994"/>
    <s v="09/2015"/>
    <n v="1"/>
    <x v="111"/>
    <x v="108"/>
    <x v="51"/>
  </r>
  <r>
    <n v="4230"/>
    <s v="Common"/>
    <s v="TURKEY POINT PLANT FOSSIL - 5081026000"/>
    <s v="31100Z000-PG0926-Turkey Pt CommFsil"/>
    <x v="0"/>
    <d v="1966-07-01T00:00:00"/>
    <x v="0"/>
    <s v="Turkey Pt Comm Fsil"/>
    <x v="18"/>
    <s v="327.2536 : FIRE PROTECTION SYS COMP"/>
    <x v="1"/>
    <s v="1966"/>
    <s v="09/2015"/>
    <n v="1"/>
    <x v="112"/>
    <x v="109"/>
    <x v="0"/>
  </r>
  <r>
    <n v="4231"/>
    <s v="Common"/>
    <s v="TURKEY POINT PLANT FOSSIL - 5081026000"/>
    <s v="31100Z000-PG0926-Turkey Pt CommFsil"/>
    <x v="0"/>
    <d v="1977-07-01T00:00:00"/>
    <x v="0"/>
    <s v="Turkey Pt Comm Fsil"/>
    <x v="18"/>
    <s v="327.2536 : FIRE PROTECTION SYS COMP"/>
    <x v="1"/>
    <s v="1977"/>
    <s v="09/2015"/>
    <n v="0"/>
    <x v="113"/>
    <x v="110"/>
    <x v="0"/>
  </r>
  <r>
    <n v="4257"/>
    <s v="Common"/>
    <s v="TURKEY POINT PLANT FOSSIL - 5081026000"/>
    <s v="31100Z000-PG0926-Turkey Pt CommFsil"/>
    <x v="0"/>
    <d v="1966-07-01T00:00:00"/>
    <x v="0"/>
    <s v="Turkey Pt Comm Fsil"/>
    <x v="18"/>
    <s v="327.2544 : SUBSTRUCTURE/FOUNDATION"/>
    <x v="1"/>
    <s v="1966"/>
    <s v="09/2015"/>
    <n v="1"/>
    <x v="114"/>
    <x v="111"/>
    <x v="0"/>
  </r>
  <r>
    <n v="4406"/>
    <s v="U1"/>
    <s v="TURKEY POINT POWER PLANT UNIT #1 - 5081014100"/>
    <s v="31100Z000-PG0926-Turkey Pt U1"/>
    <x v="0"/>
    <d v="1966-07-01T00:00:00"/>
    <x v="0"/>
    <s v="Turkey Pt U1"/>
    <x v="19"/>
    <s v="329.2626 : SUPERSTRUCTURE"/>
    <x v="1"/>
    <s v="1966"/>
    <s v="09/2015"/>
    <n v="1"/>
    <x v="115"/>
    <x v="112"/>
    <x v="0"/>
  </r>
  <r>
    <n v="4478"/>
    <s v="U1"/>
    <s v="TURKEY POINT POWER PLANT UNIT #1 - 5081014100"/>
    <s v="31100Z000-PG0926-Turkey Pt U1"/>
    <x v="0"/>
    <d v="1966-07-01T00:00:00"/>
    <x v="0"/>
    <s v="Turkey Pt U1"/>
    <x v="19"/>
    <s v="329.2632 : LIGHTING SYSTEM COMPLETE"/>
    <x v="1"/>
    <s v="1966"/>
    <s v="09/2015"/>
    <n v="2"/>
    <x v="116"/>
    <x v="113"/>
    <x v="0"/>
  </r>
  <r>
    <n v="4531"/>
    <s v="U1"/>
    <s v="TURKEY POINT POWER PLANT UNIT #1 - 5081014100"/>
    <s v="31100Z000-PG0926-Turkey Pt U1"/>
    <x v="0"/>
    <d v="1966-07-01T00:00:00"/>
    <x v="0"/>
    <s v="Turkey Pt U1"/>
    <x v="19"/>
    <s v="329.2640 : FIRE PROTECTION SYS COMP"/>
    <x v="1"/>
    <s v="1966"/>
    <s v="09/2015"/>
    <n v="1"/>
    <x v="117"/>
    <x v="114"/>
    <x v="0"/>
  </r>
  <r>
    <n v="4532"/>
    <s v="U1"/>
    <s v="TURKEY POINT POWER PLANT UNIT #1 - 5081014100"/>
    <s v="31100Z000-PG0926-Turkey Pt U1"/>
    <x v="0"/>
    <d v="1971-07-01T00:00:00"/>
    <x v="0"/>
    <s v="Turkey Pt U1"/>
    <x v="19"/>
    <s v="329.2640 : FIRE PROTECTION SYS COMP"/>
    <x v="1"/>
    <s v="1971"/>
    <s v="09/2015"/>
    <n v="0"/>
    <x v="118"/>
    <x v="115"/>
    <x v="0"/>
  </r>
  <r>
    <n v="4565"/>
    <s v="U1"/>
    <s v="TURKEY POINT POWER PLANT UNIT #1 - 5081014100"/>
    <s v="31100Z000-PG0926-Turkey Pt U1"/>
    <x v="0"/>
    <d v="1966-07-01T00:00:00"/>
    <x v="0"/>
    <s v="Turkey Pt U1"/>
    <x v="19"/>
    <s v="329.2648 : SUBSTRUCTURE/FOUNDATION"/>
    <x v="1"/>
    <s v="1966"/>
    <s v="09/2015"/>
    <n v="0"/>
    <x v="119"/>
    <x v="116"/>
    <x v="0"/>
  </r>
  <r>
    <n v="4567"/>
    <s v="U1"/>
    <s v="TURKEY POINT PLANT FOSSIL - 5081026000"/>
    <s v="31100Z000-PG0926-Turkey Pt CommFsil"/>
    <x v="0"/>
    <d v="1966-07-01T00:00:00"/>
    <x v="0"/>
    <s v="Turkey Pt Comm Fsil"/>
    <x v="19"/>
    <s v="329.2648 : SUBSTRUCTURE/FOUNDATION"/>
    <x v="1"/>
    <s v="1966"/>
    <s v="09/2015"/>
    <n v="1"/>
    <x v="120"/>
    <x v="117"/>
    <x v="0"/>
  </r>
  <r>
    <n v="4707"/>
    <s v="Retire"/>
    <s v="TURKEY POINT PLANT FOSSIL - 5081026000"/>
    <s v="31100Z000-PG0926-Turkey Pt CommFsil"/>
    <x v="0"/>
    <d v="1991-07-01T00:00:00"/>
    <x v="0"/>
    <s v="Turkey Pt Comm Fsil"/>
    <x v="20"/>
    <s v="333.2793 : SERVICE ISLAND, EACH"/>
    <x v="1"/>
    <s v="1991"/>
    <s v="09/2015"/>
    <n v="1"/>
    <x v="121"/>
    <x v="118"/>
    <x v="52"/>
  </r>
  <r>
    <n v="4727"/>
    <e v="#N/A"/>
    <s v="TURKEY POINT PLANT FOSSIL - 5081026000"/>
    <s v="31100Z000-PG0926-Turkey Pt CommFsil"/>
    <x v="0"/>
    <d v="1994-07-01T00:00:00"/>
    <x v="0"/>
    <s v="Turkey Pt Comm Fsil"/>
    <x v="21"/>
    <s v="350.3105 : CEMS BUILDING/SHELTER, C"/>
    <x v="1"/>
    <s v="1994"/>
    <s v="09/2015"/>
    <n v="0"/>
    <x v="0"/>
    <x v="0"/>
    <x v="0"/>
  </r>
  <r>
    <n v="4810"/>
    <s v="Retire"/>
    <s v="TURKEY POINT POWER PLANT UNIT #1 - 5081014100"/>
    <s v="31100Z000-PG0926-Turkey Pt U1"/>
    <x v="0"/>
    <d v="1980-07-01T00:00:00"/>
    <x v="0"/>
    <s v="Turkey Pt U1"/>
    <x v="21"/>
    <s v="350.3110 : BUILDING/SHELTER, COMPLE"/>
    <x v="1"/>
    <s v="1980"/>
    <s v="09/2015"/>
    <n v="1"/>
    <x v="122"/>
    <x v="119"/>
    <x v="0"/>
  </r>
  <r>
    <n v="4812"/>
    <s v="Common"/>
    <s v="TURKEY POINT PLANT FOSSIL - 5081026000"/>
    <s v="31100Z000-PG0926-Turkey Pt CommFsil"/>
    <x v="0"/>
    <d v="1966-07-01T00:00:00"/>
    <x v="0"/>
    <s v="Turkey Pt Comm Fsil"/>
    <x v="21"/>
    <s v="350.3110 : BUILDING/SHELTER, COMPLE"/>
    <x v="1"/>
    <s v="1966"/>
    <s v="09/2015"/>
    <n v="2"/>
    <x v="123"/>
    <x v="120"/>
    <x v="0"/>
  </r>
  <r>
    <n v="4813"/>
    <s v="Common"/>
    <s v="TURKEY POINT PLANT FOSSIL - 5081026000"/>
    <s v="31100Z000-PG0926-Turkey Pt CommFsil"/>
    <x v="0"/>
    <d v="1968-07-01T00:00:00"/>
    <x v="0"/>
    <s v="Turkey Pt Comm Fsil"/>
    <x v="21"/>
    <s v="350.3110 : BUILDING/SHELTER, COMPLE"/>
    <x v="1"/>
    <s v="1968"/>
    <s v="09/2015"/>
    <n v="1"/>
    <x v="124"/>
    <x v="121"/>
    <x v="0"/>
  </r>
  <r>
    <n v="4859"/>
    <s v="Common"/>
    <s v="TURKEY POINT PLANT FOSSIL - 5081026000"/>
    <s v="31100Z000-PG0926-Turkey Pt CommFsil"/>
    <x v="0"/>
    <d v="1966-07-01T00:00:00"/>
    <x v="0"/>
    <s v="Turkey Pt Comm Fsil"/>
    <x v="22"/>
    <s v="404.4097 : INTAKE CANAL"/>
    <x v="1"/>
    <s v="1966"/>
    <s v="09/2015"/>
    <n v="1"/>
    <x v="125"/>
    <x v="122"/>
    <x v="0"/>
  </r>
  <r>
    <n v="4860"/>
    <s v="Common"/>
    <s v="TURKEY POINT PLANT FOSSIL - 5081026000"/>
    <s v="31100Z000-PG0926-Turkey Pt CommFsil"/>
    <x v="0"/>
    <d v="1987-07-01T00:00:00"/>
    <x v="0"/>
    <s v="Turkey Pt Comm Fsil"/>
    <x v="22"/>
    <s v="404.4097 : INTAKE CANAL"/>
    <x v="1"/>
    <s v="1987"/>
    <s v="09/2015"/>
    <n v="0"/>
    <x v="126"/>
    <x v="123"/>
    <x v="53"/>
  </r>
  <r>
    <n v="4876"/>
    <s v="Common"/>
    <s v="TURKEY POINT PLANT FOSSIL - 5081026000"/>
    <s v="31100Z000-PG0926-Turkey Pt CommFsil"/>
    <x v="0"/>
    <d v="1966-07-01T00:00:00"/>
    <x v="0"/>
    <s v="Turkey Pt Comm Fsil"/>
    <x v="22"/>
    <s v="404.4099 : DISCHARGE CANAL"/>
    <x v="1"/>
    <s v="1966"/>
    <s v="09/2015"/>
    <n v="1"/>
    <x v="127"/>
    <x v="124"/>
    <x v="0"/>
  </r>
  <r>
    <n v="4883"/>
    <s v="Common"/>
    <s v="TURKEY POINT PLANT FOSSIL - 5081026000"/>
    <s v="31100Z000-PG0926-Turkey Pt CommFsil"/>
    <x v="0"/>
    <d v="1966-07-01T00:00:00"/>
    <x v="0"/>
    <s v="Turkey Pt Comm Fsil"/>
    <x v="22"/>
    <s v="404.4101 : RETAINING WALL"/>
    <x v="1"/>
    <s v="1966"/>
    <s v="09/2015"/>
    <n v="756"/>
    <x v="128"/>
    <x v="125"/>
    <x v="0"/>
  </r>
  <r>
    <n v="5003"/>
    <s v="U1"/>
    <s v="TURKEY POINT POWER PLANT UNIT #1 - 5081014100"/>
    <s v="31100Z000-PG0926-Turkey Pt U1"/>
    <x v="0"/>
    <d v="1966-07-01T00:00:00"/>
    <x v="0"/>
    <s v="Turkey Pt U1"/>
    <x v="23"/>
    <s v="413.4264 : CONTROL/INSTRUMENTATION "/>
    <x v="1"/>
    <s v="1966"/>
    <s v="09/2015"/>
    <n v="1"/>
    <x v="129"/>
    <x v="126"/>
    <x v="0"/>
  </r>
  <r>
    <n v="5037"/>
    <e v="#N/A"/>
    <s v="TURKEY POINT POWER PLANT UNIT #1 - 5081014100"/>
    <s v="31100Z000-PG0926-Turkey Pt U1"/>
    <x v="0"/>
    <d v="1966-07-01T00:00:00"/>
    <x v="0"/>
    <s v="Turkey Pt U1"/>
    <x v="23"/>
    <s v="413.4265 : DRIVE, ELECTRIC MOTOR, C"/>
    <x v="1"/>
    <s v="1966"/>
    <s v="09/2015"/>
    <n v="0"/>
    <x v="0"/>
    <x v="0"/>
    <x v="0"/>
  </r>
  <r>
    <n v="5048"/>
    <s v="U1"/>
    <s v="TURKEY POINT POWER PLANT UNIT #1 - 5081014100"/>
    <s v="31100Z000-PG0926-Turkey Pt U1"/>
    <x v="0"/>
    <d v="1966-07-01T00:00:00"/>
    <x v="0"/>
    <s v="Turkey Pt U1"/>
    <x v="23"/>
    <s v="413.4268 : FOUNDATION"/>
    <x v="1"/>
    <s v="1966"/>
    <s v="09/2015"/>
    <n v="1"/>
    <x v="130"/>
    <x v="127"/>
    <x v="0"/>
  </r>
  <r>
    <n v="5093"/>
    <e v="#N/A"/>
    <s v="TURKEY POINT POWER PLANT UNIT #1 - 5081014100"/>
    <s v="31100Z000-PG0926-Turkey Pt U1"/>
    <x v="0"/>
    <d v="1966-07-01T00:00:00"/>
    <x v="0"/>
    <s v="Turkey Pt U1"/>
    <x v="23"/>
    <s v="413.4271 : PIPING"/>
    <x v="1"/>
    <s v="1966"/>
    <s v="09/2015"/>
    <n v="0"/>
    <x v="0"/>
    <x v="0"/>
    <x v="0"/>
  </r>
  <r>
    <n v="5094"/>
    <s v="U1"/>
    <s v="TURKEY POINT POWER PLANT UNIT #1 - 5081014100"/>
    <s v="31100Z000-PG0926-Turkey Pt U1"/>
    <x v="0"/>
    <d v="1986-07-01T00:00:00"/>
    <x v="0"/>
    <s v="Turkey Pt U1"/>
    <x v="23"/>
    <s v="413.4271 : PIPING"/>
    <x v="1"/>
    <s v="1986"/>
    <s v="09/2015"/>
    <n v="5123"/>
    <x v="131"/>
    <x v="128"/>
    <x v="0"/>
  </r>
  <r>
    <n v="5095"/>
    <s v="U1"/>
    <s v="TURKEY POINT POWER PLANT UNIT #1 - 5081014100"/>
    <s v="31100Z000-PG0926-Turkey Pt U1"/>
    <x v="0"/>
    <d v="1989-07-01T00:00:00"/>
    <x v="0"/>
    <s v="Turkey Pt U1"/>
    <x v="23"/>
    <s v="413.4271 : PIPING"/>
    <x v="1"/>
    <s v="1989"/>
    <s v="09/2015"/>
    <n v="245"/>
    <x v="132"/>
    <x v="129"/>
    <x v="54"/>
  </r>
  <r>
    <n v="5096"/>
    <s v="U1"/>
    <s v="TURKEY POINT POWER PLANT UNIT #1 - 5081014100"/>
    <s v="31100Z000-PG0926-Turkey Pt U1"/>
    <x v="0"/>
    <d v="1992-07-01T00:00:00"/>
    <x v="0"/>
    <s v="Turkey Pt U1"/>
    <x v="23"/>
    <s v="413.4271 : PIPING"/>
    <x v="1"/>
    <s v="1992"/>
    <s v="09/2015"/>
    <n v="148"/>
    <x v="133"/>
    <x v="130"/>
    <x v="55"/>
  </r>
  <r>
    <n v="5097"/>
    <s v="U1"/>
    <s v="TURKEY POINT POWER PLANT UNIT #1 - 5081014100"/>
    <s v="31100Z000-PG0926-Turkey Pt U1"/>
    <x v="0"/>
    <d v="1996-07-01T00:00:00"/>
    <x v="0"/>
    <s v="Turkey Pt U1"/>
    <x v="23"/>
    <s v="413.4271 : PIPING"/>
    <x v="1"/>
    <s v="1996"/>
    <s v="09/2015"/>
    <n v="0"/>
    <x v="134"/>
    <x v="131"/>
    <x v="56"/>
  </r>
  <r>
    <n v="5130"/>
    <e v="#N/A"/>
    <s v="TURKEY POINT POWER PLANT UNIT #1 - 5081014100"/>
    <s v="31100Z000-PG0926-Turkey Pt U1"/>
    <x v="0"/>
    <d v="1966-07-01T00:00:00"/>
    <x v="0"/>
    <s v="Turkey Pt U1"/>
    <x v="23"/>
    <s v="413.4272 : PUMP COMPLETE"/>
    <x v="1"/>
    <s v="1966"/>
    <s v="09/2015"/>
    <n v="0"/>
    <x v="0"/>
    <x v="0"/>
    <x v="0"/>
  </r>
  <r>
    <n v="5138"/>
    <e v="#N/A"/>
    <s v="TURKEY POINT POWER PLANT UNIT #1 - 5081014100"/>
    <s v="31100Z000-PG0926-Turkey Pt U1"/>
    <x v="0"/>
    <d v="1966-07-01T00:00:00"/>
    <x v="0"/>
    <s v="Turkey Pt U1"/>
    <x v="23"/>
    <s v="413.4277 : VALVE, POWER OPERATED 8 "/>
    <x v="1"/>
    <s v="1966"/>
    <s v="09/2015"/>
    <n v="0"/>
    <x v="0"/>
    <x v="0"/>
    <x v="0"/>
  </r>
  <r>
    <n v="5139"/>
    <s v="U1"/>
    <s v="TURKEY POINT POWER PLANT UNIT #1 - 5081014100"/>
    <s v="31100Z000-PG0926-Turkey Pt U1"/>
    <x v="0"/>
    <d v="1989-07-01T00:00:00"/>
    <x v="0"/>
    <s v="Turkey Pt U1"/>
    <x v="23"/>
    <s v="413.4277 : VALVE, POWER OPERATED 8 "/>
    <x v="1"/>
    <s v="1989"/>
    <s v="09/2015"/>
    <n v="5"/>
    <x v="135"/>
    <x v="132"/>
    <x v="57"/>
  </r>
  <r>
    <n v="5170"/>
    <s v="Retire"/>
    <s v="TURKEY POINT PLANT FOSSIL - 5081026000"/>
    <s v="31100Z000-PG0926-Turkey Pt CommFsil"/>
    <x v="0"/>
    <d v="1966-07-01T00:00:00"/>
    <x v="0"/>
    <s v="Turkey Pt Comm Fsil"/>
    <x v="24"/>
    <s v="501.6020 : CONTROL/INSTRUMENTATION "/>
    <x v="1"/>
    <s v="1966"/>
    <s v="09/2015"/>
    <n v="0"/>
    <x v="136"/>
    <x v="133"/>
    <x v="0"/>
  </r>
  <r>
    <n v="5171"/>
    <s v="Retire"/>
    <s v="TURKEY POINT PLANT FOSSIL - 5081026000"/>
    <s v="31100Z000-PG0926-Turkey Pt CommFsil"/>
    <x v="0"/>
    <d v="1993-07-01T00:00:00"/>
    <x v="0"/>
    <s v="Turkey Pt Comm Fsil"/>
    <x v="24"/>
    <s v="501.6020 : CONTROL/INSTRUMENTATION "/>
    <x v="1"/>
    <s v="1993"/>
    <s v="09/2015"/>
    <n v="1"/>
    <x v="137"/>
    <x v="134"/>
    <x v="58"/>
  </r>
  <r>
    <n v="5179"/>
    <s v="Retire"/>
    <s v="TURKEY POINT PLANT FOSSIL - 5081026000"/>
    <s v="31100Z000-PG0926-Turkey Pt CommFsil"/>
    <x v="0"/>
    <d v="1993-07-01T00:00:00"/>
    <x v="0"/>
    <s v="Turkey Pt Comm Fsil"/>
    <x v="24"/>
    <s v="501.6021 : DRIVE, ELECTRIC MOTOR, C"/>
    <x v="1"/>
    <s v="1993"/>
    <s v="09/2015"/>
    <n v="2"/>
    <x v="138"/>
    <x v="135"/>
    <x v="59"/>
  </r>
  <r>
    <n v="5191"/>
    <s v="Retire"/>
    <s v="TURKEY POINT PLANT FOSSIL - 5081026000"/>
    <s v="31100Z000-PG0926-Turkey Pt CommFsil"/>
    <x v="0"/>
    <d v="1966-07-01T00:00:00"/>
    <x v="0"/>
    <s v="Turkey Pt Comm Fsil"/>
    <x v="24"/>
    <s v="501.6022 : FOUNDATION"/>
    <x v="1"/>
    <s v="1966"/>
    <s v="09/2015"/>
    <n v="1"/>
    <x v="139"/>
    <x v="136"/>
    <x v="0"/>
  </r>
  <r>
    <n v="5192"/>
    <s v="Retire"/>
    <s v="TURKEY POINT PLANT FOSSIL - 5081026000"/>
    <s v="31100Z000-PG0926-Turkey Pt CommFsil"/>
    <x v="0"/>
    <d v="1991-07-01T00:00:00"/>
    <x v="0"/>
    <s v="Turkey Pt Comm Fsil"/>
    <x v="24"/>
    <s v="501.6022 : FOUNDATION"/>
    <x v="1"/>
    <s v="1991"/>
    <s v="09/2015"/>
    <n v="0"/>
    <x v="140"/>
    <x v="137"/>
    <x v="60"/>
  </r>
  <r>
    <n v="5193"/>
    <s v="Retire"/>
    <s v="TURKEY POINT PLANT FOSSIL - 5081026000"/>
    <s v="31100Z000-PG0926-Turkey Pt CommFsil"/>
    <x v="0"/>
    <d v="1993-07-01T00:00:00"/>
    <x v="0"/>
    <s v="Turkey Pt Comm Fsil"/>
    <x v="24"/>
    <s v="501.6022 : FOUNDATION"/>
    <x v="1"/>
    <s v="1993"/>
    <s v="09/2015"/>
    <n v="1"/>
    <x v="141"/>
    <x v="138"/>
    <x v="61"/>
  </r>
  <r>
    <n v="5212"/>
    <s v="Retire"/>
    <s v="TURKEY POINT PLANT FOSSIL - 5081026000"/>
    <s v="31100Z000-PG0926-Turkey Pt CommFsil"/>
    <x v="0"/>
    <d v="1966-07-01T00:00:00"/>
    <x v="0"/>
    <s v="Turkey Pt Comm Fsil"/>
    <x v="24"/>
    <s v="501.6024 : PIPING"/>
    <x v="1"/>
    <s v="1966"/>
    <s v="09/2015"/>
    <n v="1"/>
    <x v="142"/>
    <x v="139"/>
    <x v="0"/>
  </r>
  <r>
    <n v="5213"/>
    <s v="Retire"/>
    <s v="TURKEY POINT PLANT FOSSIL - 5081026000"/>
    <s v="31100Z000-PG0926-Turkey Pt CommFsil"/>
    <x v="0"/>
    <d v="1983-07-01T00:00:00"/>
    <x v="0"/>
    <s v="Turkey Pt Comm Fsil"/>
    <x v="24"/>
    <s v="501.6024 : PIPING"/>
    <x v="1"/>
    <s v="1983"/>
    <s v="09/2015"/>
    <n v="0"/>
    <x v="143"/>
    <x v="140"/>
    <x v="0"/>
  </r>
  <r>
    <n v="5214"/>
    <s v="Retire"/>
    <s v="TURKEY POINT PLANT FOSSIL - 5081026000"/>
    <s v="31100Z000-PG0926-Turkey Pt CommFsil"/>
    <x v="0"/>
    <d v="1993-07-01T00:00:00"/>
    <x v="0"/>
    <s v="Turkey Pt Comm Fsil"/>
    <x v="24"/>
    <s v="501.6024 : PIPING"/>
    <x v="1"/>
    <s v="1993"/>
    <s v="09/2015"/>
    <n v="0"/>
    <x v="144"/>
    <x v="141"/>
    <x v="62"/>
  </r>
  <r>
    <n v="5215"/>
    <s v="Retire"/>
    <s v="TURKEY POINT PLANT FOSSIL - 5081026000"/>
    <s v="31100Z000-PG0926-Turkey Pt CommFsil"/>
    <x v="0"/>
    <d v="1995-07-01T00:00:00"/>
    <x v="0"/>
    <s v="Turkey Pt Comm Fsil"/>
    <x v="24"/>
    <s v="501.6024 : PIPING"/>
    <x v="1"/>
    <s v="1995"/>
    <s v="09/2015"/>
    <n v="0"/>
    <x v="145"/>
    <x v="142"/>
    <x v="63"/>
  </r>
  <r>
    <n v="5228"/>
    <s v="Retire"/>
    <s v="TURKEY POINT PLANT FOSSIL - 5081026000"/>
    <s v="31100Z000-PG0926-Turkey Pt CommFsil"/>
    <x v="0"/>
    <d v="1976-07-01T00:00:00"/>
    <x v="0"/>
    <s v="Turkey Pt Comm Fsil"/>
    <x v="24"/>
    <s v="501.6025 : PUMP COMPLETE"/>
    <x v="1"/>
    <s v="1976"/>
    <s v="09/2015"/>
    <n v="1"/>
    <x v="146"/>
    <x v="143"/>
    <x v="0"/>
  </r>
  <r>
    <n v="5229"/>
    <s v="Retire"/>
    <s v="TURKEY POINT PLANT FOSSIL - 5081026000"/>
    <s v="31100Z000-PG0926-Turkey Pt CommFsil"/>
    <x v="0"/>
    <d v="1993-07-01T00:00:00"/>
    <x v="0"/>
    <s v="Turkey Pt Comm Fsil"/>
    <x v="24"/>
    <s v="501.6025 : PUMP COMPLETE"/>
    <x v="1"/>
    <s v="1993"/>
    <s v="09/2015"/>
    <n v="2"/>
    <x v="147"/>
    <x v="144"/>
    <x v="64"/>
  </r>
  <r>
    <n v="5242"/>
    <s v="Retire"/>
    <s v="TURKEY POINT PLANT FOSSIL - 5081026000"/>
    <s v="31100Z000-PG0926-Turkey Pt CommFsil"/>
    <x v="0"/>
    <d v="1993-07-01T00:00:00"/>
    <x v="0"/>
    <s v="Turkey Pt Comm Fsil"/>
    <x v="24"/>
    <s v="501.6026 : TANK"/>
    <x v="1"/>
    <s v="1993"/>
    <s v="09/2015"/>
    <n v="1"/>
    <x v="148"/>
    <x v="145"/>
    <x v="65"/>
  </r>
  <r>
    <n v="5248"/>
    <s v="Retire"/>
    <s v="TURKEY POINT PLANT FOSSIL - 5081026000"/>
    <s v="31100Z000-PG0926-Turkey Pt CommFsil"/>
    <x v="0"/>
    <d v="1966-07-01T00:00:00"/>
    <x v="0"/>
    <s v="Turkey Pt Comm Fsil"/>
    <x v="24"/>
    <s v="501.6028 : VALVE, POWER OPERATED 8 "/>
    <x v="1"/>
    <s v="1966"/>
    <s v="09/2015"/>
    <n v="1"/>
    <x v="149"/>
    <x v="146"/>
    <x v="0"/>
  </r>
  <r>
    <n v="5306"/>
    <s v="Retire"/>
    <s v="TURKEY POINT PLANT FOSSIL - 5081026000"/>
    <s v="31100Z000-PG0926-Turkey Pt CommFsil"/>
    <x v="0"/>
    <d v="1994-07-01T00:00:00"/>
    <x v="0"/>
    <s v="Turkey Pt Comm Fsil"/>
    <x v="25"/>
    <s v="502.6049 : CONTROL/INSTRUMENTATION "/>
    <x v="1"/>
    <s v="1994"/>
    <s v="09/2015"/>
    <n v="1"/>
    <x v="150"/>
    <x v="147"/>
    <x v="66"/>
  </r>
  <r>
    <n v="5380"/>
    <s v="Retire"/>
    <s v="TURKEY POINT PLANT FOSSIL - 5081026000"/>
    <s v="31100Z000-PG0926-Turkey Pt CommFsil"/>
    <x v="0"/>
    <d v="1994-07-01T00:00:00"/>
    <x v="0"/>
    <s v="Turkey Pt Comm Fsil"/>
    <x v="25"/>
    <s v="502.6053 : PIPING"/>
    <x v="1"/>
    <s v="1994"/>
    <s v="09/2015"/>
    <n v="0"/>
    <x v="151"/>
    <x v="148"/>
    <x v="67"/>
  </r>
  <r>
    <n v="5422"/>
    <s v="Retire"/>
    <s v="TURKEY POINT PLANT FOSSIL - 5081026000"/>
    <s v="31100Z000-PG0926-Turkey Pt CommFsil"/>
    <x v="0"/>
    <d v="1994-07-01T00:00:00"/>
    <x v="0"/>
    <s v="Turkey Pt Comm Fsil"/>
    <x v="25"/>
    <s v="502.6057 : VALVE, POWER OPERATED 8 "/>
    <x v="1"/>
    <s v="1994"/>
    <s v="09/2015"/>
    <n v="1"/>
    <x v="152"/>
    <x v="149"/>
    <x v="68"/>
  </r>
  <r>
    <n v="5441"/>
    <s v="Retire"/>
    <s v="TURKEY POINT PLANT FOSSIL - 5081026000"/>
    <s v="31100Z000-PG0926-Turkey Pt CommFsil"/>
    <x v="0"/>
    <d v="1994-07-01T00:00:00"/>
    <x v="0"/>
    <s v="Turkey Pt Comm Fsil"/>
    <x v="25"/>
    <s v="502.6065 : FOUNDATION"/>
    <x v="1"/>
    <s v="1994"/>
    <s v="09/2015"/>
    <n v="1"/>
    <x v="153"/>
    <x v="150"/>
    <x v="69"/>
  </r>
  <r>
    <n v="5472"/>
    <s v="Retire"/>
    <s v="TURKEY POINT PLANT FOSSIL - 5081026000"/>
    <s v="31100Z000-PG0926-Turkey Pt CommFsil"/>
    <x v="0"/>
    <d v="1986-07-01T00:00:00"/>
    <x v="0"/>
    <s v="Turkey Pt Comm Fsil"/>
    <x v="26"/>
    <s v="504.6086 : CONTROL/INSTRUMENTATION "/>
    <x v="1"/>
    <s v="1986"/>
    <s v="09/2015"/>
    <n v="1"/>
    <x v="154"/>
    <x v="151"/>
    <x v="70"/>
  </r>
  <r>
    <n v="5473"/>
    <s v="Retire"/>
    <s v="TURKEY POINT PLANT FOSSIL - 5081026000"/>
    <s v="31100Z000-PG0926-Turkey Pt CommFsil"/>
    <x v="0"/>
    <d v="1991-07-01T00:00:00"/>
    <x v="0"/>
    <s v="Turkey Pt Comm Fsil"/>
    <x v="26"/>
    <s v="504.6086 : CONTROL/INSTRUMENTATION "/>
    <x v="1"/>
    <s v="1991"/>
    <s v="09/2015"/>
    <n v="1"/>
    <x v="155"/>
    <x v="152"/>
    <x v="71"/>
  </r>
  <r>
    <n v="5510"/>
    <s v="Retire"/>
    <s v="TURKEY POINT PLANT FOSSIL - 5081026000"/>
    <s v="31100Z000-PG0926-Turkey Pt CommFsil"/>
    <x v="0"/>
    <d v="1986-07-01T00:00:00"/>
    <x v="0"/>
    <s v="Turkey Pt Comm Fsil"/>
    <x v="26"/>
    <s v="504.6088 : FOUNDATION"/>
    <x v="1"/>
    <s v="1986"/>
    <s v="09/2015"/>
    <n v="1"/>
    <x v="156"/>
    <x v="153"/>
    <x v="72"/>
  </r>
  <r>
    <n v="5560"/>
    <s v="U1"/>
    <s v="TURKEY POINT POWER PLANT UNIT #1 - 5081014100"/>
    <s v="31100Z000-PG0926-Turkey Pt U1"/>
    <x v="0"/>
    <d v="1966-07-01T00:00:00"/>
    <x v="0"/>
    <s v="Turkey Pt U1"/>
    <x v="26"/>
    <s v="504.6090 : PIPING"/>
    <x v="1"/>
    <s v="1966"/>
    <s v="09/2015"/>
    <n v="777"/>
    <x v="157"/>
    <x v="154"/>
    <x v="0"/>
  </r>
  <r>
    <n v="5562"/>
    <s v="Common"/>
    <s v="TURKEY POINT PLANT FOSSIL - 5081026000"/>
    <s v="31100Z000-PG0926-Turkey Pt CommFsil"/>
    <x v="0"/>
    <d v="1966-07-01T00:00:00"/>
    <x v="0"/>
    <s v="Turkey Pt Comm Fsil"/>
    <x v="26"/>
    <s v="504.6090 : PIPING"/>
    <x v="1"/>
    <s v="1966"/>
    <s v="09/2015"/>
    <n v="1"/>
    <x v="158"/>
    <x v="155"/>
    <x v="0"/>
  </r>
  <r>
    <n v="5563"/>
    <s v="Common"/>
    <s v="TURKEY POINT PLANT FOSSIL - 5081026000"/>
    <s v="31100Z000-PG0926-Turkey Pt CommFsil"/>
    <x v="0"/>
    <d v="1968-07-01T00:00:00"/>
    <x v="0"/>
    <s v="Turkey Pt Comm Fsil"/>
    <x v="26"/>
    <s v="504.6090 : PIPING"/>
    <x v="1"/>
    <s v="1968"/>
    <s v="09/2015"/>
    <n v="0"/>
    <x v="159"/>
    <x v="156"/>
    <x v="0"/>
  </r>
  <r>
    <n v="5564"/>
    <s v="Common"/>
    <s v="TURKEY POINT PLANT FOSSIL - 5081026000"/>
    <s v="31100Z000-PG0926-Turkey Pt CommFsil"/>
    <x v="0"/>
    <d v="1986-07-01T00:00:00"/>
    <x v="0"/>
    <s v="Turkey Pt Comm Fsil"/>
    <x v="26"/>
    <s v="504.6090 : PIPING"/>
    <x v="1"/>
    <s v="1986"/>
    <s v="09/2015"/>
    <n v="0"/>
    <x v="160"/>
    <x v="157"/>
    <x v="73"/>
  </r>
  <r>
    <n v="5565"/>
    <s v="Common"/>
    <s v="TURKEY POINT PLANT FOSSIL - 5081026000"/>
    <s v="31100Z000-PG0926-Turkey Pt CommFsil"/>
    <x v="0"/>
    <d v="1991-07-01T00:00:00"/>
    <x v="0"/>
    <s v="Turkey Pt Comm Fsil"/>
    <x v="26"/>
    <s v="504.6090 : PIPING"/>
    <x v="1"/>
    <s v="1991"/>
    <s v="09/2015"/>
    <n v="0"/>
    <x v="161"/>
    <x v="158"/>
    <x v="74"/>
  </r>
  <r>
    <n v="5566"/>
    <s v="Common"/>
    <s v="TURKEY POINT PLANT FOSSIL - 5081026000"/>
    <s v="31100Z000-PG0926-Turkey Pt CommFsil"/>
    <x v="0"/>
    <d v="1994-07-01T00:00:00"/>
    <x v="0"/>
    <s v="Turkey Pt Comm Fsil"/>
    <x v="26"/>
    <s v="504.6090 : PIPING"/>
    <x v="1"/>
    <s v="1994"/>
    <s v="09/2015"/>
    <n v="0"/>
    <x v="162"/>
    <x v="159"/>
    <x v="75"/>
  </r>
  <r>
    <n v="5600"/>
    <s v="Retire"/>
    <s v="TURKEY POINT PLANT FOSSIL - 5081026000"/>
    <s v="31100Z000-PG0926-Turkey Pt CommFsil"/>
    <x v="0"/>
    <d v="1972-07-01T00:00:00"/>
    <x v="0"/>
    <s v="Turkey Pt Comm Fsil"/>
    <x v="26"/>
    <s v="504.6091 : PUMP COMPLETE"/>
    <x v="1"/>
    <s v="1972"/>
    <s v="09/2015"/>
    <n v="1"/>
    <x v="163"/>
    <x v="160"/>
    <x v="0"/>
  </r>
  <r>
    <n v="5629"/>
    <s v="Retire"/>
    <s v="TURKEY POINT PLANT FOSSIL - 5081026000"/>
    <s v="31100Z000-PG0926-Turkey Pt CommFsil"/>
    <x v="0"/>
    <d v="1966-07-01T00:00:00"/>
    <x v="0"/>
    <s v="Turkey Pt Comm Fsil"/>
    <x v="26"/>
    <s v="504.6092 : TANK"/>
    <x v="1"/>
    <s v="1966"/>
    <s v="09/2015"/>
    <n v="2"/>
    <x v="164"/>
    <x v="161"/>
    <x v="0"/>
  </r>
  <r>
    <n v="5630"/>
    <s v="Retire"/>
    <s v="TURKEY POINT PLANT FOSSIL - 5081026000"/>
    <s v="31100Z000-PG0926-Turkey Pt CommFsil"/>
    <x v="0"/>
    <d v="1986-07-01T00:00:00"/>
    <x v="0"/>
    <s v="Turkey Pt Comm Fsil"/>
    <x v="26"/>
    <s v="504.6092 : TANK"/>
    <x v="1"/>
    <s v="1986"/>
    <s v="09/2015"/>
    <n v="1"/>
    <x v="165"/>
    <x v="162"/>
    <x v="76"/>
  </r>
  <r>
    <n v="5658"/>
    <s v="Retire"/>
    <s v="TURKEY POINT PLANT FOSSIL - 5081026000"/>
    <s v="31100Z000-PG0926-Turkey Pt CommFsil"/>
    <x v="0"/>
    <d v="1991-07-01T00:00:00"/>
    <x v="0"/>
    <s v="Turkey Pt Comm Fsil"/>
    <x v="26"/>
    <s v="504.6096 : WASTE WATER TREATMENT EQ"/>
    <x v="1"/>
    <s v="1991"/>
    <s v="09/2015"/>
    <n v="0"/>
    <x v="166"/>
    <x v="163"/>
    <x v="77"/>
  </r>
  <r>
    <n v="5697"/>
    <s v="Common"/>
    <s v="TURKEY POINT PLANT FOSSIL - 5081026000"/>
    <s v="31100Z000-PG0926-Turkey Pt CommFsil"/>
    <x v="0"/>
    <d v="1966-07-01T00:00:00"/>
    <x v="0"/>
    <s v="Turkey Pt Comm Fsil"/>
    <x v="27"/>
    <s v="505.6112 : POTABLE WATER SYSTEM EQU"/>
    <x v="1"/>
    <s v="1966"/>
    <s v="09/2015"/>
    <n v="0"/>
    <x v="167"/>
    <x v="164"/>
    <x v="0"/>
  </r>
  <r>
    <n v="5698"/>
    <s v="Common"/>
    <s v="TURKEY POINT PLANT FOSSIL - 5081026000"/>
    <s v="31100Z000-PG0926-Turkey Pt CommFsil"/>
    <x v="0"/>
    <d v="1968-07-01T00:00:00"/>
    <x v="0"/>
    <s v="Turkey Pt Comm Fsil"/>
    <x v="27"/>
    <s v="505.6112 : POTABLE WATER SYSTEM EQU"/>
    <x v="1"/>
    <s v="1968"/>
    <s v="09/2015"/>
    <n v="0"/>
    <x v="168"/>
    <x v="165"/>
    <x v="0"/>
  </r>
  <r>
    <n v="6044"/>
    <s v="U5"/>
    <s v="TURKEY POINT PLANT FOSSIL - 5081026000"/>
    <s v="31100Z000-PG0926-Turkey Pt CommFsil"/>
    <x v="0"/>
    <d v="1992-07-01T00:00:00"/>
    <x v="0"/>
    <s v="Turkey Pt Comm Fsil"/>
    <x v="28"/>
    <s v="601.7229 : ACCESS CONTROL SYSTEM"/>
    <x v="1"/>
    <s v="1992"/>
    <s v="09/2015"/>
    <n v="0"/>
    <x v="169"/>
    <x v="166"/>
    <x v="78"/>
  </r>
  <r>
    <n v="6045"/>
    <s v="U5"/>
    <s v="TURKEY POINT PLANT FOSSIL - 5081026000"/>
    <s v="31100Z000-PG0926-Turkey Pt CommFsil"/>
    <x v="0"/>
    <d v="1993-07-01T00:00:00"/>
    <x v="0"/>
    <s v="Turkey Pt Comm Fsil"/>
    <x v="28"/>
    <s v="601.7229 : ACCESS CONTROL SYSTEM"/>
    <x v="1"/>
    <s v="1993"/>
    <s v="09/2015"/>
    <n v="0"/>
    <x v="170"/>
    <x v="167"/>
    <x v="79"/>
  </r>
  <r>
    <n v="6086"/>
    <s v="Retire"/>
    <s v="TURKEY POINT PLANT FOSSIL - 5081026000"/>
    <s v="31100Z000-PG0926-Turkey Pt CommFsil"/>
    <x v="0"/>
    <d v="1966-07-01T00:00:00"/>
    <x v="0"/>
    <s v="Turkey Pt Comm Fsil"/>
    <x v="29"/>
    <s v="701.7753 : FOUNDATION"/>
    <x v="1"/>
    <s v="1966"/>
    <s v="09/2015"/>
    <n v="1"/>
    <x v="171"/>
    <x v="168"/>
    <x v="0"/>
  </r>
  <r>
    <n v="6087"/>
    <s v="Retire"/>
    <s v="TURKEY POINT PLANT FOSSIL - 5081026000"/>
    <s v="31100Z000-PG0926-Turkey Pt CommFsil"/>
    <x v="0"/>
    <d v="1968-07-01T00:00:00"/>
    <x v="0"/>
    <s v="Turkey Pt Comm Fsil"/>
    <x v="29"/>
    <s v="701.7753 : FOUNDATION"/>
    <x v="1"/>
    <s v="1968"/>
    <s v="09/2015"/>
    <n v="1"/>
    <x v="172"/>
    <x v="169"/>
    <x v="0"/>
  </r>
  <r>
    <n v="6171"/>
    <s v="Retire"/>
    <s v="TURKEY POINT PLANT FOSSIL - 5081026000"/>
    <s v="31100Z000-PG0926-Turkey Pt CommFsil"/>
    <x v="0"/>
    <d v="1966-07-01T00:00:00"/>
    <x v="0"/>
    <s v="Turkey Pt Comm Fsil"/>
    <x v="29"/>
    <s v="701.7755 : TANK"/>
    <x v="1"/>
    <s v="1966"/>
    <s v="09/2015"/>
    <n v="1"/>
    <x v="173"/>
    <x v="170"/>
    <x v="0"/>
  </r>
  <r>
    <n v="6172"/>
    <s v="Retire"/>
    <s v="TURKEY POINT PLANT FOSSIL - 5081026000"/>
    <s v="31100Z000-PG0926-Turkey Pt CommFsil"/>
    <x v="0"/>
    <d v="1968-07-01T00:00:00"/>
    <x v="0"/>
    <s v="Turkey Pt Comm Fsil"/>
    <x v="29"/>
    <s v="701.7755 : TANK"/>
    <x v="1"/>
    <s v="1968"/>
    <s v="09/2015"/>
    <n v="1"/>
    <x v="174"/>
    <x v="171"/>
    <x v="0"/>
  </r>
  <r>
    <n v="6208"/>
    <s v="Retire"/>
    <s v="TURKEY POINT POWER PLANT UNIT #1 - 5081014100"/>
    <s v="31100Z000-PG0926-Turkey Pt U1"/>
    <x v="0"/>
    <d v="1978-07-01T00:00:00"/>
    <x v="0"/>
    <s v="Turkey Pt U1"/>
    <x v="29"/>
    <s v="701.7756 : CONTROL/INSTRUMENTATION "/>
    <x v="1"/>
    <s v="1978"/>
    <s v="09/2015"/>
    <n v="1"/>
    <x v="175"/>
    <x v="172"/>
    <x v="0"/>
  </r>
  <r>
    <n v="6210"/>
    <s v="Retire"/>
    <s v="TURKEY POINT PLANT FOSSIL - 5081026000"/>
    <s v="31100Z000-PG0926-Turkey Pt CommFsil"/>
    <x v="0"/>
    <d v="1966-07-01T00:00:00"/>
    <x v="0"/>
    <s v="Turkey Pt Comm Fsil"/>
    <x v="29"/>
    <s v="701.7756 : CONTROL/INSTRUMENTATION "/>
    <x v="1"/>
    <s v="1966"/>
    <s v="09/2015"/>
    <n v="1"/>
    <x v="176"/>
    <x v="173"/>
    <x v="0"/>
  </r>
  <r>
    <n v="6211"/>
    <s v="Retire"/>
    <s v="TURKEY POINT PLANT FOSSIL - 5081026000"/>
    <s v="31100Z000-PG0926-Turkey Pt CommFsil"/>
    <x v="0"/>
    <d v="1968-07-01T00:00:00"/>
    <x v="0"/>
    <s v="Turkey Pt Comm Fsil"/>
    <x v="29"/>
    <s v="701.7756 : CONTROL/INSTRUMENTATION "/>
    <x v="1"/>
    <s v="1968"/>
    <s v="09/2015"/>
    <n v="2"/>
    <x v="177"/>
    <x v="174"/>
    <x v="0"/>
  </r>
  <r>
    <n v="6212"/>
    <s v="Retire"/>
    <s v="TURKEY POINT PLANT FOSSIL - 5081026000"/>
    <s v="31100Z000-PG0926-Turkey Pt CommFsil"/>
    <x v="0"/>
    <d v="1983-07-01T00:00:00"/>
    <x v="0"/>
    <s v="Turkey Pt Comm Fsil"/>
    <x v="29"/>
    <s v="701.7756 : CONTROL/INSTRUMENTATION "/>
    <x v="1"/>
    <s v="1983"/>
    <s v="09/2015"/>
    <n v="0"/>
    <x v="178"/>
    <x v="175"/>
    <x v="0"/>
  </r>
  <r>
    <n v="6245"/>
    <s v="Retire"/>
    <s v="TURKEY POINT PLANT FOSSIL - 5081026000"/>
    <s v="31100Z000-PG0926-Turkey Pt CommFsil"/>
    <x v="0"/>
    <d v="1966-07-01T00:00:00"/>
    <x v="0"/>
    <s v="Turkey Pt Comm Fsil"/>
    <x v="29"/>
    <s v="701.7757 : DIKE OR DAM"/>
    <x v="1"/>
    <s v="1966"/>
    <s v="09/2015"/>
    <n v="1"/>
    <x v="179"/>
    <x v="176"/>
    <x v="0"/>
  </r>
  <r>
    <n v="6246"/>
    <s v="Retire"/>
    <s v="TURKEY POINT PLANT FOSSIL - 5081026000"/>
    <s v="31100Z000-PG0926-Turkey Pt CommFsil"/>
    <x v="0"/>
    <d v="1990-07-01T00:00:00"/>
    <x v="0"/>
    <s v="Turkey Pt Comm Fsil"/>
    <x v="29"/>
    <s v="701.7757 : DIKE OR DAM"/>
    <x v="1"/>
    <s v="1990"/>
    <s v="09/2015"/>
    <n v="1"/>
    <x v="180"/>
    <x v="177"/>
    <x v="80"/>
  </r>
  <r>
    <n v="6286"/>
    <e v="#N/A"/>
    <s v="TURKEY POINT PLANT FOSSIL - 5081026000"/>
    <s v="31100Z000-PG0926-Turkey Pt CommFsil"/>
    <x v="0"/>
    <d v="1996-07-01T00:00:00"/>
    <x v="0"/>
    <s v="Turkey Pt Comm Fsil"/>
    <x v="29"/>
    <s v="701.7759 : LINER, COMPLETE"/>
    <x v="1"/>
    <s v="1996"/>
    <s v="09/2015"/>
    <n v="0"/>
    <x v="0"/>
    <x v="0"/>
    <x v="0"/>
  </r>
  <r>
    <n v="6322"/>
    <s v="Retire"/>
    <s v="TURKEY POINT PLANT FOSSIL - 5081026000"/>
    <s v="31100Z000-PG0926-Turkey Pt CommFsil"/>
    <x v="0"/>
    <d v="1966-07-01T00:00:00"/>
    <x v="0"/>
    <s v="Turkey Pt Comm Fsil"/>
    <x v="29"/>
    <s v="701.7762 : PIPING"/>
    <x v="1"/>
    <s v="1966"/>
    <s v="09/2015"/>
    <n v="1"/>
    <x v="181"/>
    <x v="178"/>
    <x v="0"/>
  </r>
  <r>
    <n v="6323"/>
    <s v="Retire"/>
    <s v="TURKEY POINT PLANT FOSSIL - 5081026000"/>
    <s v="31100Z000-PG0926-Turkey Pt CommFsil"/>
    <x v="0"/>
    <d v="1968-07-01T00:00:00"/>
    <x v="0"/>
    <s v="Turkey Pt Comm Fsil"/>
    <x v="29"/>
    <s v="701.7762 : PIPING"/>
    <x v="1"/>
    <s v="1968"/>
    <s v="09/2015"/>
    <n v="0"/>
    <x v="182"/>
    <x v="179"/>
    <x v="0"/>
  </r>
  <r>
    <n v="6352"/>
    <s v="Retire"/>
    <s v="TURKEY POINT PLANT FOSSIL - 5081026000"/>
    <s v="31100Z000-PG0926-Turkey Pt CommFsil"/>
    <x v="0"/>
    <d v="1966-07-01T00:00:00"/>
    <x v="0"/>
    <s v="Turkey Pt Comm Fsil"/>
    <x v="30"/>
    <s v="702.7769 : FOUNDATION"/>
    <x v="1"/>
    <s v="1966"/>
    <s v="09/2015"/>
    <n v="1"/>
    <x v="183"/>
    <x v="180"/>
    <x v="0"/>
  </r>
  <r>
    <n v="6353"/>
    <s v="Retire"/>
    <s v="TURKEY POINT PLANT FOSSIL - 5081026000"/>
    <s v="31100Z000-PG0926-Turkey Pt CommFsil"/>
    <x v="0"/>
    <d v="1968-07-01T00:00:00"/>
    <x v="0"/>
    <s v="Turkey Pt Comm Fsil"/>
    <x v="30"/>
    <s v="702.7769 : FOUNDATION"/>
    <x v="1"/>
    <s v="1968"/>
    <s v="09/2015"/>
    <n v="0"/>
    <x v="184"/>
    <x v="181"/>
    <x v="0"/>
  </r>
  <r>
    <n v="6373"/>
    <s v="Retire"/>
    <s v="TURKEY POINT PLANT FOSSIL - 5081026000"/>
    <s v="31100Z000-PG0926-Turkey Pt CommFsil"/>
    <x v="0"/>
    <d v="1966-07-01T00:00:00"/>
    <x v="0"/>
    <s v="Turkey Pt Comm Fsil"/>
    <x v="30"/>
    <s v="702.7770 : TANK"/>
    <x v="1"/>
    <s v="1966"/>
    <s v="09/2015"/>
    <n v="1"/>
    <x v="185"/>
    <x v="182"/>
    <x v="0"/>
  </r>
  <r>
    <n v="6389"/>
    <s v="Retire"/>
    <s v="TURKEY POINT PLANT FOSSIL - 5081026000"/>
    <s v="31100Z000-PG0926-Turkey Pt CommFsil"/>
    <x v="0"/>
    <d v="1966-07-01T00:00:00"/>
    <x v="0"/>
    <s v="Turkey Pt Comm Fsil"/>
    <x v="30"/>
    <s v="702.7771 : CONTROL/INSTRUMENTATION "/>
    <x v="1"/>
    <s v="1966"/>
    <s v="09/2015"/>
    <n v="0"/>
    <x v="186"/>
    <x v="183"/>
    <x v="0"/>
  </r>
  <r>
    <n v="6390"/>
    <s v="Retire"/>
    <s v="TURKEY POINT PLANT FOSSIL - 5081026000"/>
    <s v="31100Z000-PG0926-Turkey Pt CommFsil"/>
    <x v="0"/>
    <d v="1968-07-01T00:00:00"/>
    <x v="0"/>
    <s v="Turkey Pt Comm Fsil"/>
    <x v="30"/>
    <s v="702.7771 : CONTROL/INSTRUMENTATION "/>
    <x v="1"/>
    <s v="1968"/>
    <s v="09/2015"/>
    <n v="1"/>
    <x v="187"/>
    <x v="184"/>
    <x v="0"/>
  </r>
  <r>
    <n v="6452"/>
    <s v="Retire"/>
    <s v="TURKEY POINT PLANT FOSSIL - 5081026000"/>
    <s v="31100Z000-PG0926-Turkey Pt CommFsil"/>
    <x v="0"/>
    <d v="1966-07-01T00:00:00"/>
    <x v="0"/>
    <s v="Turkey Pt Comm Fsil"/>
    <x v="31"/>
    <s v="703.7783 : CONTROL/INSTRUMENTATION "/>
    <x v="1"/>
    <s v="1966"/>
    <s v="09/2015"/>
    <n v="1"/>
    <x v="188"/>
    <x v="185"/>
    <x v="0"/>
  </r>
  <r>
    <n v="6479"/>
    <s v="Retire"/>
    <s v="TURKEY POINT PLANT FOSSIL - 5081026000"/>
    <s v="31100Z000-PG0926-Turkey Pt CommFsil"/>
    <x v="0"/>
    <d v="1966-07-01T00:00:00"/>
    <x v="0"/>
    <s v="Turkey Pt Comm Fsil"/>
    <x v="31"/>
    <s v="703.7784 : DRIVE, ELECTRIC MOTOR, C"/>
    <x v="1"/>
    <s v="1966"/>
    <s v="09/2015"/>
    <n v="1"/>
    <x v="189"/>
    <x v="186"/>
    <x v="0"/>
  </r>
  <r>
    <n v="6480"/>
    <s v="Retire"/>
    <s v="TURKEY POINT PLANT FOSSIL - 5081026000"/>
    <s v="31100Z000-PG0926-Turkey Pt CommFsil"/>
    <x v="0"/>
    <d v="1968-07-01T00:00:00"/>
    <x v="0"/>
    <s v="Turkey Pt Comm Fsil"/>
    <x v="31"/>
    <s v="703.7784 : DRIVE, ELECTRIC MOTOR, C"/>
    <x v="1"/>
    <s v="1968"/>
    <s v="09/2015"/>
    <n v="1"/>
    <x v="190"/>
    <x v="187"/>
    <x v="0"/>
  </r>
  <r>
    <n v="6497"/>
    <s v="Retire"/>
    <s v="TURKEY POINT PLANT FOSSIL - 5081026000"/>
    <s v="31100Z000-PG0926-Turkey Pt CommFsil"/>
    <x v="0"/>
    <d v="1966-07-01T00:00:00"/>
    <x v="0"/>
    <s v="Turkey Pt Comm Fsil"/>
    <x v="31"/>
    <s v="703.7785 : ENCLOSURE"/>
    <x v="1"/>
    <s v="1966"/>
    <s v="09/2015"/>
    <n v="1"/>
    <x v="191"/>
    <x v="188"/>
    <x v="0"/>
  </r>
  <r>
    <n v="6591"/>
    <s v="Retire"/>
    <s v="TURKEY POINT PLANT FOSSIL - 5081026000"/>
    <s v="31100Z000-PG0926-Turkey Pt CommFsil"/>
    <x v="0"/>
    <d v="1966-07-01T00:00:00"/>
    <x v="0"/>
    <s v="Turkey Pt Comm Fsil"/>
    <x v="31"/>
    <s v="703.7788 : PIPING"/>
    <x v="1"/>
    <s v="1966"/>
    <s v="09/2015"/>
    <n v="1"/>
    <x v="192"/>
    <x v="189"/>
    <x v="0"/>
  </r>
  <r>
    <n v="6592"/>
    <s v="Retire"/>
    <s v="TURKEY POINT PLANT FOSSIL - 5081026000"/>
    <s v="31100Z000-PG0926-Turkey Pt CommFsil"/>
    <x v="0"/>
    <d v="1968-07-01T00:00:00"/>
    <x v="0"/>
    <s v="Turkey Pt Comm Fsil"/>
    <x v="31"/>
    <s v="703.7788 : PIPING"/>
    <x v="1"/>
    <s v="1968"/>
    <s v="09/2015"/>
    <n v="0"/>
    <x v="193"/>
    <x v="190"/>
    <x v="0"/>
  </r>
  <r>
    <n v="6634"/>
    <s v="Retire"/>
    <s v="TURKEY POINT PLANT FOSSIL - 5081026000"/>
    <s v="31100Z000-PG0926-Turkey Pt CommFsil"/>
    <x v="0"/>
    <d v="1966-07-01T00:00:00"/>
    <x v="0"/>
    <s v="Turkey Pt Comm Fsil"/>
    <x v="31"/>
    <s v="703.7789 : PUMP COMPLETE"/>
    <x v="1"/>
    <s v="1966"/>
    <s v="09/2015"/>
    <n v="2"/>
    <x v="194"/>
    <x v="191"/>
    <x v="0"/>
  </r>
  <r>
    <n v="6635"/>
    <s v="Retire"/>
    <s v="TURKEY POINT PLANT FOSSIL - 5081026000"/>
    <s v="31100Z000-PG0926-Turkey Pt CommFsil"/>
    <x v="0"/>
    <d v="1968-07-01T00:00:00"/>
    <x v="0"/>
    <s v="Turkey Pt Comm Fsil"/>
    <x v="31"/>
    <s v="703.7789 : PUMP COMPLETE"/>
    <x v="1"/>
    <s v="1968"/>
    <s v="09/2015"/>
    <n v="1"/>
    <x v="195"/>
    <x v="192"/>
    <x v="0"/>
  </r>
  <r>
    <n v="6669"/>
    <s v="Retire"/>
    <s v="TURKEY POINT POWER PLANT UNIT #1 - 5081014100"/>
    <s v="31100Z000-PG0926-Turkey Pt U1"/>
    <x v="0"/>
    <d v="1966-07-01T00:00:00"/>
    <x v="0"/>
    <s v="Turkey Pt U1"/>
    <x v="31"/>
    <s v="703.7793 : VALVE, POWER OPERATED 8 "/>
    <x v="1"/>
    <s v="1966"/>
    <s v="09/2015"/>
    <n v="1"/>
    <x v="196"/>
    <x v="193"/>
    <x v="0"/>
  </r>
  <r>
    <n v="6749"/>
    <e v="#N/A"/>
    <s v="TURKEY POINT PLANT FOSSIL - 5081026000"/>
    <s v="31100Z000-PG0926-Turkey Pt CommFsil"/>
    <x v="0"/>
    <d v="1995-07-01T00:00:00"/>
    <x v="0"/>
    <s v="Turkey Pt Comm Fsil"/>
    <x v="31"/>
    <s v="703.7801 : CATHODIC PROTECTION EQUI"/>
    <x v="1"/>
    <s v="1995"/>
    <s v="09/2015"/>
    <n v="0"/>
    <x v="0"/>
    <x v="0"/>
    <x v="0"/>
  </r>
  <r>
    <n v="6786"/>
    <s v="Retire"/>
    <s v="TURKEY POINT PLANT FOSSIL - 5081026000"/>
    <s v="31100Z000-PG0926-Turkey Pt CommFsil"/>
    <x v="0"/>
    <d v="1966-07-01T00:00:00"/>
    <x v="0"/>
    <s v="Turkey Pt Comm Fsil"/>
    <x v="31"/>
    <s v="703.7804 : FOUNDATION"/>
    <x v="1"/>
    <s v="1966"/>
    <s v="09/2015"/>
    <n v="1"/>
    <x v="197"/>
    <x v="194"/>
    <x v="0"/>
  </r>
  <r>
    <n v="6799"/>
    <s v="Retire"/>
    <s v="TURKEY POINT PLANT FOSSIL - 5081026000"/>
    <s v="31100Z000-PG0926-Turkey Pt CommFsil"/>
    <x v="0"/>
    <d v="1966-07-01T00:00:00"/>
    <x v="0"/>
    <s v="Turkey Pt Comm Fsil"/>
    <x v="31"/>
    <s v="703.7806 : HEAT EXCHANGER, SHELL"/>
    <x v="1"/>
    <s v="1966"/>
    <s v="09/2015"/>
    <n v="2"/>
    <x v="198"/>
    <x v="195"/>
    <x v="0"/>
  </r>
  <r>
    <n v="6800"/>
    <s v="Retire"/>
    <s v="TURKEY POINT PLANT FOSSIL - 5081026000"/>
    <s v="31100Z000-PG0926-Turkey Pt CommFsil"/>
    <x v="0"/>
    <d v="1968-07-01T00:00:00"/>
    <x v="0"/>
    <s v="Turkey Pt Comm Fsil"/>
    <x v="31"/>
    <s v="703.7806 : HEAT EXCHANGER, SHELL"/>
    <x v="1"/>
    <s v="1968"/>
    <s v="09/2015"/>
    <n v="2"/>
    <x v="199"/>
    <x v="196"/>
    <x v="0"/>
  </r>
  <r>
    <n v="6801"/>
    <s v="Retire"/>
    <s v="TURKEY POINT PLANT FOSSIL - 5081026000"/>
    <s v="31100Z000-PG0926-Turkey Pt CommFsil"/>
    <x v="0"/>
    <d v="1993-07-01T00:00:00"/>
    <x v="0"/>
    <s v="Turkey Pt Comm Fsil"/>
    <x v="31"/>
    <s v="703.7806 : HEAT EXCHANGER, SHELL"/>
    <x v="1"/>
    <s v="1993"/>
    <s v="09/2015"/>
    <n v="0"/>
    <x v="200"/>
    <x v="197"/>
    <x v="81"/>
  </r>
  <r>
    <n v="6851"/>
    <s v="Retire"/>
    <s v="TURKEY POINT PLANT FOSSIL - 5081026000"/>
    <s v="31100Z000-PG0926-Turkey Pt CommFsil"/>
    <x v="0"/>
    <d v="1966-07-01T00:00:00"/>
    <x v="0"/>
    <s v="Turkey Pt Comm Fsil"/>
    <x v="32"/>
    <s v="708.7900 : CONTROL/INSTRUMENTATION "/>
    <x v="1"/>
    <s v="1966"/>
    <s v="09/2015"/>
    <n v="1"/>
    <x v="188"/>
    <x v="185"/>
    <x v="0"/>
  </r>
  <r>
    <n v="6852"/>
    <s v="Retire"/>
    <s v="TURKEY POINT PLANT FOSSIL - 5081026000"/>
    <s v="31100Z000-PG0926-Turkey Pt CommFsil"/>
    <x v="0"/>
    <d v="1989-07-01T00:00:00"/>
    <x v="0"/>
    <s v="Turkey Pt Comm Fsil"/>
    <x v="32"/>
    <s v="708.7900 : CONTROL/INSTRUMENTATION "/>
    <x v="1"/>
    <s v="1989"/>
    <s v="09/2015"/>
    <n v="0"/>
    <x v="201"/>
    <x v="198"/>
    <x v="82"/>
  </r>
  <r>
    <n v="6898"/>
    <s v="Retire"/>
    <s v="TURKEY POINT PLANT FOSSIL - 5081026000"/>
    <s v="31100Z000-PG0926-Turkey Pt CommFsil"/>
    <x v="0"/>
    <d v="1966-07-01T00:00:00"/>
    <x v="0"/>
    <s v="Turkey Pt Comm Fsil"/>
    <x v="32"/>
    <s v="708.7904 : PIPING"/>
    <x v="1"/>
    <s v="1966"/>
    <s v="09/2015"/>
    <n v="1"/>
    <x v="202"/>
    <x v="199"/>
    <x v="0"/>
  </r>
  <r>
    <n v="6899"/>
    <s v="Retire"/>
    <s v="TURKEY POINT PLANT FOSSIL - 5081026000"/>
    <s v="31100Z000-PG0926-Turkey Pt CommFsil"/>
    <x v="0"/>
    <d v="1989-07-01T00:00:00"/>
    <x v="0"/>
    <s v="Turkey Pt Comm Fsil"/>
    <x v="32"/>
    <s v="708.7904 : PIPING"/>
    <x v="1"/>
    <s v="1989"/>
    <s v="09/2015"/>
    <n v="0"/>
    <x v="203"/>
    <x v="200"/>
    <x v="83"/>
  </r>
  <r>
    <n v="6908"/>
    <s v="Retire"/>
    <s v="TURKEY POINT PLANT FOSSIL - 5081026000"/>
    <s v="31100Z000-PG0926-Turkey Pt CommFsil"/>
    <x v="0"/>
    <d v="1966-07-01T00:00:00"/>
    <x v="0"/>
    <s v="Turkey Pt Comm Fsil"/>
    <x v="32"/>
    <s v="708.7908 : VALVE, POWER OPERATED 8 "/>
    <x v="1"/>
    <s v="1966"/>
    <s v="09/2015"/>
    <n v="1"/>
    <x v="204"/>
    <x v="201"/>
    <x v="0"/>
  </r>
  <r>
    <n v="6927"/>
    <s v="Retire"/>
    <s v="TURKEY POINT PLANT FOSSIL - 5081026000"/>
    <s v="31100Z000-PG0926-Turkey Pt CommFsil"/>
    <x v="0"/>
    <d v="1991-07-01T00:00:00"/>
    <x v="0"/>
    <s v="Turkey Pt Comm Fsil"/>
    <x v="32"/>
    <s v="708.7912 : OIL SPILL EQUIPMENT, MAJ"/>
    <x v="1"/>
    <s v="1991"/>
    <s v="09/2015"/>
    <n v="1"/>
    <x v="205"/>
    <x v="202"/>
    <x v="84"/>
  </r>
  <r>
    <n v="6947"/>
    <s v="Retire"/>
    <s v="TURKEY POINT PLANT FOSSIL - 5081026000"/>
    <s v="31100Z000-PG0926-Turkey Pt CommFsil"/>
    <x v="0"/>
    <d v="1966-07-01T00:00:00"/>
    <x v="0"/>
    <s v="Turkey Pt Comm Fsil"/>
    <x v="32"/>
    <s v="708.7914 : PUMP COMPLETE"/>
    <x v="1"/>
    <s v="1966"/>
    <s v="09/2015"/>
    <n v="1"/>
    <x v="206"/>
    <x v="203"/>
    <x v="0"/>
  </r>
  <r>
    <n v="6948"/>
    <s v="Retire"/>
    <s v="TURKEY POINT PLANT FOSSIL - 5081026000"/>
    <s v="31100Z000-PG0926-Turkey Pt CommFsil"/>
    <x v="0"/>
    <d v="1993-07-01T00:00:00"/>
    <x v="0"/>
    <s v="Turkey Pt Comm Fsil"/>
    <x v="32"/>
    <s v="708.7914 : PUMP COMPLETE"/>
    <x v="1"/>
    <s v="1993"/>
    <s v="09/2015"/>
    <n v="2"/>
    <x v="207"/>
    <x v="204"/>
    <x v="85"/>
  </r>
  <r>
    <n v="6986"/>
    <s v="Retire"/>
    <s v="TURKEY POINT PLANT FOSSIL - 5081026000"/>
    <s v="31100Z000-PG0926-Turkey Pt CommFsil"/>
    <x v="0"/>
    <d v="1966-07-01T00:00:00"/>
    <x v="0"/>
    <s v="Turkey Pt Comm Fsil"/>
    <x v="32"/>
    <s v="708.7919 : DRIVE, ELECTRIC MOTOR, C"/>
    <x v="1"/>
    <s v="1966"/>
    <s v="09/2015"/>
    <n v="3"/>
    <x v="208"/>
    <x v="205"/>
    <x v="0"/>
  </r>
  <r>
    <n v="6991"/>
    <s v="Retire"/>
    <s v="TURKEY POINT PLANT FOSSIL - 5081026000"/>
    <s v="31100Z000-PG0926-Turkey Pt CommFsil"/>
    <x v="0"/>
    <d v="1966-07-01T00:00:00"/>
    <x v="0"/>
    <s v="Turkey Pt Comm Fsil"/>
    <x v="32"/>
    <s v="708.7920 : UNLOADING ARMS"/>
    <x v="1"/>
    <s v="1966"/>
    <s v="09/2015"/>
    <n v="2"/>
    <x v="209"/>
    <x v="206"/>
    <x v="0"/>
  </r>
  <r>
    <n v="7006"/>
    <s v="Retire"/>
    <s v="TURKEY POINT POWER PLANT UNIT #1 - 5081014100"/>
    <s v="31100Z000-PG0926-Turkey Pt U1"/>
    <x v="0"/>
    <d v="1966-07-01T00:00:00"/>
    <x v="0"/>
    <s v="Turkey Pt U1"/>
    <x v="33"/>
    <s v="346.9461 : SUPERSTRUCTURE"/>
    <x v="1"/>
    <s v="1966"/>
    <s v="09/2015"/>
    <n v="0"/>
    <x v="210"/>
    <x v="207"/>
    <x v="0"/>
  </r>
  <r>
    <n v="7008"/>
    <s v="Retire"/>
    <s v="TURKEY POINT PLANT FOSSIL - 5081026000"/>
    <s v="31100Z000-PG0926-Turkey Pt CommFsil"/>
    <x v="0"/>
    <d v="1966-07-01T00:00:00"/>
    <x v="0"/>
    <s v="Turkey Pt Comm Fsil"/>
    <x v="33"/>
    <s v="346.9461 : SUPERSTRUCTURE"/>
    <x v="1"/>
    <s v="1966"/>
    <s v="09/2015"/>
    <n v="0"/>
    <x v="211"/>
    <x v="208"/>
    <x v="0"/>
  </r>
  <r>
    <n v="7009"/>
    <s v="Retire"/>
    <s v="TURKEY POINT PLANT FOSSIL - 5081026000"/>
    <s v="31100Z000-PG0926-Turkey Pt CommFsil"/>
    <x v="0"/>
    <d v="1968-07-01T00:00:00"/>
    <x v="0"/>
    <s v="Turkey Pt Comm Fsil"/>
    <x v="33"/>
    <s v="346.9461 : SUPERSTRUCTURE"/>
    <x v="1"/>
    <s v="1968"/>
    <s v="09/2015"/>
    <n v="0"/>
    <x v="212"/>
    <x v="209"/>
    <x v="0"/>
  </r>
  <r>
    <n v="7043"/>
    <s v="Retire"/>
    <s v="TURKEY POINT POWER PLANT UNIT #1 - 5081014100"/>
    <s v="31100Z000-PG0926-Turkey Pt U1"/>
    <x v="0"/>
    <d v="1966-07-01T00:00:00"/>
    <x v="0"/>
    <s v="Turkey Pt U1"/>
    <x v="33"/>
    <s v="346.9466 : PLUMBING SYSTEM COMPLETE"/>
    <x v="1"/>
    <s v="1966"/>
    <s v="09/2015"/>
    <n v="1"/>
    <x v="213"/>
    <x v="210"/>
    <x v="0"/>
  </r>
  <r>
    <n v="7077"/>
    <s v="Retire"/>
    <s v="TURKEY POINT POWER PLANT UNIT #1 - 5081014100"/>
    <s v="31100Z000-PG0926-Turkey Pt U1"/>
    <x v="0"/>
    <d v="1966-07-01T00:00:00"/>
    <x v="0"/>
    <s v="Turkey Pt U1"/>
    <x v="33"/>
    <s v="346.9467 : LIGHTING SYSTEM COMPLETE"/>
    <x v="1"/>
    <s v="1966"/>
    <s v="09/2015"/>
    <n v="3"/>
    <x v="214"/>
    <x v="211"/>
    <x v="0"/>
  </r>
  <r>
    <n v="7091"/>
    <e v="#N/A"/>
    <s v="TURKEY POINT POWER PLANT UNIT #1 - 5081014100"/>
    <s v="31100Z000-PG0926-Turkey Pt U1"/>
    <x v="0"/>
    <d v="1966-07-01T00:00:00"/>
    <x v="0"/>
    <s v="Turkey Pt U1"/>
    <x v="33"/>
    <s v="346.9469 : HVAC SYSTEM COMPLETE"/>
    <x v="1"/>
    <s v="1966"/>
    <s v="09/2015"/>
    <n v="0"/>
    <x v="0"/>
    <x v="0"/>
    <x v="0"/>
  </r>
  <r>
    <n v="7092"/>
    <e v="#N/A"/>
    <s v="TURKEY POINT POWER PLANT UNIT #1 - 5081014100"/>
    <s v="31100Z000-PG0926-Turkey Pt U1"/>
    <x v="0"/>
    <d v="1972-07-01T00:00:00"/>
    <x v="0"/>
    <s v="Turkey Pt U1"/>
    <x v="33"/>
    <s v="346.9469 : HVAC SYSTEM COMPLETE"/>
    <x v="1"/>
    <s v="1972"/>
    <s v="09/2015"/>
    <n v="0"/>
    <x v="0"/>
    <x v="0"/>
    <x v="0"/>
  </r>
  <r>
    <n v="7128"/>
    <s v="Retire"/>
    <s v="TURKEY POINT POWER PLANT UNIT #1 - 5081014100"/>
    <s v="31100Z000-PG0926-Turkey Pt U1"/>
    <x v="0"/>
    <d v="1966-07-01T00:00:00"/>
    <x v="0"/>
    <s v="Turkey Pt U1"/>
    <x v="33"/>
    <s v="346.9475 : FIRE PROTECTION SYS COMP"/>
    <x v="1"/>
    <s v="1966"/>
    <s v="09/2015"/>
    <n v="1"/>
    <x v="215"/>
    <x v="212"/>
    <x v="0"/>
  </r>
  <r>
    <n v="7292"/>
    <s v="Common"/>
    <s v="TURKEY POINT PLANT FOSSIL - 5081026000"/>
    <s v="31100Z000-PG0926-Turkey Pt CommFsil"/>
    <x v="0"/>
    <d v="1966-07-01T00:00:00"/>
    <x v="0"/>
    <s v="Turkey Pt Comm Fsil"/>
    <x v="34"/>
    <s v="314.9665 : SUPERSTRUCTURE"/>
    <x v="1"/>
    <s v="1966"/>
    <s v="09/2015"/>
    <n v="1"/>
    <x v="216"/>
    <x v="213"/>
    <x v="0"/>
  </r>
  <r>
    <n v="7293"/>
    <s v="Common"/>
    <s v="TURKEY POINT PLANT FOSSIL - 5081026000"/>
    <s v="31100Z000-PG0926-Turkey Pt CommFsil"/>
    <x v="0"/>
    <d v="1974-07-01T00:00:00"/>
    <x v="0"/>
    <s v="Turkey Pt Comm Fsil"/>
    <x v="34"/>
    <s v="314.9665 : SUPERSTRUCTURE"/>
    <x v="1"/>
    <s v="1974"/>
    <s v="09/2015"/>
    <n v="0"/>
    <x v="217"/>
    <x v="214"/>
    <x v="0"/>
  </r>
  <r>
    <n v="7304"/>
    <s v="Common"/>
    <s v="TURKEY POINT PLANT FOSSIL - 5081026000"/>
    <s v="31100Z000-PG0926-Turkey Pt CommFsil"/>
    <x v="0"/>
    <d v="1966-07-01T00:00:00"/>
    <x v="0"/>
    <s v="Turkey Pt Comm Fsil"/>
    <x v="34"/>
    <s v="314.9667 : ROOF"/>
    <x v="1"/>
    <s v="1966"/>
    <s v="09/2015"/>
    <n v="44"/>
    <x v="218"/>
    <x v="215"/>
    <x v="0"/>
  </r>
  <r>
    <n v="7322"/>
    <s v="Common"/>
    <s v="TURKEY POINT PLANT FOSSIL - 5081026000"/>
    <s v="31100Z000-PG0926-Turkey Pt CommFsil"/>
    <x v="0"/>
    <d v="1966-07-01T00:00:00"/>
    <x v="0"/>
    <s v="Turkey Pt Comm Fsil"/>
    <x v="34"/>
    <s v="314.9671 : LIGHTING SYSTEM COMPLETE"/>
    <x v="1"/>
    <s v="1966"/>
    <s v="09/2015"/>
    <n v="1"/>
    <x v="219"/>
    <x v="216"/>
    <x v="0"/>
  </r>
  <r>
    <n v="7323"/>
    <s v="Common"/>
    <s v="TURKEY POINT PLANT FOSSIL - 5081026000"/>
    <s v="31100Z000-PG0926-Turkey Pt CommFsil"/>
    <x v="0"/>
    <d v="1974-07-01T00:00:00"/>
    <x v="0"/>
    <s v="Turkey Pt Comm Fsil"/>
    <x v="34"/>
    <s v="314.9671 : LIGHTING SYSTEM COMPLETE"/>
    <x v="1"/>
    <s v="1974"/>
    <s v="09/2015"/>
    <n v="1"/>
    <x v="220"/>
    <x v="217"/>
    <x v="0"/>
  </r>
  <r>
    <n v="7350"/>
    <s v="Common"/>
    <s v="TURKEY POINT PLANT FOSSIL - 5081026000"/>
    <s v="31100Z000-PG0926-Turkey Pt CommFsil"/>
    <x v="0"/>
    <d v="1966-07-01T00:00:00"/>
    <x v="0"/>
    <s v="Turkey Pt Comm Fsil"/>
    <x v="34"/>
    <s v="314.9687 : SUBSTRUCTURE/FOUNDATION"/>
    <x v="1"/>
    <s v="1966"/>
    <s v="09/2015"/>
    <n v="1"/>
    <x v="218"/>
    <x v="215"/>
    <x v="0"/>
  </r>
  <r>
    <n v="7571"/>
    <s v="U5"/>
    <s v="TURKEY POINT PLANT FOSSIL - 5081026000"/>
    <s v="31100Z000-PG0926-Turkey Pt CommFsil"/>
    <x v="0"/>
    <d v="1966-07-01T00:00:00"/>
    <x v="0"/>
    <s v="Turkey Pt Comm Fsil"/>
    <x v="35"/>
    <s v="340.9796 : SUPERSTRUCTURE"/>
    <x v="1"/>
    <s v="1966"/>
    <s v="09/2015"/>
    <n v="1"/>
    <x v="221"/>
    <x v="218"/>
    <x v="0"/>
  </r>
  <r>
    <n v="7572"/>
    <s v="U5"/>
    <s v="TURKEY POINT PLANT FOSSIL - 5081026000"/>
    <s v="31100Z000-PG0926-Turkey Pt CommFsil"/>
    <x v="0"/>
    <d v="1968-07-01T00:00:00"/>
    <x v="0"/>
    <s v="Turkey Pt Comm Fsil"/>
    <x v="35"/>
    <s v="340.9796 : SUPERSTRUCTURE"/>
    <x v="1"/>
    <s v="1968"/>
    <s v="09/2015"/>
    <n v="0"/>
    <x v="222"/>
    <x v="219"/>
    <x v="0"/>
  </r>
  <r>
    <n v="7573"/>
    <s v="U5"/>
    <s v="TURKEY POINT PLANT FOSSIL - 5081026000"/>
    <s v="31100Z000-PG0926-Turkey Pt CommFsil"/>
    <x v="0"/>
    <d v="1991-07-01T00:00:00"/>
    <x v="0"/>
    <s v="Turkey Pt Comm Fsil"/>
    <x v="35"/>
    <s v="340.9796 : SUPERSTRUCTURE"/>
    <x v="1"/>
    <s v="1991"/>
    <s v="09/2015"/>
    <n v="0"/>
    <x v="223"/>
    <x v="220"/>
    <x v="86"/>
  </r>
  <r>
    <n v="7574"/>
    <s v="U5"/>
    <s v="TURKEY POINT PLANT FOSSIL - 5081026000"/>
    <s v="31100Z000-PG0926-Turkey Pt CommFsil"/>
    <x v="0"/>
    <d v="1993-07-01T00:00:00"/>
    <x v="0"/>
    <s v="Turkey Pt Comm Fsil"/>
    <x v="35"/>
    <s v="340.9796 : SUPERSTRUCTURE"/>
    <x v="1"/>
    <s v="1993"/>
    <s v="09/2015"/>
    <n v="0"/>
    <x v="224"/>
    <x v="221"/>
    <x v="87"/>
  </r>
  <r>
    <n v="7606"/>
    <s v="U5"/>
    <s v="TURKEY POINT PLANT FOSSIL - 5081026000"/>
    <s v="31100Z000-PG0926-Turkey Pt CommFsil"/>
    <x v="0"/>
    <d v="1988-07-01T00:00:00"/>
    <x v="0"/>
    <s v="Turkey Pt Comm Fsil"/>
    <x v="35"/>
    <s v="340.9798 : ROOF"/>
    <x v="1"/>
    <s v="1988"/>
    <s v="09/2015"/>
    <n v="1"/>
    <x v="225"/>
    <x v="222"/>
    <x v="88"/>
  </r>
  <r>
    <n v="7656"/>
    <s v="U5"/>
    <s v="TURKEY POINT PLANT FOSSIL - 5081026000"/>
    <s v="31100Z000-PG0926-Turkey Pt CommFsil"/>
    <x v="0"/>
    <d v="1966-07-01T00:00:00"/>
    <x v="0"/>
    <s v="Turkey Pt Comm Fsil"/>
    <x v="35"/>
    <s v="340.9802 : LIGHTING SYSTEM COMPLETE"/>
    <x v="1"/>
    <s v="1966"/>
    <s v="09/2015"/>
    <n v="1"/>
    <x v="226"/>
    <x v="223"/>
    <x v="0"/>
  </r>
  <r>
    <n v="7709"/>
    <e v="#N/A"/>
    <s v="TURKEY POINT PLANT FOSSIL - 5081026000"/>
    <s v="31100Z000-PG0926-Turkey Pt CommFsil"/>
    <x v="0"/>
    <d v="1966-07-01T00:00:00"/>
    <x v="0"/>
    <s v="Turkey Pt Comm Fsil"/>
    <x v="35"/>
    <s v="340.9804 : HVAC SYSTEM COMPLETE"/>
    <x v="1"/>
    <s v="1966"/>
    <s v="09/2015"/>
    <n v="0"/>
    <x v="0"/>
    <x v="0"/>
    <x v="0"/>
  </r>
  <r>
    <n v="7710"/>
    <e v="#N/A"/>
    <s v="TURKEY POINT PLANT FOSSIL - 5081026000"/>
    <s v="31100Z000-PG0926-Turkey Pt CommFsil"/>
    <x v="0"/>
    <d v="1978-07-01T00:00:00"/>
    <x v="0"/>
    <s v="Turkey Pt Comm Fsil"/>
    <x v="35"/>
    <s v="340.9804 : HVAC SYSTEM COMPLETE"/>
    <x v="1"/>
    <s v="1978"/>
    <s v="09/2015"/>
    <n v="0"/>
    <x v="0"/>
    <x v="0"/>
    <x v="0"/>
  </r>
  <r>
    <n v="7711"/>
    <s v="U5"/>
    <s v="TURKEY POINT PLANT FOSSIL - 5081026000"/>
    <s v="31100Z000-PG0926-Turkey Pt CommFsil"/>
    <x v="0"/>
    <d v="1985-07-01T00:00:00"/>
    <x v="0"/>
    <s v="Turkey Pt Comm Fsil"/>
    <x v="35"/>
    <s v="340.9804 : HVAC SYSTEM COMPLETE"/>
    <x v="1"/>
    <s v="1985"/>
    <s v="09/2015"/>
    <n v="0"/>
    <x v="227"/>
    <x v="224"/>
    <x v="0"/>
  </r>
  <r>
    <n v="7712"/>
    <s v="U5"/>
    <s v="TURKEY POINT PLANT FOSSIL - 5081026000"/>
    <s v="31100Z000-PG0926-Turkey Pt CommFsil"/>
    <x v="0"/>
    <d v="1989-07-01T00:00:00"/>
    <x v="0"/>
    <s v="Turkey Pt Comm Fsil"/>
    <x v="35"/>
    <s v="340.9804 : HVAC SYSTEM COMPLETE"/>
    <x v="1"/>
    <s v="1989"/>
    <s v="09/2015"/>
    <n v="1"/>
    <x v="228"/>
    <x v="225"/>
    <x v="89"/>
  </r>
  <r>
    <n v="7713"/>
    <s v="U5"/>
    <s v="TURKEY POINT PLANT FOSSIL - 5081026000"/>
    <s v="31100Z000-PG0926-Turkey Pt CommFsil"/>
    <x v="0"/>
    <d v="1991-07-01T00:00:00"/>
    <x v="0"/>
    <s v="Turkey Pt Comm Fsil"/>
    <x v="35"/>
    <s v="340.9804 : HVAC SYSTEM COMPLETE"/>
    <x v="1"/>
    <s v="1991"/>
    <s v="09/2015"/>
    <n v="3"/>
    <x v="229"/>
    <x v="226"/>
    <x v="90"/>
  </r>
  <r>
    <n v="7736"/>
    <s v="U5"/>
    <s v="TURKEY POINT PLANT FOSSIL - 5081026000"/>
    <s v="31100Z000-PG0926-Turkey Pt CommFsil"/>
    <x v="0"/>
    <d v="1966-07-01T00:00:00"/>
    <x v="0"/>
    <s v="Turkey Pt Comm Fsil"/>
    <x v="35"/>
    <s v="340.9808 : FIRE PROTECTION SYS COMP"/>
    <x v="1"/>
    <s v="1966"/>
    <s v="09/2015"/>
    <n v="1"/>
    <x v="230"/>
    <x v="227"/>
    <x v="0"/>
  </r>
  <r>
    <n v="7737"/>
    <s v="U5"/>
    <s v="TURKEY POINT PLANT FOSSIL - 5081026000"/>
    <s v="31100Z000-PG0926-Turkey Pt CommFsil"/>
    <x v="0"/>
    <d v="1986-07-01T00:00:00"/>
    <x v="0"/>
    <s v="Turkey Pt Comm Fsil"/>
    <x v="35"/>
    <s v="340.9808 : FIRE PROTECTION SYS COMP"/>
    <x v="1"/>
    <s v="1986"/>
    <s v="09/2015"/>
    <n v="0"/>
    <x v="231"/>
    <x v="228"/>
    <x v="91"/>
  </r>
  <r>
    <n v="7755"/>
    <s v="U5"/>
    <s v="TURKEY POINT PLANT FOSSIL - 5081026000"/>
    <s v="31100Z000-PG0926-Turkey Pt CommFsil"/>
    <x v="0"/>
    <d v="1966-07-01T00:00:00"/>
    <x v="0"/>
    <s v="Turkey Pt Comm Fsil"/>
    <x v="35"/>
    <s v="340.9812 : SUBSTRUCTURE/FOUNDATION"/>
    <x v="1"/>
    <s v="1966"/>
    <s v="09/2015"/>
    <n v="1"/>
    <x v="232"/>
    <x v="229"/>
    <x v="0"/>
  </r>
  <r>
    <n v="8783"/>
    <e v="#N/A"/>
    <s v="TURKEY POINT POWER PLANT UNIT #1 - 5081014100"/>
    <s v="31200Z000-PG0926-Turkey Pt U1"/>
    <x v="0"/>
    <d v="1966-07-01T00:00:00"/>
    <x v="0"/>
    <s v="Turkey Pt U1"/>
    <x v="0"/>
    <s v="000.000 : FPL Conversion 000"/>
    <x v="2"/>
    <s v="1966"/>
    <s v="09/2015"/>
    <n v="0"/>
    <x v="0"/>
    <x v="0"/>
    <x v="0"/>
  </r>
  <r>
    <n v="8784"/>
    <e v="#N/A"/>
    <s v="TURKEY POINT POWER PLANT UNIT #1 - 5081014100"/>
    <s v="31200Z000-PG0926-Turkey Pt U1"/>
    <x v="0"/>
    <d v="1968-07-01T00:00:00"/>
    <x v="0"/>
    <s v="Turkey Pt U1"/>
    <x v="0"/>
    <s v="000.000 : FPL Conversion 000"/>
    <x v="2"/>
    <s v="1968"/>
    <s v="09/2015"/>
    <n v="0"/>
    <x v="0"/>
    <x v="0"/>
    <x v="0"/>
  </r>
  <r>
    <n v="8785"/>
    <e v="#N/A"/>
    <s v="TURKEY POINT POWER PLANT UNIT #1 - 5081014100"/>
    <s v="31200Z000-PG0926-Turkey Pt U1"/>
    <x v="0"/>
    <d v="1971-07-01T00:00:00"/>
    <x v="0"/>
    <s v="Turkey Pt U1"/>
    <x v="0"/>
    <s v="000.000 : FPL Conversion 000"/>
    <x v="2"/>
    <s v="1971"/>
    <s v="09/2015"/>
    <n v="0"/>
    <x v="0"/>
    <x v="0"/>
    <x v="0"/>
  </r>
  <r>
    <n v="8786"/>
    <e v="#N/A"/>
    <s v="TURKEY POINT POWER PLANT UNIT #1 - 5081014100"/>
    <s v="31200Z000-PG0926-Turkey Pt U1"/>
    <x v="0"/>
    <d v="1972-07-01T00:00:00"/>
    <x v="0"/>
    <s v="Turkey Pt U1"/>
    <x v="0"/>
    <s v="000.000 : FPL Conversion 000"/>
    <x v="2"/>
    <s v="1972"/>
    <s v="09/2015"/>
    <n v="0"/>
    <x v="0"/>
    <x v="0"/>
    <x v="0"/>
  </r>
  <r>
    <n v="8787"/>
    <e v="#N/A"/>
    <s v="TURKEY POINT POWER PLANT UNIT #1 - 5081014100"/>
    <s v="31200Z000-PG0926-Turkey Pt U1"/>
    <x v="0"/>
    <d v="1973-07-01T00:00:00"/>
    <x v="0"/>
    <s v="Turkey Pt U1"/>
    <x v="0"/>
    <s v="000.000 : FPL Conversion 000"/>
    <x v="2"/>
    <s v="1973"/>
    <s v="09/2015"/>
    <n v="0"/>
    <x v="0"/>
    <x v="0"/>
    <x v="0"/>
  </r>
  <r>
    <n v="8788"/>
    <e v="#N/A"/>
    <s v="TURKEY POINT POWER PLANT UNIT #1 - 5081014100"/>
    <s v="31200Z000-PG0926-Turkey Pt U1"/>
    <x v="0"/>
    <d v="1975-07-01T00:00:00"/>
    <x v="0"/>
    <s v="Turkey Pt U1"/>
    <x v="0"/>
    <s v="000.000 : FPL Conversion 000"/>
    <x v="2"/>
    <s v="1975"/>
    <s v="09/2015"/>
    <n v="0"/>
    <x v="0"/>
    <x v="0"/>
    <x v="0"/>
  </r>
  <r>
    <n v="8789"/>
    <e v="#N/A"/>
    <s v="TURKEY POINT POWER PLANT UNIT #1 - 5081014100"/>
    <s v="31200Z000-PG0926-Turkey Pt U1"/>
    <x v="0"/>
    <d v="1977-07-01T00:00:00"/>
    <x v="0"/>
    <s v="Turkey Pt U1"/>
    <x v="0"/>
    <s v="000.000 : FPL Conversion 000"/>
    <x v="2"/>
    <s v="1977"/>
    <s v="09/2015"/>
    <n v="0"/>
    <x v="0"/>
    <x v="0"/>
    <x v="0"/>
  </r>
  <r>
    <n v="8790"/>
    <e v="#N/A"/>
    <s v="TURKEY POINT POWER PLANT UNIT #1 - 5081014100"/>
    <s v="31200Z000-PG0926-Turkey Pt U1"/>
    <x v="0"/>
    <d v="1978-07-01T00:00:00"/>
    <x v="0"/>
    <s v="Turkey Pt U1"/>
    <x v="0"/>
    <s v="000.000 : FPL Conversion 000"/>
    <x v="2"/>
    <s v="1978"/>
    <s v="09/2015"/>
    <n v="0"/>
    <x v="0"/>
    <x v="0"/>
    <x v="0"/>
  </r>
  <r>
    <n v="8791"/>
    <e v="#N/A"/>
    <s v="TURKEY POINT POWER PLANT UNIT #1 - 5081014100"/>
    <s v="31200Z000-PG0926-Turkey Pt U1"/>
    <x v="0"/>
    <d v="1979-07-01T00:00:00"/>
    <x v="0"/>
    <s v="Turkey Pt U1"/>
    <x v="0"/>
    <s v="000.000 : FPL Conversion 000"/>
    <x v="2"/>
    <s v="1979"/>
    <s v="09/2015"/>
    <n v="0"/>
    <x v="0"/>
    <x v="0"/>
    <x v="0"/>
  </r>
  <r>
    <n v="8792"/>
    <e v="#N/A"/>
    <s v="TURKEY POINT POWER PLANT UNIT #1 - 5081014100"/>
    <s v="31200Z000-PG0926-Turkey Pt U1"/>
    <x v="0"/>
    <d v="1980-07-01T00:00:00"/>
    <x v="0"/>
    <s v="Turkey Pt U1"/>
    <x v="0"/>
    <s v="000.000 : FPL Conversion 000"/>
    <x v="2"/>
    <s v="1980"/>
    <s v="09/2015"/>
    <n v="0"/>
    <x v="0"/>
    <x v="0"/>
    <x v="0"/>
  </r>
  <r>
    <n v="8793"/>
    <e v="#N/A"/>
    <s v="TURKEY POINT POWER PLANT UNIT #1 - 5081014100"/>
    <s v="31200Z000-PG0926-Turkey Pt U1"/>
    <x v="0"/>
    <d v="1981-07-01T00:00:00"/>
    <x v="0"/>
    <s v="Turkey Pt U1"/>
    <x v="0"/>
    <s v="000.000 : FPL Conversion 000"/>
    <x v="2"/>
    <s v="1981"/>
    <s v="09/2015"/>
    <n v="0"/>
    <x v="0"/>
    <x v="0"/>
    <x v="0"/>
  </r>
  <r>
    <n v="8794"/>
    <e v="#N/A"/>
    <s v="TURKEY POINT POWER PLANT UNIT #1 - 5081014100"/>
    <s v="31200Z000-PG0926-Turkey Pt U1"/>
    <x v="0"/>
    <d v="1982-07-01T00:00:00"/>
    <x v="0"/>
    <s v="Turkey Pt U1"/>
    <x v="0"/>
    <s v="000.000 : FPL Conversion 000"/>
    <x v="2"/>
    <s v="1982"/>
    <s v="09/2015"/>
    <n v="0"/>
    <x v="0"/>
    <x v="0"/>
    <x v="0"/>
  </r>
  <r>
    <n v="8795"/>
    <e v="#N/A"/>
    <s v="TURKEY POINT POWER PLANT UNIT #1 - 5081014100"/>
    <s v="31200Z000-PG0926-Turkey Pt U1"/>
    <x v="0"/>
    <d v="1983-07-01T00:00:00"/>
    <x v="0"/>
    <s v="Turkey Pt U1"/>
    <x v="0"/>
    <s v="000.000 : FPL Conversion 000"/>
    <x v="2"/>
    <s v="1983"/>
    <s v="09/2015"/>
    <n v="0"/>
    <x v="0"/>
    <x v="0"/>
    <x v="0"/>
  </r>
  <r>
    <n v="8796"/>
    <e v="#N/A"/>
    <s v="TURKEY POINT POWER PLANT UNIT #1 - 5081014100"/>
    <s v="31200Z000-PG0926-Turkey Pt U1"/>
    <x v="0"/>
    <d v="1984-07-01T00:00:00"/>
    <x v="0"/>
    <s v="Turkey Pt U1"/>
    <x v="0"/>
    <s v="000.000 : FPL Conversion 000"/>
    <x v="2"/>
    <s v="1984"/>
    <s v="09/2015"/>
    <n v="0"/>
    <x v="0"/>
    <x v="0"/>
    <x v="0"/>
  </r>
  <r>
    <n v="8797"/>
    <e v="#N/A"/>
    <s v="TURKEY POINT POWER PLANT UNIT #1 - 5081014100"/>
    <s v="31200Z000-PG0926-Turkey Pt U1"/>
    <x v="0"/>
    <d v="1985-07-01T00:00:00"/>
    <x v="0"/>
    <s v="Turkey Pt U1"/>
    <x v="0"/>
    <s v="000.000 : FPL Conversion 000"/>
    <x v="2"/>
    <s v="1985"/>
    <s v="09/2015"/>
    <n v="0"/>
    <x v="0"/>
    <x v="0"/>
    <x v="0"/>
  </r>
  <r>
    <n v="8798"/>
    <e v="#N/A"/>
    <s v="TURKEY POINT POWER PLANT UNIT #1 - 5081014100"/>
    <s v="31200Z000-PG0926-Turkey Pt U1"/>
    <x v="0"/>
    <d v="1986-07-01T00:00:00"/>
    <x v="0"/>
    <s v="Turkey Pt U1"/>
    <x v="0"/>
    <s v="000.000 : FPL Conversion 000"/>
    <x v="2"/>
    <s v="1986"/>
    <s v="09/2015"/>
    <n v="0"/>
    <x v="0"/>
    <x v="0"/>
    <x v="0"/>
  </r>
  <r>
    <n v="8799"/>
    <e v="#N/A"/>
    <s v="TURKEY POINT POWER PLANT UNIT #1 - 5081014100"/>
    <s v="31200Z000-PG0926-Turkey Pt U1"/>
    <x v="0"/>
    <d v="1987-07-01T00:00:00"/>
    <x v="0"/>
    <s v="Turkey Pt U1"/>
    <x v="0"/>
    <s v="000.000 : FPL Conversion 000"/>
    <x v="2"/>
    <s v="1987"/>
    <s v="09/2015"/>
    <n v="0"/>
    <x v="0"/>
    <x v="0"/>
    <x v="0"/>
  </r>
  <r>
    <n v="8800"/>
    <e v="#N/A"/>
    <s v="TURKEY POINT POWER PLANT UNIT #1 - 5081014100"/>
    <s v="31200Z000-PG0926-Turkey Pt U1"/>
    <x v="0"/>
    <d v="1988-07-01T00:00:00"/>
    <x v="0"/>
    <s v="Turkey Pt U1"/>
    <x v="0"/>
    <s v="000.000 : FPL Conversion 000"/>
    <x v="2"/>
    <s v="1988"/>
    <s v="09/2015"/>
    <n v="0"/>
    <x v="0"/>
    <x v="0"/>
    <x v="0"/>
  </r>
  <r>
    <n v="8801"/>
    <e v="#N/A"/>
    <s v="TURKEY POINT POWER PLANT UNIT #1 - 5081014100"/>
    <s v="31200Z000-PG0926-Turkey Pt U1"/>
    <x v="0"/>
    <d v="1989-07-01T00:00:00"/>
    <x v="0"/>
    <s v="Turkey Pt U1"/>
    <x v="0"/>
    <s v="000.000 : FPL Conversion 000"/>
    <x v="2"/>
    <s v="1989"/>
    <s v="09/2015"/>
    <n v="0"/>
    <x v="0"/>
    <x v="0"/>
    <x v="0"/>
  </r>
  <r>
    <n v="8802"/>
    <e v="#N/A"/>
    <s v="TURKEY POINT POWER PLANT UNIT #1 - 5081014100"/>
    <s v="31200Z000-PG0926-Turkey Pt U1"/>
    <x v="0"/>
    <d v="1990-07-01T00:00:00"/>
    <x v="0"/>
    <s v="Turkey Pt U1"/>
    <x v="0"/>
    <s v="000.000 : FPL Conversion 000"/>
    <x v="2"/>
    <s v="1990"/>
    <s v="09/2015"/>
    <n v="0"/>
    <x v="0"/>
    <x v="0"/>
    <x v="0"/>
  </r>
  <r>
    <n v="8803"/>
    <e v="#N/A"/>
    <s v="TURKEY POINT POWER PLANT UNIT #1 - 5081014100"/>
    <s v="31200Z000-PG0926-Turkey Pt U1"/>
    <x v="0"/>
    <d v="1991-07-01T00:00:00"/>
    <x v="0"/>
    <s v="Turkey Pt U1"/>
    <x v="0"/>
    <s v="000.000 : FPL Conversion 000"/>
    <x v="2"/>
    <s v="1991"/>
    <s v="09/2015"/>
    <n v="0"/>
    <x v="0"/>
    <x v="0"/>
    <x v="0"/>
  </r>
  <r>
    <n v="8804"/>
    <e v="#N/A"/>
    <s v="TURKEY POINT POWER PLANT UNIT #1 - 5081014100"/>
    <s v="31200Z000-PG0926-Turkey Pt U1"/>
    <x v="0"/>
    <d v="1992-07-01T00:00:00"/>
    <x v="0"/>
    <s v="Turkey Pt U1"/>
    <x v="0"/>
    <s v="000.000 : FPL Conversion 000"/>
    <x v="2"/>
    <s v="1992"/>
    <s v="09/2015"/>
    <n v="0"/>
    <x v="0"/>
    <x v="0"/>
    <x v="0"/>
  </r>
  <r>
    <n v="8805"/>
    <e v="#N/A"/>
    <s v="TURKEY POINT POWER PLANT UNIT #1 - 5081014100"/>
    <s v="31200Z000-PG0926-Turkey Pt U1"/>
    <x v="0"/>
    <d v="1993-07-01T00:00:00"/>
    <x v="0"/>
    <s v="Turkey Pt U1"/>
    <x v="0"/>
    <s v="000.000 : FPL Conversion 000"/>
    <x v="2"/>
    <s v="1993"/>
    <s v="09/2015"/>
    <n v="0"/>
    <x v="0"/>
    <x v="0"/>
    <x v="0"/>
  </r>
  <r>
    <n v="8806"/>
    <e v="#N/A"/>
    <s v="TURKEY POINT POWER PLANT UNIT #1 - 5081014100"/>
    <s v="31200Z000-PG0926-Turkey Pt U1"/>
    <x v="0"/>
    <d v="1994-07-01T00:00:00"/>
    <x v="0"/>
    <s v="Turkey Pt U1"/>
    <x v="0"/>
    <s v="000.000 : FPL Conversion 000"/>
    <x v="2"/>
    <s v="1994"/>
    <s v="09/2015"/>
    <n v="0"/>
    <x v="0"/>
    <x v="0"/>
    <x v="0"/>
  </r>
  <r>
    <n v="8807"/>
    <e v="#N/A"/>
    <s v="TURKEY POINT POWER PLANT UNIT #1 - 5081014100"/>
    <s v="31200Z000-PG0926-Turkey Pt U1"/>
    <x v="0"/>
    <d v="1995-07-01T00:00:00"/>
    <x v="0"/>
    <s v="Turkey Pt U1"/>
    <x v="0"/>
    <s v="000.000 : FPL Conversion 000"/>
    <x v="2"/>
    <s v="1995"/>
    <s v="09/2015"/>
    <n v="0"/>
    <x v="0"/>
    <x v="0"/>
    <x v="0"/>
  </r>
  <r>
    <n v="8808"/>
    <e v="#N/A"/>
    <s v="TURKEY POINT POWER PLANT UNIT #1 - 5081014100"/>
    <s v="31200Z000-PG0926-Turkey Pt U1"/>
    <x v="0"/>
    <d v="1996-07-01T00:00:00"/>
    <x v="0"/>
    <s v="Turkey Pt U1"/>
    <x v="0"/>
    <s v="000.000 : FPL Conversion 000"/>
    <x v="2"/>
    <s v="1996"/>
    <s v="09/2015"/>
    <n v="0"/>
    <x v="0"/>
    <x v="0"/>
    <x v="0"/>
  </r>
  <r>
    <n v="8809"/>
    <e v="#N/A"/>
    <s v="TURKEY POINT POWER PLANT UNIT #1 - 5081014100"/>
    <s v="31200Z000-PG0926-Turkey Pt U1"/>
    <x v="0"/>
    <d v="1997-07-01T00:00:00"/>
    <x v="0"/>
    <s v="Turkey Pt U1"/>
    <x v="0"/>
    <s v="000.000 : FPL Conversion 000"/>
    <x v="2"/>
    <s v="1997"/>
    <s v="09/2015"/>
    <n v="0"/>
    <x v="0"/>
    <x v="0"/>
    <x v="0"/>
  </r>
  <r>
    <n v="8810"/>
    <e v="#N/A"/>
    <s v="TURKEY POINT POWER PLANT UNIT #1 - 5081014100"/>
    <s v="31200Z000-PG0926-Turkey Pt U1"/>
    <x v="0"/>
    <d v="1999-07-01T00:00:00"/>
    <x v="0"/>
    <s v="Turkey Pt U1"/>
    <x v="0"/>
    <s v="000.000 : FPL Conversion 000"/>
    <x v="2"/>
    <s v="1999"/>
    <s v="09/2015"/>
    <n v="0"/>
    <x v="0"/>
    <x v="0"/>
    <x v="0"/>
  </r>
  <r>
    <n v="8811"/>
    <e v="#N/A"/>
    <s v="TURKEY POINT POWER PLANT UNIT #1 - 5081014100"/>
    <s v="31200Z000-PG0926-Turkey Pt U1"/>
    <x v="0"/>
    <d v="2000-07-01T00:00:00"/>
    <x v="0"/>
    <s v="Turkey Pt U1"/>
    <x v="0"/>
    <s v="000.000 : FPL Conversion 000"/>
    <x v="2"/>
    <s v="2000"/>
    <s v="09/2015"/>
    <n v="0"/>
    <x v="0"/>
    <x v="0"/>
    <x v="0"/>
  </r>
  <r>
    <n v="8843"/>
    <e v="#N/A"/>
    <s v="TURKEY POINT PLANT FOSSIL - 5081026000"/>
    <s v="31200Z000-PG0926-Turkey Pt CommFsil"/>
    <x v="0"/>
    <d v="1985-07-01T00:00:00"/>
    <x v="0"/>
    <s v="Turkey Pt Comm Fsil"/>
    <x v="0"/>
    <s v="000.000 : FPL Conversion 000"/>
    <x v="2"/>
    <s v="1985"/>
    <s v="09/2015"/>
    <n v="0"/>
    <x v="0"/>
    <x v="0"/>
    <x v="0"/>
  </r>
  <r>
    <n v="8844"/>
    <e v="#N/A"/>
    <s v="TURKEY POINT PLANT FOSSIL - 5081026000"/>
    <s v="31200Z000-PG0926-Turkey Pt CommFsil"/>
    <x v="0"/>
    <d v="1987-07-01T00:00:00"/>
    <x v="0"/>
    <s v="Turkey Pt Comm Fsil"/>
    <x v="0"/>
    <s v="000.000 : FPL Conversion 000"/>
    <x v="2"/>
    <s v="1987"/>
    <s v="09/2015"/>
    <n v="0"/>
    <x v="0"/>
    <x v="0"/>
    <x v="0"/>
  </r>
  <r>
    <n v="8845"/>
    <e v="#N/A"/>
    <s v="TURKEY POINT PLANT FOSSIL - 5081026000"/>
    <s v="31200Z000-PG0926-Turkey Pt CommFsil"/>
    <x v="0"/>
    <d v="1998-07-01T00:00:00"/>
    <x v="0"/>
    <s v="Turkey Pt Comm Fsil"/>
    <x v="0"/>
    <s v="000.000 : FPL Conversion 000"/>
    <x v="2"/>
    <s v="1998"/>
    <s v="09/2015"/>
    <n v="0"/>
    <x v="0"/>
    <x v="0"/>
    <x v="0"/>
  </r>
  <r>
    <n v="8846"/>
    <e v="#N/A"/>
    <s v="TURKEY POINT PLANT FOSSIL - 5081026000"/>
    <s v="31200Z000-PG0926-Turkey Pt CommFsil"/>
    <x v="0"/>
    <d v="2001-07-01T00:00:00"/>
    <x v="0"/>
    <s v="Turkey Pt Comm Fsil"/>
    <x v="0"/>
    <s v="000.000 : FPL Conversion 000"/>
    <x v="2"/>
    <s v="2001"/>
    <s v="09/2015"/>
    <n v="0"/>
    <x v="0"/>
    <x v="0"/>
    <x v="0"/>
  </r>
  <r>
    <n v="9000"/>
    <e v="#N/A"/>
    <s v="TURKEY POINT POWER PLANT UNIT #1 - 5081014100"/>
    <s v="31200Z000-PG0926-Turkey Pt U1"/>
    <x v="0"/>
    <d v="1993-07-01T00:00:00"/>
    <x v="0"/>
    <s v="Turkey Pt U1"/>
    <x v="2"/>
    <s v="003.004  : VENDOR/CONTRACTOR CONTRI"/>
    <x v="2"/>
    <s v="1993"/>
    <s v="09/2015"/>
    <n v="0"/>
    <x v="0"/>
    <x v="0"/>
    <x v="0"/>
  </r>
  <r>
    <n v="9001"/>
    <e v="#N/A"/>
    <s v="TURKEY POINT POWER PLANT UNIT #1 - 5081014100"/>
    <s v="31200Z000-PG0926-Turkey Pt U1"/>
    <x v="0"/>
    <d v="1994-07-01T00:00:00"/>
    <x v="0"/>
    <s v="Turkey Pt U1"/>
    <x v="2"/>
    <s v="003.004  : VENDOR/CONTRACTOR CONTRI"/>
    <x v="2"/>
    <s v="1994"/>
    <s v="09/2015"/>
    <n v="0"/>
    <x v="0"/>
    <x v="0"/>
    <x v="0"/>
  </r>
  <r>
    <n v="9004"/>
    <s v="Retire"/>
    <s v="TURKEY POINT PLANT FOSSIL - 5081026000"/>
    <s v="31200Z000-PG0926-Turkey Pt CommFsil"/>
    <x v="0"/>
    <d v="1999-07-01T00:00:00"/>
    <x v="0"/>
    <s v="Turkey Pt Comm Fsil"/>
    <x v="2"/>
    <s v="003.004  : VENDOR/CONTRACTOR CONTRI"/>
    <x v="2"/>
    <s v="1999"/>
    <s v="09/2015"/>
    <n v="0"/>
    <x v="233"/>
    <x v="230"/>
    <x v="0"/>
  </r>
  <r>
    <n v="9005"/>
    <s v="Retire"/>
    <s v="TURKEY POINT PLANT FOSSIL - 5081026000"/>
    <s v="31200Z000-PG0926-Turkey Pt CommFsil"/>
    <x v="0"/>
    <d v="2000-07-01T00:00:00"/>
    <x v="0"/>
    <s v="Turkey Pt Comm Fsil"/>
    <x v="2"/>
    <s v="003.004  : VENDOR/CONTRACTOR CONTRI"/>
    <x v="2"/>
    <s v="2000"/>
    <s v="09/2015"/>
    <n v="0"/>
    <x v="234"/>
    <x v="231"/>
    <x v="0"/>
  </r>
  <r>
    <n v="9008"/>
    <e v="#N/A"/>
    <s v="TURKEY POINT POWER PLANT UNIT #1 - 5081014100"/>
    <s v="31200Z000-PG0926-Turkey Pt U1"/>
    <x v="0"/>
    <d v="1993-07-01T00:00:00"/>
    <x v="0"/>
    <s v="Turkey Pt U1"/>
    <x v="36"/>
    <s v="121.0057 : ELEVATOR, COMPLETE"/>
    <x v="2"/>
    <s v="1993"/>
    <s v="09/2015"/>
    <n v="0"/>
    <x v="0"/>
    <x v="0"/>
    <x v="0"/>
  </r>
  <r>
    <n v="9009"/>
    <e v="#N/A"/>
    <s v="TURKEY POINT PLANT FOSSIL - 5081026000"/>
    <s v="31200Z000-PG0926-Turkey Pt CommFsil"/>
    <x v="0"/>
    <d v="1966-07-01T00:00:00"/>
    <x v="0"/>
    <s v="Turkey Pt Comm Fsil"/>
    <x v="36"/>
    <s v="121.0057 : ELEVATOR, COMPLETE"/>
    <x v="2"/>
    <s v="1966"/>
    <s v="09/2015"/>
    <n v="0"/>
    <x v="0"/>
    <x v="0"/>
    <x v="0"/>
  </r>
  <r>
    <n v="9017"/>
    <s v="Retire"/>
    <s v="TURKEY POINT POWER PLANT UNIT #1 - 5081014100"/>
    <s v="31200Z000-PG0926-Turkey Pt U1"/>
    <x v="0"/>
    <d v="1966-07-01T00:00:00"/>
    <x v="0"/>
    <s v="Turkey Pt U1"/>
    <x v="36"/>
    <s v="121.0059 : FOUNDATION"/>
    <x v="2"/>
    <s v="1966"/>
    <s v="09/2015"/>
    <n v="1"/>
    <x v="235"/>
    <x v="232"/>
    <x v="0"/>
  </r>
  <r>
    <n v="9042"/>
    <e v="#N/A"/>
    <s v="TURKEY POINT POWER PLANT UNIT #1 - 5081014100"/>
    <s v="31200Z000-PG0926-Turkey Pt U1"/>
    <x v="0"/>
    <d v="1966-07-01T00:00:00"/>
    <x v="0"/>
    <s v="Turkey Pt U1"/>
    <x v="36"/>
    <s v="121.0060 : DAMPER, COMPLETE"/>
    <x v="2"/>
    <s v="1966"/>
    <s v="09/2015"/>
    <n v="0"/>
    <x v="0"/>
    <x v="0"/>
    <x v="0"/>
  </r>
  <r>
    <n v="9043"/>
    <s v="Retire"/>
    <s v="TURKEY POINT POWER PLANT UNIT #1 - 5081014100"/>
    <s v="31200Z000-PG0926-Turkey Pt U1"/>
    <x v="0"/>
    <d v="1993-07-01T00:00:00"/>
    <x v="0"/>
    <s v="Turkey Pt U1"/>
    <x v="36"/>
    <s v="121.0060 : DAMPER, COMPLETE"/>
    <x v="2"/>
    <s v="1993"/>
    <s v="09/2015"/>
    <n v="4"/>
    <x v="236"/>
    <x v="233"/>
    <x v="0"/>
  </r>
  <r>
    <n v="9096"/>
    <s v="Retire"/>
    <s v="TURKEY POINT POWER PLANT UNIT #1 - 5081014100"/>
    <s v="31200Z000-PG0926-Turkey Pt U1"/>
    <x v="0"/>
    <d v="1966-07-01T00:00:00"/>
    <x v="0"/>
    <s v="Turkey Pt U1"/>
    <x v="36"/>
    <s v="121.0061 : SUPERSTRUCTURE"/>
    <x v="2"/>
    <s v="1966"/>
    <s v="09/2015"/>
    <n v="1"/>
    <x v="237"/>
    <x v="234"/>
    <x v="0"/>
  </r>
  <r>
    <n v="9097"/>
    <s v="Retire"/>
    <s v="TURKEY POINT POWER PLANT UNIT #1 - 5081014100"/>
    <s v="31200Z000-PG0926-Turkey Pt U1"/>
    <x v="0"/>
    <d v="1993-07-01T00:00:00"/>
    <x v="0"/>
    <s v="Turkey Pt U1"/>
    <x v="36"/>
    <s v="121.0061 : SUPERSTRUCTURE"/>
    <x v="2"/>
    <s v="1993"/>
    <s v="09/2015"/>
    <n v="0"/>
    <x v="238"/>
    <x v="235"/>
    <x v="0"/>
  </r>
  <r>
    <n v="9136"/>
    <e v="#N/A"/>
    <s v="TURKEY POINT POWER PLANT UNIT #1 - 5081014100"/>
    <s v="31200Z000-PG0926-Turkey Pt U1"/>
    <x v="0"/>
    <d v="1966-07-01T00:00:00"/>
    <x v="0"/>
    <s v="Turkey Pt U1"/>
    <x v="36"/>
    <s v="121.0063 : BOILER INNER CASING"/>
    <x v="2"/>
    <s v="1966"/>
    <s v="09/2015"/>
    <n v="0"/>
    <x v="0"/>
    <x v="0"/>
    <x v="0"/>
  </r>
  <r>
    <n v="9137"/>
    <s v="Retire"/>
    <s v="TURKEY POINT POWER PLANT UNIT #1 - 5081014100"/>
    <s v="31200Z000-PG0926-Turkey Pt U1"/>
    <x v="0"/>
    <d v="1993-07-01T00:00:00"/>
    <x v="0"/>
    <s v="Turkey Pt U1"/>
    <x v="36"/>
    <s v="121.0063 : BOILER INNER CASING"/>
    <x v="2"/>
    <s v="1993"/>
    <s v="09/2015"/>
    <n v="2"/>
    <x v="239"/>
    <x v="236"/>
    <x v="0"/>
  </r>
  <r>
    <n v="9199"/>
    <e v="#N/A"/>
    <s v="TURKEY POINT POWER PLANT UNIT #1 - 5081014100"/>
    <s v="31200Z000-PG0926-Turkey Pt U1"/>
    <x v="0"/>
    <d v="1966-07-01T00:00:00"/>
    <x v="0"/>
    <s v="Turkey Pt U1"/>
    <x v="36"/>
    <s v="121.0064 : BOILER INSULATION"/>
    <x v="2"/>
    <s v="1966"/>
    <s v="09/2015"/>
    <n v="0"/>
    <x v="0"/>
    <x v="0"/>
    <x v="0"/>
  </r>
  <r>
    <n v="9200"/>
    <e v="#N/A"/>
    <s v="TURKEY POINT POWER PLANT UNIT #1 - 5081014100"/>
    <s v="31200Z000-PG0926-Turkey Pt U1"/>
    <x v="0"/>
    <d v="1991-07-01T00:00:00"/>
    <x v="0"/>
    <s v="Turkey Pt U1"/>
    <x v="36"/>
    <s v="121.0064 : BOILER INSULATION"/>
    <x v="2"/>
    <s v="1991"/>
    <s v="09/2015"/>
    <n v="0"/>
    <x v="0"/>
    <x v="0"/>
    <x v="0"/>
  </r>
  <r>
    <n v="9201"/>
    <e v="#N/A"/>
    <s v="TURKEY POINT POWER PLANT UNIT #1 - 5081014100"/>
    <s v="31200Z000-PG0926-Turkey Pt U1"/>
    <x v="0"/>
    <d v="1992-07-01T00:00:00"/>
    <x v="0"/>
    <s v="Turkey Pt U1"/>
    <x v="36"/>
    <s v="121.0064 : BOILER INSULATION"/>
    <x v="2"/>
    <s v="1992"/>
    <s v="09/2015"/>
    <n v="0"/>
    <x v="0"/>
    <x v="0"/>
    <x v="0"/>
  </r>
  <r>
    <n v="9202"/>
    <s v="Retire"/>
    <s v="TURKEY POINT POWER PLANT UNIT #1 - 5081014100"/>
    <s v="31200Z000-PG0926-Turkey Pt U1"/>
    <x v="0"/>
    <d v="1993-07-01T00:00:00"/>
    <x v="0"/>
    <s v="Turkey Pt U1"/>
    <x v="36"/>
    <s v="121.0064 : BOILER INSULATION"/>
    <x v="2"/>
    <s v="1993"/>
    <s v="09/2015"/>
    <n v="2"/>
    <x v="240"/>
    <x v="237"/>
    <x v="0"/>
  </r>
  <r>
    <n v="9249"/>
    <e v="#N/A"/>
    <s v="TURKEY POINT POWER PLANT UNIT #1 - 5081014100"/>
    <s v="31200Z000-PG0926-Turkey Pt U1"/>
    <x v="0"/>
    <d v="1966-07-01T00:00:00"/>
    <x v="0"/>
    <s v="Turkey Pt U1"/>
    <x v="36"/>
    <s v="121.0065 : BOILER OUTER CASING"/>
    <x v="2"/>
    <s v="1966"/>
    <s v="09/2015"/>
    <n v="0"/>
    <x v="0"/>
    <x v="0"/>
    <x v="0"/>
  </r>
  <r>
    <n v="9250"/>
    <s v="Retire"/>
    <s v="TURKEY POINT POWER PLANT UNIT #1 - 5081014100"/>
    <s v="31200Z000-PG0926-Turkey Pt U1"/>
    <x v="0"/>
    <d v="1993-07-01T00:00:00"/>
    <x v="0"/>
    <s v="Turkey Pt U1"/>
    <x v="36"/>
    <s v="121.0065 : BOILER OUTER CASING"/>
    <x v="2"/>
    <s v="1993"/>
    <s v="09/2015"/>
    <n v="1"/>
    <x v="241"/>
    <x v="238"/>
    <x v="0"/>
  </r>
  <r>
    <n v="9288"/>
    <e v="#N/A"/>
    <s v="TURKEY POINT POWER PLANT UNIT #1 - 5081014100"/>
    <s v="31200Z000-PG0926-Turkey Pt U1"/>
    <x v="0"/>
    <d v="1966-07-01T00:00:00"/>
    <x v="0"/>
    <s v="Turkey Pt U1"/>
    <x v="36"/>
    <s v="121.0066 : BRICKWORK &amp; REFRACTORY"/>
    <x v="2"/>
    <s v="1966"/>
    <s v="09/2015"/>
    <n v="0"/>
    <x v="0"/>
    <x v="0"/>
    <x v="0"/>
  </r>
  <r>
    <n v="9289"/>
    <s v="Retire"/>
    <s v="TURKEY POINT POWER PLANT UNIT #1 - 5081014100"/>
    <s v="31200Z000-PG0926-Turkey Pt U1"/>
    <x v="0"/>
    <d v="1993-07-01T00:00:00"/>
    <x v="0"/>
    <s v="Turkey Pt U1"/>
    <x v="36"/>
    <s v="121.0066 : BRICKWORK &amp; REFRACTORY"/>
    <x v="2"/>
    <s v="1993"/>
    <s v="09/2015"/>
    <n v="1"/>
    <x v="242"/>
    <x v="239"/>
    <x v="0"/>
  </r>
  <r>
    <n v="9327"/>
    <s v="Retire"/>
    <s v="TURKEY POINT POWER PLANT UNIT #1 - 5081014100"/>
    <s v="31200Z000-PG0926-Turkey Pt U1"/>
    <x v="0"/>
    <d v="1997-07-01T00:00:00"/>
    <x v="0"/>
    <s v="Turkey Pt U1"/>
    <x v="36"/>
    <s v="121.0070 : FIRE PROTECTION SYSTEM C"/>
    <x v="2"/>
    <s v="1997"/>
    <s v="09/2015"/>
    <n v="1"/>
    <x v="243"/>
    <x v="240"/>
    <x v="0"/>
  </r>
  <r>
    <n v="9383"/>
    <s v="Retire"/>
    <s v="TURKEY POINT POWER PLANT UNIT #1 - 5081014100"/>
    <s v="31200Z000-PG0926-Turkey Pt U1"/>
    <x v="0"/>
    <d v="1966-07-01T00:00:00"/>
    <x v="0"/>
    <s v="Turkey Pt U1"/>
    <x v="37"/>
    <s v="122.0085 : HEADER, 8 INCHES OR LARG"/>
    <x v="2"/>
    <s v="1966"/>
    <s v="09/2015"/>
    <n v="77"/>
    <x v="244"/>
    <x v="241"/>
    <x v="0"/>
  </r>
  <r>
    <n v="9384"/>
    <s v="Retire"/>
    <s v="TURKEY POINT POWER PLANT UNIT #1 - 5081014100"/>
    <s v="31200Z000-PG0926-Turkey Pt U1"/>
    <x v="0"/>
    <d v="1993-07-01T00:00:00"/>
    <x v="0"/>
    <s v="Turkey Pt U1"/>
    <x v="37"/>
    <s v="122.0085 : HEADER, 8 INCHES OR LARG"/>
    <x v="2"/>
    <s v="1993"/>
    <s v="09/2015"/>
    <n v="2"/>
    <x v="245"/>
    <x v="242"/>
    <x v="0"/>
  </r>
  <r>
    <n v="9441"/>
    <s v="Retire"/>
    <s v="TURKEY POINT POWER PLANT UNIT #1 - 5081014100"/>
    <s v="31200Z000-PG0926-Turkey Pt U1"/>
    <x v="0"/>
    <d v="1966-07-01T00:00:00"/>
    <x v="0"/>
    <s v="Turkey Pt U1"/>
    <x v="37"/>
    <s v="122.0087 : PIPING"/>
    <x v="2"/>
    <s v="1966"/>
    <s v="09/2015"/>
    <n v="1"/>
    <x v="246"/>
    <x v="243"/>
    <x v="0"/>
  </r>
  <r>
    <n v="9442"/>
    <s v="Retire"/>
    <s v="TURKEY POINT POWER PLANT UNIT #1 - 5081014100"/>
    <s v="31200Z000-PG0926-Turkey Pt U1"/>
    <x v="0"/>
    <d v="1989-07-01T00:00:00"/>
    <x v="0"/>
    <s v="Turkey Pt U1"/>
    <x v="37"/>
    <s v="122.0087 : PIPING"/>
    <x v="2"/>
    <s v="1989"/>
    <s v="09/2015"/>
    <n v="0"/>
    <x v="247"/>
    <x v="244"/>
    <x v="0"/>
  </r>
  <r>
    <n v="9443"/>
    <s v="Retire"/>
    <s v="TURKEY POINT POWER PLANT UNIT #1 - 5081014100"/>
    <s v="31200Z000-PG0926-Turkey Pt U1"/>
    <x v="0"/>
    <d v="1993-07-01T00:00:00"/>
    <x v="0"/>
    <s v="Turkey Pt U1"/>
    <x v="37"/>
    <s v="122.0087 : PIPING"/>
    <x v="2"/>
    <s v="1993"/>
    <s v="09/2015"/>
    <n v="0"/>
    <x v="248"/>
    <x v="245"/>
    <x v="0"/>
  </r>
  <r>
    <n v="9467"/>
    <s v="Retire"/>
    <s v="TURKEY POINT POWER PLANT UNIT #1 - 5081014100"/>
    <s v="31200Z000-PG0926-Turkey Pt U1"/>
    <x v="0"/>
    <d v="1966-07-01T00:00:00"/>
    <x v="0"/>
    <s v="Turkey Pt U1"/>
    <x v="37"/>
    <s v="122.0088 : SILENCER/MUFFLER"/>
    <x v="2"/>
    <s v="1966"/>
    <s v="09/2015"/>
    <n v="2"/>
    <x v="249"/>
    <x v="246"/>
    <x v="0"/>
  </r>
  <r>
    <n v="9484"/>
    <s v="Retire"/>
    <s v="TURKEY POINT POWER PLANT UNIT #1 - 5081014100"/>
    <s v="31200Z000-PG0926-Turkey Pt U1"/>
    <x v="0"/>
    <d v="1966-07-01T00:00:00"/>
    <x v="0"/>
    <s v="Turkey Pt U1"/>
    <x v="37"/>
    <s v="122.0090 : VALVE, SAFETY 8 IN OR GR"/>
    <x v="2"/>
    <s v="1966"/>
    <s v="09/2015"/>
    <n v="2"/>
    <x v="250"/>
    <x v="247"/>
    <x v="0"/>
  </r>
  <r>
    <n v="9579"/>
    <e v="#N/A"/>
    <s v="TURKEY POINT POWER PLANT UNIT #1 - 5081014100"/>
    <s v="31200Z000-PG0926-Turkey Pt U1"/>
    <x v="0"/>
    <d v="1966-07-01T00:00:00"/>
    <x v="0"/>
    <s v="Turkey Pt U1"/>
    <x v="37"/>
    <s v="122.0094 : WATER WALL SECTION"/>
    <x v="2"/>
    <s v="1966"/>
    <s v="09/2015"/>
    <n v="0"/>
    <x v="0"/>
    <x v="0"/>
    <x v="0"/>
  </r>
  <r>
    <n v="9580"/>
    <s v="Retire"/>
    <s v="TURKEY POINT POWER PLANT UNIT #1 - 5081014100"/>
    <s v="31200Z000-PG0926-Turkey Pt U1"/>
    <x v="0"/>
    <d v="1993-07-01T00:00:00"/>
    <x v="0"/>
    <s v="Turkey Pt U1"/>
    <x v="37"/>
    <s v="122.0094 : WATER WALL SECTION"/>
    <x v="2"/>
    <s v="1993"/>
    <s v="09/2015"/>
    <n v="4"/>
    <x v="251"/>
    <x v="248"/>
    <x v="0"/>
  </r>
  <r>
    <n v="9623"/>
    <s v="Retire"/>
    <s v="TURKEY POINT POWER PLANT UNIT #1 - 5081014100"/>
    <s v="31200Z000-PG0926-Turkey Pt U1"/>
    <x v="0"/>
    <d v="1966-07-01T00:00:00"/>
    <x v="0"/>
    <s v="Turkey Pt U1"/>
    <x v="37"/>
    <s v="122.0095 : ECONOMIZER SECTION"/>
    <x v="2"/>
    <s v="1966"/>
    <s v="09/2015"/>
    <n v="2"/>
    <x v="252"/>
    <x v="249"/>
    <x v="0"/>
  </r>
  <r>
    <n v="9624"/>
    <s v="Retire"/>
    <s v="TURKEY POINT POWER PLANT UNIT #1 - 5081014100"/>
    <s v="31200Z000-PG0926-Turkey Pt U1"/>
    <x v="0"/>
    <d v="1993-07-01T00:00:00"/>
    <x v="0"/>
    <s v="Turkey Pt U1"/>
    <x v="37"/>
    <s v="122.0095 : ECONOMIZER SECTION"/>
    <x v="2"/>
    <s v="1993"/>
    <s v="09/2015"/>
    <n v="0"/>
    <x v="253"/>
    <x v="250"/>
    <x v="0"/>
  </r>
  <r>
    <n v="9666"/>
    <s v="Retire"/>
    <s v="TURKEY POINT POWER PLANT UNIT #1 - 5081014100"/>
    <s v="31200Z000-PG0926-Turkey Pt U1"/>
    <x v="0"/>
    <d v="1966-07-01T00:00:00"/>
    <x v="0"/>
    <s v="Turkey Pt U1"/>
    <x v="37"/>
    <s v="122.0096 : BOILER DRUM"/>
    <x v="2"/>
    <s v="1966"/>
    <s v="09/2015"/>
    <n v="1"/>
    <x v="254"/>
    <x v="251"/>
    <x v="0"/>
  </r>
  <r>
    <n v="9667"/>
    <s v="Retire"/>
    <s v="TURKEY POINT POWER PLANT UNIT #1 - 5081014100"/>
    <s v="31200Z000-PG0926-Turkey Pt U1"/>
    <x v="0"/>
    <d v="1992-07-01T00:00:00"/>
    <x v="0"/>
    <s v="Turkey Pt U1"/>
    <x v="37"/>
    <s v="122.0096 : BOILER DRUM"/>
    <x v="2"/>
    <s v="1992"/>
    <s v="09/2015"/>
    <n v="0"/>
    <x v="255"/>
    <x v="252"/>
    <x v="0"/>
  </r>
  <r>
    <n v="9668"/>
    <s v="Retire"/>
    <s v="TURKEY POINT POWER PLANT UNIT #1 - 5081014100"/>
    <s v="31200Z000-PG0926-Turkey Pt U1"/>
    <x v="0"/>
    <d v="1993-07-01T00:00:00"/>
    <x v="0"/>
    <s v="Turkey Pt U1"/>
    <x v="37"/>
    <s v="122.0096 : BOILER DRUM"/>
    <x v="2"/>
    <s v="1993"/>
    <s v="09/2015"/>
    <n v="0"/>
    <x v="256"/>
    <x v="253"/>
    <x v="0"/>
  </r>
  <r>
    <n v="9711"/>
    <s v="Retire"/>
    <s v="TURKEY POINT POWER PLANT UNIT #1 - 5081014100"/>
    <s v="31200Z000-PG0926-Turkey Pt U1"/>
    <x v="0"/>
    <d v="1966-07-01T00:00:00"/>
    <x v="0"/>
    <s v="Turkey Pt U1"/>
    <x v="37"/>
    <s v="122.0097 : SUPERHEATER SECTION"/>
    <x v="2"/>
    <s v="1966"/>
    <s v="09/2015"/>
    <n v="1"/>
    <x v="257"/>
    <x v="254"/>
    <x v="0"/>
  </r>
  <r>
    <n v="9712"/>
    <s v="Retire"/>
    <s v="TURKEY POINT POWER PLANT UNIT #1 - 5081014100"/>
    <s v="31200Z000-PG0926-Turkey Pt U1"/>
    <x v="0"/>
    <d v="1993-07-01T00:00:00"/>
    <x v="0"/>
    <s v="Turkey Pt U1"/>
    <x v="37"/>
    <s v="122.0097 : SUPERHEATER SECTION"/>
    <x v="2"/>
    <s v="1993"/>
    <s v="09/2015"/>
    <n v="1"/>
    <x v="258"/>
    <x v="255"/>
    <x v="0"/>
  </r>
  <r>
    <n v="9751"/>
    <s v="Retire"/>
    <s v="TURKEY POINT POWER PLANT UNIT #1 - 5081014100"/>
    <s v="31200Z000-PG0926-Turkey Pt U1"/>
    <x v="0"/>
    <d v="1966-07-01T00:00:00"/>
    <x v="0"/>
    <s v="Turkey Pt U1"/>
    <x v="37"/>
    <s v="122.0098 : REHEATER SECTION"/>
    <x v="2"/>
    <s v="1966"/>
    <s v="09/2015"/>
    <n v="4"/>
    <x v="259"/>
    <x v="256"/>
    <x v="0"/>
  </r>
  <r>
    <n v="9752"/>
    <s v="Retire"/>
    <s v="TURKEY POINT POWER PLANT UNIT #1 - 5081014100"/>
    <s v="31200Z000-PG0926-Turkey Pt U1"/>
    <x v="0"/>
    <d v="1993-07-01T00:00:00"/>
    <x v="0"/>
    <s v="Turkey Pt U1"/>
    <x v="37"/>
    <s v="122.0098 : REHEATER SECTION"/>
    <x v="2"/>
    <s v="1993"/>
    <s v="09/2015"/>
    <n v="1"/>
    <x v="260"/>
    <x v="257"/>
    <x v="0"/>
  </r>
  <r>
    <n v="9770"/>
    <s v="Retire"/>
    <s v="TURKEY POINT POWER PLANT UNIT #1 - 5081014100"/>
    <s v="31200Z000-PG0926-Turkey Pt U1"/>
    <x v="0"/>
    <d v="1993-07-01T00:00:00"/>
    <x v="0"/>
    <s v="Turkey Pt U1"/>
    <x v="37"/>
    <s v="122.0099 : DIVISION WALL PANEL"/>
    <x v="2"/>
    <s v="1993"/>
    <s v="09/2015"/>
    <n v="7"/>
    <x v="261"/>
    <x v="258"/>
    <x v="0"/>
  </r>
  <r>
    <n v="9801"/>
    <s v="Retire"/>
    <s v="TURKEY POINT POWER PLANT UNIT #1 - 5081014100"/>
    <s v="31200Z000-PG0926-Turkey Pt U1"/>
    <x v="0"/>
    <d v="1966-07-01T00:00:00"/>
    <x v="0"/>
    <s v="Turkey Pt U1"/>
    <x v="37"/>
    <s v="122.0100 : DOWNCOMMERS"/>
    <x v="2"/>
    <s v="1966"/>
    <s v="09/2015"/>
    <n v="1"/>
    <x v="262"/>
    <x v="259"/>
    <x v="0"/>
  </r>
  <r>
    <n v="9802"/>
    <s v="Retire"/>
    <s v="TURKEY POINT POWER PLANT UNIT #1 - 5081014100"/>
    <s v="31200Z000-PG0926-Turkey Pt U1"/>
    <x v="0"/>
    <d v="1993-07-01T00:00:00"/>
    <x v="0"/>
    <s v="Turkey Pt U1"/>
    <x v="37"/>
    <s v="122.0100 : DOWNCOMMERS"/>
    <x v="2"/>
    <s v="1993"/>
    <s v="09/2015"/>
    <n v="0"/>
    <x v="263"/>
    <x v="260"/>
    <x v="0"/>
  </r>
  <r>
    <n v="9922"/>
    <s v="Retire"/>
    <s v="TURKEY POINT POWER PLANT UNIT #1 - 5081014100"/>
    <s v="31200Z000-PG0926-Turkey Pt U1"/>
    <x v="0"/>
    <d v="1966-07-01T00:00:00"/>
    <x v="0"/>
    <s v="Turkey Pt U1"/>
    <x v="38"/>
    <s v="251.1262 : CONTROL/INSTRUMENTATION "/>
    <x v="2"/>
    <s v="1966"/>
    <s v="09/2015"/>
    <n v="1"/>
    <x v="264"/>
    <x v="261"/>
    <x v="0"/>
  </r>
  <r>
    <n v="9978"/>
    <s v="Retire"/>
    <s v="TURKEY POINT POWER PLANT UNIT #1 - 5081014100"/>
    <s v="31200Z000-PG0926-Turkey Pt U1"/>
    <x v="0"/>
    <d v="1966-07-01T00:00:00"/>
    <x v="0"/>
    <s v="Turkey Pt U1"/>
    <x v="38"/>
    <s v="251.1265 : PIPING"/>
    <x v="2"/>
    <s v="1966"/>
    <s v="09/2015"/>
    <n v="1"/>
    <x v="265"/>
    <x v="262"/>
    <x v="0"/>
  </r>
  <r>
    <n v="9979"/>
    <s v="Retire"/>
    <s v="TURKEY POINT POWER PLANT UNIT #1 - 5081014100"/>
    <s v="31200Z000-PG0926-Turkey Pt U1"/>
    <x v="0"/>
    <d v="1992-07-01T00:00:00"/>
    <x v="0"/>
    <s v="Turkey Pt U1"/>
    <x v="38"/>
    <s v="251.1265 : PIPING"/>
    <x v="2"/>
    <s v="1992"/>
    <s v="09/2015"/>
    <n v="0"/>
    <x v="266"/>
    <x v="263"/>
    <x v="0"/>
  </r>
  <r>
    <n v="9980"/>
    <s v="Retire"/>
    <s v="TURKEY POINT POWER PLANT UNIT #1 - 5081014100"/>
    <s v="31200Z000-PG0926-Turkey Pt U1"/>
    <x v="0"/>
    <d v="1993-07-01T00:00:00"/>
    <x v="0"/>
    <s v="Turkey Pt U1"/>
    <x v="38"/>
    <s v="251.1265 : PIPING"/>
    <x v="2"/>
    <s v="1993"/>
    <s v="09/2015"/>
    <n v="0"/>
    <x v="267"/>
    <x v="264"/>
    <x v="0"/>
  </r>
  <r>
    <n v="10011"/>
    <s v="Retire"/>
    <s v="TURKEY POINT POWER PLANT UNIT #1 - 5081014100"/>
    <s v="31200Z000-PG0926-Turkey Pt U1"/>
    <x v="0"/>
    <d v="1966-07-01T00:00:00"/>
    <x v="0"/>
    <s v="Turkey Pt U1"/>
    <x v="38"/>
    <s v="251.1266 : SILENCER/MUFFLER"/>
    <x v="2"/>
    <s v="1966"/>
    <s v="09/2015"/>
    <n v="0"/>
    <x v="268"/>
    <x v="265"/>
    <x v="0"/>
  </r>
  <r>
    <n v="10053"/>
    <e v="#N/A"/>
    <s v="TURKEY POINT POWER PLANT UNIT #1 - 5081014100"/>
    <s v="31200Z000-PG0926-Turkey Pt U1"/>
    <x v="0"/>
    <d v="1966-07-01T00:00:00"/>
    <x v="0"/>
    <s v="Turkey Pt U1"/>
    <x v="38"/>
    <s v="251.1269 : VALVE, POWER OPERATED 8 "/>
    <x v="2"/>
    <s v="1966"/>
    <s v="09/2015"/>
    <n v="0"/>
    <x v="0"/>
    <x v="0"/>
    <x v="0"/>
  </r>
  <r>
    <n v="10054"/>
    <e v="#N/A"/>
    <s v="TURKEY POINT POWER PLANT UNIT #1 - 5081014100"/>
    <s v="31200Z000-PG0926-Turkey Pt U1"/>
    <x v="0"/>
    <d v="1996-07-01T00:00:00"/>
    <x v="0"/>
    <s v="Turkey Pt U1"/>
    <x v="38"/>
    <s v="251.1269 : VALVE, POWER OPERATED 8 "/>
    <x v="2"/>
    <s v="1996"/>
    <s v="09/2015"/>
    <n v="0"/>
    <x v="0"/>
    <x v="0"/>
    <x v="0"/>
  </r>
  <r>
    <n v="10081"/>
    <e v="#N/A"/>
    <s v="TURKEY POINT POWER PLANT UNIT #1 - 5081014100"/>
    <s v="31200Z000-PG0926-Turkey Pt U1"/>
    <x v="0"/>
    <d v="1966-07-01T00:00:00"/>
    <x v="0"/>
    <s v="Turkey Pt U1"/>
    <x v="39"/>
    <s v="252.1287 : CONTROL/INSTRUMENTATION "/>
    <x v="2"/>
    <s v="1966"/>
    <s v="09/2015"/>
    <n v="0"/>
    <x v="0"/>
    <x v="0"/>
    <x v="0"/>
  </r>
  <r>
    <n v="10131"/>
    <s v="Retire"/>
    <s v="TURKEY POINT POWER PLANT UNIT #1 - 5081014100"/>
    <s v="31200Z000-PG0926-Turkey Pt U1"/>
    <x v="0"/>
    <d v="1966-07-01T00:00:00"/>
    <x v="0"/>
    <s v="Turkey Pt U1"/>
    <x v="39"/>
    <s v="252.1291 : PIPING"/>
    <x v="2"/>
    <s v="1966"/>
    <s v="09/2015"/>
    <n v="1"/>
    <x v="269"/>
    <x v="266"/>
    <x v="0"/>
  </r>
  <r>
    <n v="10164"/>
    <s v="Retire"/>
    <s v="TURKEY POINT POWER PLANT UNIT #1 - 5081014100"/>
    <s v="31200Z000-PG0926-Turkey Pt U1"/>
    <x v="0"/>
    <d v="1966-07-01T00:00:00"/>
    <x v="0"/>
    <s v="Turkey Pt U1"/>
    <x v="39"/>
    <s v="252.1295 : VALVE, POWER OPERATED 8 "/>
    <x v="2"/>
    <s v="1966"/>
    <s v="09/2015"/>
    <n v="9"/>
    <x v="270"/>
    <x v="267"/>
    <x v="0"/>
  </r>
  <r>
    <n v="10165"/>
    <s v="Retire"/>
    <s v="TURKEY POINT POWER PLANT UNIT #1 - 5081014100"/>
    <s v="31200Z000-PG0926-Turkey Pt U1"/>
    <x v="0"/>
    <d v="1993-07-01T00:00:00"/>
    <x v="0"/>
    <s v="Turkey Pt U1"/>
    <x v="39"/>
    <s v="252.1295 : VALVE, POWER OPERATED 8 "/>
    <x v="2"/>
    <s v="1993"/>
    <s v="09/2015"/>
    <n v="1"/>
    <x v="271"/>
    <x v="268"/>
    <x v="0"/>
  </r>
  <r>
    <n v="10215"/>
    <s v="Retire"/>
    <s v="TURKEY POINT POWER PLANT UNIT #1 - 5081014100"/>
    <s v="31200Z000-PG0926-Turkey Pt U1"/>
    <x v="0"/>
    <d v="1966-07-01T00:00:00"/>
    <x v="0"/>
    <s v="Turkey Pt U1"/>
    <x v="40"/>
    <s v="253.1311 : DESUPERHEATER STEAM EQUI"/>
    <x v="2"/>
    <s v="1966"/>
    <s v="09/2015"/>
    <n v="1"/>
    <x v="272"/>
    <x v="269"/>
    <x v="0"/>
  </r>
  <r>
    <n v="10216"/>
    <s v="Retire"/>
    <s v="TURKEY POINT POWER PLANT UNIT #1 - 5081014100"/>
    <s v="31200Z000-PG0926-Turkey Pt U1"/>
    <x v="0"/>
    <d v="1989-07-01T00:00:00"/>
    <x v="0"/>
    <s v="Turkey Pt U1"/>
    <x v="40"/>
    <s v="253.1311 : DESUPERHEATER STEAM EQUI"/>
    <x v="2"/>
    <s v="1989"/>
    <s v="09/2015"/>
    <n v="0"/>
    <x v="273"/>
    <x v="270"/>
    <x v="0"/>
  </r>
  <r>
    <n v="10217"/>
    <s v="Retire"/>
    <s v="TURKEY POINT POWER PLANT UNIT #1 - 5081014100"/>
    <s v="31200Z000-PG0926-Turkey Pt U1"/>
    <x v="0"/>
    <d v="1992-07-01T00:00:00"/>
    <x v="0"/>
    <s v="Turkey Pt U1"/>
    <x v="40"/>
    <s v="253.1311 : DESUPERHEATER STEAM EQUI"/>
    <x v="2"/>
    <s v="1992"/>
    <s v="09/2015"/>
    <n v="0"/>
    <x v="274"/>
    <x v="271"/>
    <x v="0"/>
  </r>
  <r>
    <n v="10218"/>
    <s v="Retire"/>
    <s v="TURKEY POINT POWER PLANT UNIT #1 - 5081014100"/>
    <s v="31200Z000-PG0926-Turkey Pt U1"/>
    <x v="0"/>
    <d v="1993-07-01T00:00:00"/>
    <x v="0"/>
    <s v="Turkey Pt U1"/>
    <x v="40"/>
    <s v="253.1311 : DESUPERHEATER STEAM EQUI"/>
    <x v="2"/>
    <s v="1993"/>
    <s v="09/2015"/>
    <n v="0"/>
    <x v="275"/>
    <x v="272"/>
    <x v="0"/>
  </r>
  <r>
    <n v="10223"/>
    <s v="Retire"/>
    <s v="TURKEY POINT PLANT FOSSIL - 5081026000"/>
    <s v="31200Z000-PG0926-Turkey Pt CommFsil"/>
    <x v="0"/>
    <d v="1991-07-01T00:00:00"/>
    <x v="0"/>
    <s v="Turkey Pt Comm Fsil"/>
    <x v="40"/>
    <s v="253.1311 : DESUPERHEATER STEAM EQUI"/>
    <x v="2"/>
    <s v="1991"/>
    <s v="09/2015"/>
    <n v="1"/>
    <x v="276"/>
    <x v="273"/>
    <x v="0"/>
  </r>
  <r>
    <n v="10234"/>
    <s v="Retire"/>
    <s v="TURKEY POINT POWER PLANT UNIT #1 - 5081014100"/>
    <s v="31200Z000-PG0926-Turkey Pt U1"/>
    <x v="0"/>
    <d v="1968-07-01T00:00:00"/>
    <x v="0"/>
    <s v="Turkey Pt U1"/>
    <x v="41"/>
    <s v="260.1326 : CONTROL/INSTRUMENTATION "/>
    <x v="2"/>
    <s v="1968"/>
    <s v="09/2015"/>
    <n v="1"/>
    <x v="277"/>
    <x v="274"/>
    <x v="0"/>
  </r>
  <r>
    <n v="10294"/>
    <s v="Retire"/>
    <s v="TURKEY POINT POWER PLANT UNIT #1 - 5081014100"/>
    <s v="31200Z000-PG0926-Turkey Pt U1"/>
    <x v="0"/>
    <d v="1966-07-01T00:00:00"/>
    <x v="0"/>
    <s v="Turkey Pt U1"/>
    <x v="42"/>
    <s v="257.1442 : CONTROL/INSTRUMENTATION "/>
    <x v="2"/>
    <s v="1966"/>
    <s v="09/2015"/>
    <n v="1"/>
    <x v="278"/>
    <x v="275"/>
    <x v="0"/>
  </r>
  <r>
    <n v="10296"/>
    <s v="Retire"/>
    <s v="TURKEY POINT PLANT FOSSIL - 5081026000"/>
    <s v="31200Z000-PG0926-Turkey Pt CommFsil"/>
    <x v="0"/>
    <d v="1989-07-01T00:00:00"/>
    <x v="0"/>
    <s v="Turkey Pt Comm Fsil"/>
    <x v="42"/>
    <s v="257.1442 : CONTROL/INSTRUMENTATION "/>
    <x v="2"/>
    <s v="1989"/>
    <s v="09/2015"/>
    <n v="1"/>
    <x v="279"/>
    <x v="276"/>
    <x v="0"/>
  </r>
  <r>
    <n v="10302"/>
    <s v="Retire"/>
    <s v="TURKEY POINT PLANT FOSSIL - 5081026000"/>
    <s v="31200Z000-PG0926-Turkey Pt CommFsil"/>
    <x v="0"/>
    <d v="1989-07-01T00:00:00"/>
    <x v="0"/>
    <s v="Turkey Pt Comm Fsil"/>
    <x v="42"/>
    <s v="257.1444 : FOUNDATION"/>
    <x v="2"/>
    <s v="1989"/>
    <s v="09/2015"/>
    <n v="1"/>
    <x v="280"/>
    <x v="277"/>
    <x v="0"/>
  </r>
  <r>
    <n v="10319"/>
    <s v="Retire"/>
    <s v="TURKEY POINT POWER PLANT UNIT #1 - 5081014100"/>
    <s v="31200Z000-PG0926-Turkey Pt U1"/>
    <x v="0"/>
    <d v="1966-07-01T00:00:00"/>
    <x v="0"/>
    <s v="Turkey Pt U1"/>
    <x v="42"/>
    <s v="257.1446 : HEAT EXCHANGER, SHELL"/>
    <x v="2"/>
    <s v="1966"/>
    <s v="09/2015"/>
    <n v="2"/>
    <x v="281"/>
    <x v="278"/>
    <x v="0"/>
  </r>
  <r>
    <n v="10321"/>
    <s v="Retire"/>
    <s v="TURKEY POINT PLANT FOSSIL - 5081026000"/>
    <s v="31200Z000-PG0926-Turkey Pt CommFsil"/>
    <x v="0"/>
    <d v="1989-07-01T00:00:00"/>
    <x v="0"/>
    <s v="Turkey Pt Comm Fsil"/>
    <x v="42"/>
    <s v="257.1446 : HEAT EXCHANGER, SHELL"/>
    <x v="2"/>
    <s v="1989"/>
    <s v="09/2015"/>
    <n v="0"/>
    <x v="282"/>
    <x v="279"/>
    <x v="0"/>
  </r>
  <r>
    <n v="10334"/>
    <s v="Retire"/>
    <s v="TURKEY POINT POWER PLANT UNIT #1 - 5081014100"/>
    <s v="31200Z000-PG0926-Turkey Pt U1"/>
    <x v="0"/>
    <d v="1966-07-01T00:00:00"/>
    <x v="0"/>
    <s v="Turkey Pt U1"/>
    <x v="42"/>
    <s v="257.1449 : PIPING"/>
    <x v="2"/>
    <s v="1966"/>
    <s v="09/2015"/>
    <n v="1"/>
    <x v="283"/>
    <x v="280"/>
    <x v="0"/>
  </r>
  <r>
    <n v="10336"/>
    <e v="#N/A"/>
    <s v="TURKEY POINT PLANT FOSSIL - 5081026000"/>
    <s v="31200Z000-PG0926-Turkey Pt CommFsil"/>
    <x v="0"/>
    <d v="1989-07-01T00:00:00"/>
    <x v="0"/>
    <s v="Turkey Pt Comm Fsil"/>
    <x v="42"/>
    <s v="257.1449 : PIPING"/>
    <x v="2"/>
    <s v="1989"/>
    <s v="09/2015"/>
    <n v="0"/>
    <x v="0"/>
    <x v="0"/>
    <x v="0"/>
  </r>
  <r>
    <n v="10364"/>
    <s v="Retire"/>
    <s v="TURKEY POINT POWER PLANT UNIT #1 - 5081014100"/>
    <s v="31200Z000-PG0926-Turkey Pt U1"/>
    <x v="0"/>
    <d v="1966-07-01T00:00:00"/>
    <x v="0"/>
    <s v="Turkey Pt U1"/>
    <x v="42"/>
    <s v="257.1452 : TANK"/>
    <x v="2"/>
    <s v="1966"/>
    <s v="09/2015"/>
    <n v="1"/>
    <x v="284"/>
    <x v="281"/>
    <x v="0"/>
  </r>
  <r>
    <n v="10366"/>
    <s v="Retire"/>
    <s v="TURKEY POINT PLANT FOSSIL - 5081026000"/>
    <s v="31200Z000-PG0926-Turkey Pt CommFsil"/>
    <x v="0"/>
    <d v="1989-07-01T00:00:00"/>
    <x v="0"/>
    <s v="Turkey Pt Comm Fsil"/>
    <x v="42"/>
    <s v="257.1452 : TANK"/>
    <x v="2"/>
    <s v="1989"/>
    <s v="09/2015"/>
    <n v="1"/>
    <x v="285"/>
    <x v="282"/>
    <x v="0"/>
  </r>
  <r>
    <n v="10375"/>
    <s v="Retire"/>
    <s v="TURKEY POINT POWER PLANT UNIT #1 - 5081014100"/>
    <s v="31200Z000-PG0926-Turkey Pt U1"/>
    <x v="0"/>
    <d v="1966-07-01T00:00:00"/>
    <x v="0"/>
    <s v="Turkey Pt U1"/>
    <x v="42"/>
    <s v="257.1454 : VALVE SAFETY/RELIEF"/>
    <x v="2"/>
    <s v="1966"/>
    <s v="09/2015"/>
    <n v="1"/>
    <x v="286"/>
    <x v="283"/>
    <x v="0"/>
  </r>
  <r>
    <n v="10414"/>
    <s v="Retire"/>
    <s v="TURKEY POINT POWER PLANT UNIT #1 - 5081014100"/>
    <s v="31200Z000-PG0926-Turkey Pt U1"/>
    <x v="0"/>
    <d v="1966-07-01T00:00:00"/>
    <x v="0"/>
    <s v="Turkey Pt U1"/>
    <x v="43"/>
    <s v="262.1512 : CONTROL/INSTRUMENTATION "/>
    <x v="2"/>
    <s v="1966"/>
    <s v="09/2015"/>
    <n v="1"/>
    <x v="287"/>
    <x v="284"/>
    <x v="0"/>
  </r>
  <r>
    <n v="10415"/>
    <s v="Retire"/>
    <s v="TURKEY POINT POWER PLANT UNIT #1 - 5081014100"/>
    <s v="31200Z000-PG0926-Turkey Pt U1"/>
    <x v="0"/>
    <d v="1985-07-01T00:00:00"/>
    <x v="0"/>
    <s v="Turkey Pt U1"/>
    <x v="43"/>
    <s v="262.1512 : CONTROL/INSTRUMENTATION "/>
    <x v="2"/>
    <s v="1985"/>
    <s v="09/2015"/>
    <n v="0"/>
    <x v="288"/>
    <x v="285"/>
    <x v="0"/>
  </r>
  <r>
    <n v="10418"/>
    <s v="Retire"/>
    <s v="TURKEY POINT PLANT FOSSIL - 5081026000"/>
    <s v="31200Z000-PG0926-Turkey Pt CommFsil"/>
    <x v="0"/>
    <d v="1985-07-01T00:00:00"/>
    <x v="0"/>
    <s v="Turkey Pt Comm Fsil"/>
    <x v="43"/>
    <s v="262.1512 : CONTROL/INSTRUMENTATION "/>
    <x v="2"/>
    <s v="1985"/>
    <s v="09/2015"/>
    <n v="1"/>
    <x v="289"/>
    <x v="286"/>
    <x v="0"/>
  </r>
  <r>
    <n v="10473"/>
    <s v="Retire"/>
    <s v="TURKEY POINT POWER PLANT UNIT #1 - 5081014100"/>
    <s v="31200Z000-PG0926-Turkey Pt U1"/>
    <x v="0"/>
    <d v="1966-07-01T00:00:00"/>
    <x v="0"/>
    <s v="Turkey Pt U1"/>
    <x v="43"/>
    <s v="262.1515 : PIPING"/>
    <x v="2"/>
    <s v="1966"/>
    <s v="09/2015"/>
    <n v="1"/>
    <x v="290"/>
    <x v="287"/>
    <x v="0"/>
  </r>
  <r>
    <n v="10474"/>
    <s v="Retire"/>
    <s v="TURKEY POINT POWER PLANT UNIT #1 - 5081014100"/>
    <s v="31200Z000-PG0926-Turkey Pt U1"/>
    <x v="0"/>
    <d v="1991-07-01T00:00:00"/>
    <x v="0"/>
    <s v="Turkey Pt U1"/>
    <x v="43"/>
    <s v="262.1515 : PIPING"/>
    <x v="2"/>
    <s v="1991"/>
    <s v="09/2015"/>
    <n v="0"/>
    <x v="291"/>
    <x v="288"/>
    <x v="0"/>
  </r>
  <r>
    <n v="10475"/>
    <s v="Retire"/>
    <s v="TURKEY POINT POWER PLANT UNIT #1 - 5081014100"/>
    <s v="31200Z000-PG0926-Turkey Pt U1"/>
    <x v="0"/>
    <d v="1993-07-01T00:00:00"/>
    <x v="0"/>
    <s v="Turkey Pt U1"/>
    <x v="43"/>
    <s v="262.1515 : PIPING"/>
    <x v="2"/>
    <s v="1993"/>
    <s v="09/2015"/>
    <n v="0"/>
    <x v="292"/>
    <x v="289"/>
    <x v="0"/>
  </r>
  <r>
    <n v="10502"/>
    <e v="#N/A"/>
    <s v="TURKEY POINT POWER PLANT UNIT #1 - 5081014100"/>
    <s v="31200Z000-PG0926-Turkey Pt U1"/>
    <x v="0"/>
    <d v="1966-07-01T00:00:00"/>
    <x v="0"/>
    <s v="Turkey Pt U1"/>
    <x v="43"/>
    <s v="262.1516 : SILENCER/MUFFLER"/>
    <x v="2"/>
    <s v="1966"/>
    <s v="09/2015"/>
    <n v="0"/>
    <x v="0"/>
    <x v="0"/>
    <x v="0"/>
  </r>
  <r>
    <n v="10503"/>
    <e v="#N/A"/>
    <s v="TURKEY POINT POWER PLANT UNIT #1 - 5081014100"/>
    <s v="31200Z000-PG0926-Turkey Pt U1"/>
    <x v="0"/>
    <d v="1993-07-01T00:00:00"/>
    <x v="0"/>
    <s v="Turkey Pt U1"/>
    <x v="43"/>
    <s v="262.1516 : SILENCER/MUFFLER"/>
    <x v="2"/>
    <s v="1993"/>
    <s v="09/2015"/>
    <n v="0"/>
    <x v="0"/>
    <x v="0"/>
    <x v="0"/>
  </r>
  <r>
    <n v="10510"/>
    <s v="Retire"/>
    <s v="TURKEY POINT POWER PLANT UNIT #1 - 5081014100"/>
    <s v="31200Z000-PG0926-Turkey Pt U1"/>
    <x v="0"/>
    <d v="1966-07-01T00:00:00"/>
    <x v="0"/>
    <s v="Turkey Pt U1"/>
    <x v="44"/>
    <s v="351.3158 : FOUNDATION"/>
    <x v="2"/>
    <s v="1966"/>
    <s v="09/2015"/>
    <n v="1"/>
    <x v="293"/>
    <x v="290"/>
    <x v="0"/>
  </r>
  <r>
    <n v="10548"/>
    <s v="Retire"/>
    <s v="TURKEY POINT POWER PLANT UNIT #1 - 5081014100"/>
    <s v="31200Z000-PG0926-Turkey Pt U1"/>
    <x v="0"/>
    <d v="1966-07-01T00:00:00"/>
    <x v="0"/>
    <s v="Turkey Pt U1"/>
    <x v="44"/>
    <s v="351.3160 : HEAT EXCHANGER, SHELL"/>
    <x v="2"/>
    <s v="1966"/>
    <s v="09/2015"/>
    <n v="0"/>
    <x v="294"/>
    <x v="291"/>
    <x v="0"/>
  </r>
  <r>
    <n v="10549"/>
    <s v="Retire"/>
    <s v="TURKEY POINT POWER PLANT UNIT #1 - 5081014100"/>
    <s v="31200Z000-PG0926-Turkey Pt U1"/>
    <x v="0"/>
    <d v="1992-07-01T00:00:00"/>
    <x v="0"/>
    <s v="Turkey Pt U1"/>
    <x v="44"/>
    <s v="351.3160 : HEAT EXCHANGER, SHELL"/>
    <x v="2"/>
    <s v="1992"/>
    <s v="09/2015"/>
    <n v="1"/>
    <x v="295"/>
    <x v="292"/>
    <x v="0"/>
  </r>
  <r>
    <n v="10550"/>
    <s v="Retire"/>
    <s v="TURKEY POINT POWER PLANT UNIT #1 - 5081014100"/>
    <s v="31200Z000-PG0926-Turkey Pt U1"/>
    <x v="0"/>
    <d v="2000-07-01T00:00:00"/>
    <x v="0"/>
    <s v="Turkey Pt U1"/>
    <x v="44"/>
    <s v="351.3160 : HEAT EXCHANGER, SHELL"/>
    <x v="2"/>
    <s v="2000"/>
    <s v="09/2015"/>
    <n v="1"/>
    <x v="296"/>
    <x v="293"/>
    <x v="0"/>
  </r>
  <r>
    <n v="10604"/>
    <s v="Retire"/>
    <s v="TURKEY POINT POWER PLANT UNIT #1 - 5081014100"/>
    <s v="31200Z000-PG0926-Turkey Pt U1"/>
    <x v="0"/>
    <d v="1966-07-01T00:00:00"/>
    <x v="0"/>
    <s v="Turkey Pt U1"/>
    <x v="44"/>
    <s v="351.3163 : PIPING"/>
    <x v="2"/>
    <s v="1966"/>
    <s v="09/2015"/>
    <n v="1"/>
    <x v="297"/>
    <x v="294"/>
    <x v="0"/>
  </r>
  <r>
    <n v="10605"/>
    <s v="Retire"/>
    <s v="TURKEY POINT POWER PLANT UNIT #1 - 5081014100"/>
    <s v="31200Z000-PG0926-Turkey Pt U1"/>
    <x v="0"/>
    <d v="1983-07-01T00:00:00"/>
    <x v="0"/>
    <s v="Turkey Pt U1"/>
    <x v="44"/>
    <s v="351.3163 : PIPING"/>
    <x v="2"/>
    <s v="1983"/>
    <s v="09/2015"/>
    <n v="0"/>
    <x v="298"/>
    <x v="295"/>
    <x v="0"/>
  </r>
  <r>
    <n v="10606"/>
    <s v="Retire"/>
    <s v="TURKEY POINT POWER PLANT UNIT #1 - 5081014100"/>
    <s v="31200Z000-PG0926-Turkey Pt U1"/>
    <x v="0"/>
    <d v="1992-07-01T00:00:00"/>
    <x v="0"/>
    <s v="Turkey Pt U1"/>
    <x v="44"/>
    <s v="351.3163 : PIPING"/>
    <x v="2"/>
    <s v="1992"/>
    <s v="09/2015"/>
    <n v="0"/>
    <x v="299"/>
    <x v="296"/>
    <x v="0"/>
  </r>
  <r>
    <n v="10607"/>
    <s v="Retire"/>
    <s v="TURKEY POINT POWER PLANT UNIT #1 - 5081014100"/>
    <s v="31200Z000-PG0926-Turkey Pt U1"/>
    <x v="0"/>
    <d v="1993-07-01T00:00:00"/>
    <x v="0"/>
    <s v="Turkey Pt U1"/>
    <x v="44"/>
    <s v="351.3163 : PIPING"/>
    <x v="2"/>
    <s v="1993"/>
    <s v="09/2015"/>
    <n v="0"/>
    <x v="300"/>
    <x v="297"/>
    <x v="0"/>
  </r>
  <r>
    <n v="10658"/>
    <e v="#N/A"/>
    <s v="TURKEY POINT POWER PLANT UNIT #1 - 5081014100"/>
    <s v="31200Z000-PG0926-Turkey Pt U1"/>
    <x v="0"/>
    <d v="1966-07-01T00:00:00"/>
    <x v="0"/>
    <s v="Turkey Pt U1"/>
    <x v="44"/>
    <s v="351.3164 : TANK"/>
    <x v="2"/>
    <s v="1966"/>
    <s v="09/2015"/>
    <n v="0"/>
    <x v="0"/>
    <x v="0"/>
    <x v="0"/>
  </r>
  <r>
    <n v="10659"/>
    <e v="#N/A"/>
    <s v="TURKEY POINT POWER PLANT UNIT #1 - 5081014100"/>
    <s v="31200Z000-PG0926-Turkey Pt U1"/>
    <x v="0"/>
    <d v="1992-07-01T00:00:00"/>
    <x v="0"/>
    <s v="Turkey Pt U1"/>
    <x v="44"/>
    <s v="351.3164 : TANK"/>
    <x v="2"/>
    <s v="1992"/>
    <s v="09/2015"/>
    <n v="0"/>
    <x v="0"/>
    <x v="0"/>
    <x v="0"/>
  </r>
  <r>
    <n v="10660"/>
    <e v="#N/A"/>
    <s v="TURKEY POINT POWER PLANT UNIT #1 - 5081014100"/>
    <s v="31200Z000-PG0926-Turkey Pt U1"/>
    <x v="0"/>
    <d v="1993-07-01T00:00:00"/>
    <x v="0"/>
    <s v="Turkey Pt U1"/>
    <x v="44"/>
    <s v="351.3164 : TANK"/>
    <x v="2"/>
    <s v="1993"/>
    <s v="09/2015"/>
    <n v="0"/>
    <x v="0"/>
    <x v="0"/>
    <x v="0"/>
  </r>
  <r>
    <n v="10682"/>
    <s v="Retire"/>
    <s v="TURKEY POINT POWER PLANT UNIT #1 - 5081014100"/>
    <s v="31200Z000-PG0926-Turkey Pt U1"/>
    <x v="0"/>
    <d v="1966-07-01T00:00:00"/>
    <x v="0"/>
    <s v="Turkey Pt U1"/>
    <x v="44"/>
    <s v="351.3166 : VALVE, POWER OPERATED 8 "/>
    <x v="2"/>
    <s v="1966"/>
    <s v="09/2015"/>
    <n v="5"/>
    <x v="301"/>
    <x v="298"/>
    <x v="0"/>
  </r>
  <r>
    <n v="10720"/>
    <s v="Retire"/>
    <s v="TURKEY POINT POWER PLANT UNIT #1 - 5081014100"/>
    <s v="31200Z000-PG0926-Turkey Pt U1"/>
    <x v="0"/>
    <d v="1966-07-01T00:00:00"/>
    <x v="0"/>
    <s v="Turkey Pt U1"/>
    <x v="44"/>
    <s v="351.3167 : CONTROL/INSTRUMENTATION "/>
    <x v="2"/>
    <s v="1966"/>
    <s v="09/2015"/>
    <n v="1"/>
    <x v="302"/>
    <x v="299"/>
    <x v="0"/>
  </r>
  <r>
    <n v="10721"/>
    <s v="Retire"/>
    <s v="TURKEY POINT POWER PLANT UNIT #1 - 5081014100"/>
    <s v="31200Z000-PG0926-Turkey Pt U1"/>
    <x v="0"/>
    <d v="1977-07-01T00:00:00"/>
    <x v="0"/>
    <s v="Turkey Pt U1"/>
    <x v="44"/>
    <s v="351.3167 : CONTROL/INSTRUMENTATION "/>
    <x v="2"/>
    <s v="1977"/>
    <s v="09/2015"/>
    <n v="0"/>
    <x v="303"/>
    <x v="300"/>
    <x v="0"/>
  </r>
  <r>
    <n v="10722"/>
    <s v="Retire"/>
    <s v="TURKEY POINT POWER PLANT UNIT #1 - 5081014100"/>
    <s v="31200Z000-PG0926-Turkey Pt U1"/>
    <x v="0"/>
    <d v="1992-07-01T00:00:00"/>
    <x v="0"/>
    <s v="Turkey Pt U1"/>
    <x v="44"/>
    <s v="351.3167 : CONTROL/INSTRUMENTATION "/>
    <x v="2"/>
    <s v="1992"/>
    <s v="09/2015"/>
    <n v="0"/>
    <x v="304"/>
    <x v="301"/>
    <x v="0"/>
  </r>
  <r>
    <n v="10723"/>
    <s v="Retire"/>
    <s v="TURKEY POINT POWER PLANT UNIT #1 - 5081014100"/>
    <s v="31200Z000-PG0926-Turkey Pt U1"/>
    <x v="0"/>
    <d v="1993-07-01T00:00:00"/>
    <x v="0"/>
    <s v="Turkey Pt U1"/>
    <x v="44"/>
    <s v="351.3167 : CONTROL/INSTRUMENTATION "/>
    <x v="2"/>
    <s v="1993"/>
    <s v="09/2015"/>
    <n v="0"/>
    <x v="305"/>
    <x v="302"/>
    <x v="0"/>
  </r>
  <r>
    <n v="10768"/>
    <s v="Retire"/>
    <s v="TURKEY POINT POWER PLANT UNIT #1 - 5081014100"/>
    <s v="31200Z000-PG0926-Turkey Pt U1"/>
    <x v="0"/>
    <d v="1966-07-01T00:00:00"/>
    <x v="0"/>
    <s v="Turkey Pt U1"/>
    <x v="45"/>
    <s v="352.3189 : CONTROL/INSTRUMENTATION "/>
    <x v="2"/>
    <s v="1966"/>
    <s v="09/2015"/>
    <n v="1"/>
    <x v="306"/>
    <x v="303"/>
    <x v="0"/>
  </r>
  <r>
    <n v="10769"/>
    <s v="Retire"/>
    <s v="TURKEY POINT POWER PLANT UNIT #1 - 5081014100"/>
    <s v="31200Z000-PG0926-Turkey Pt U1"/>
    <x v="0"/>
    <d v="1981-07-01T00:00:00"/>
    <x v="0"/>
    <s v="Turkey Pt U1"/>
    <x v="45"/>
    <s v="352.3189 : CONTROL/INSTRUMENTATION "/>
    <x v="2"/>
    <s v="1981"/>
    <s v="09/2015"/>
    <n v="0"/>
    <x v="307"/>
    <x v="304"/>
    <x v="0"/>
  </r>
  <r>
    <n v="10772"/>
    <s v="Retire"/>
    <s v="TURKEY POINT PLANT FOSSIL - 5081026000"/>
    <s v="31200Z000-PG0926-Turkey Pt CommFsil"/>
    <x v="0"/>
    <d v="1980-07-01T00:00:00"/>
    <x v="0"/>
    <s v="Turkey Pt Comm Fsil"/>
    <x v="45"/>
    <s v="352.3189 : CONTROL/INSTRUMENTATION "/>
    <x v="2"/>
    <s v="1980"/>
    <s v="09/2015"/>
    <n v="1"/>
    <x v="308"/>
    <x v="305"/>
    <x v="0"/>
  </r>
  <r>
    <n v="10797"/>
    <s v="Retire"/>
    <s v="TURKEY POINT POWER PLANT UNIT #1 - 5081014100"/>
    <s v="31200Z000-PG0926-Turkey Pt U1"/>
    <x v="0"/>
    <d v="1966-07-01T00:00:00"/>
    <x v="0"/>
    <s v="Turkey Pt U1"/>
    <x v="45"/>
    <s v="352.3196 : PIPING"/>
    <x v="2"/>
    <s v="1966"/>
    <s v="09/2015"/>
    <n v="1"/>
    <x v="309"/>
    <x v="306"/>
    <x v="0"/>
  </r>
  <r>
    <n v="10798"/>
    <s v="Retire"/>
    <s v="TURKEY POINT POWER PLANT UNIT #1 - 5081014100"/>
    <s v="31200Z000-PG0926-Turkey Pt U1"/>
    <x v="0"/>
    <d v="1981-07-01T00:00:00"/>
    <x v="0"/>
    <s v="Turkey Pt U1"/>
    <x v="45"/>
    <s v="352.3196 : PIPING"/>
    <x v="2"/>
    <s v="1981"/>
    <s v="09/2015"/>
    <n v="0"/>
    <x v="310"/>
    <x v="307"/>
    <x v="0"/>
  </r>
  <r>
    <n v="10826"/>
    <s v="Retire"/>
    <s v="TURKEY POINT POWER PLANT UNIT #1 - 5081014100"/>
    <s v="31200Z000-PG0926-Turkey Pt U1"/>
    <x v="0"/>
    <d v="1966-07-01T00:00:00"/>
    <x v="0"/>
    <s v="Turkey Pt U1"/>
    <x v="45"/>
    <s v="352.3199 : TANK"/>
    <x v="2"/>
    <s v="1966"/>
    <s v="09/2015"/>
    <n v="2"/>
    <x v="311"/>
    <x v="308"/>
    <x v="0"/>
  </r>
  <r>
    <n v="10841"/>
    <s v="Retire"/>
    <s v="TURKEY POINT POWER PLANT UNIT #1 - 5081014100"/>
    <s v="31200Z000-PG0926-Turkey Pt U1"/>
    <x v="0"/>
    <d v="1966-07-01T00:00:00"/>
    <x v="0"/>
    <s v="Turkey Pt U1"/>
    <x v="45"/>
    <s v="352.3203 : HEAT EXCHANGER, SHELL"/>
    <x v="2"/>
    <s v="1966"/>
    <s v="09/2015"/>
    <n v="1"/>
    <x v="312"/>
    <x v="309"/>
    <x v="0"/>
  </r>
  <r>
    <n v="10867"/>
    <e v="#N/A"/>
    <s v="TURKEY POINT POWER PLANT UNIT #1 - 5081014100"/>
    <s v="31200Z000-PG0926-Turkey Pt U1"/>
    <x v="0"/>
    <d v="1966-07-01T00:00:00"/>
    <x v="0"/>
    <s v="Turkey Pt U1"/>
    <x v="46"/>
    <s v="353.3221 : CONTROL/INSTRUMENTATION "/>
    <x v="2"/>
    <s v="1966"/>
    <s v="09/2015"/>
    <n v="0"/>
    <x v="0"/>
    <x v="0"/>
    <x v="0"/>
  </r>
  <r>
    <n v="10868"/>
    <e v="#N/A"/>
    <s v="TURKEY POINT POWER PLANT UNIT #1 - 5081014100"/>
    <s v="31200Z000-PG0926-Turkey Pt U1"/>
    <x v="0"/>
    <d v="1993-07-01T00:00:00"/>
    <x v="0"/>
    <s v="Turkey Pt U1"/>
    <x v="46"/>
    <s v="353.3221 : CONTROL/INSTRUMENTATION "/>
    <x v="2"/>
    <s v="1993"/>
    <s v="09/2015"/>
    <n v="0"/>
    <x v="0"/>
    <x v="0"/>
    <x v="0"/>
  </r>
  <r>
    <n v="10872"/>
    <s v="Retire"/>
    <s v="TURKEY POINT PLANT FOSSIL - 5081026000"/>
    <s v="31200Z000-PG0926-Turkey Pt CommFsil"/>
    <x v="0"/>
    <d v="1996-07-01T00:00:00"/>
    <x v="0"/>
    <s v="Turkey Pt Comm Fsil"/>
    <x v="46"/>
    <s v="353.3221 : CONTROL/INSTRUMENTATION "/>
    <x v="2"/>
    <s v="1996"/>
    <s v="09/2015"/>
    <n v="1"/>
    <x v="313"/>
    <x v="310"/>
    <x v="0"/>
  </r>
  <r>
    <n v="10876"/>
    <s v="Retire"/>
    <s v="TURKEY POINT POWER PLANT UNIT #1 - 5081014100"/>
    <s v="31200Z000-PG0926-Turkey Pt U1"/>
    <x v="0"/>
    <d v="1966-07-01T00:00:00"/>
    <x v="0"/>
    <s v="Turkey Pt U1"/>
    <x v="46"/>
    <s v="353.3222 : FOUNDATION"/>
    <x v="2"/>
    <s v="1966"/>
    <s v="09/2015"/>
    <n v="1"/>
    <x v="293"/>
    <x v="290"/>
    <x v="0"/>
  </r>
  <r>
    <n v="10953"/>
    <e v="#N/A"/>
    <s v="TURKEY POINT POWER PLANT UNIT #1 - 5081014100"/>
    <s v="31200Z000-PG0926-Turkey Pt U1"/>
    <x v="0"/>
    <d v="1966-07-01T00:00:00"/>
    <x v="0"/>
    <s v="Turkey Pt U1"/>
    <x v="46"/>
    <s v="353.3224 : HEAT EXCHANGER, SHELL"/>
    <x v="2"/>
    <s v="1966"/>
    <s v="09/2015"/>
    <n v="0"/>
    <x v="0"/>
    <x v="0"/>
    <x v="0"/>
  </r>
  <r>
    <n v="10954"/>
    <e v="#N/A"/>
    <s v="TURKEY POINT POWER PLANT UNIT #1 - 5081014100"/>
    <s v="31200Z000-PG0926-Turkey Pt U1"/>
    <x v="0"/>
    <d v="1992-07-01T00:00:00"/>
    <x v="0"/>
    <s v="Turkey Pt U1"/>
    <x v="46"/>
    <s v="353.3224 : HEAT EXCHANGER, SHELL"/>
    <x v="2"/>
    <s v="1992"/>
    <s v="09/2015"/>
    <n v="0"/>
    <x v="0"/>
    <x v="0"/>
    <x v="0"/>
  </r>
  <r>
    <n v="10955"/>
    <s v="Retire"/>
    <s v="TURKEY POINT POWER PLANT UNIT #1 - 5081014100"/>
    <s v="31200Z000-PG0926-Turkey Pt U1"/>
    <x v="0"/>
    <d v="1995-07-01T00:00:00"/>
    <x v="0"/>
    <s v="Turkey Pt U1"/>
    <x v="46"/>
    <s v="353.3224 : HEAT EXCHANGER, SHELL"/>
    <x v="2"/>
    <s v="1995"/>
    <s v="09/2015"/>
    <n v="2"/>
    <x v="314"/>
    <x v="311"/>
    <x v="0"/>
  </r>
  <r>
    <n v="11038"/>
    <s v="Retire"/>
    <s v="TURKEY POINT POWER PLANT UNIT #1 - 5081014100"/>
    <s v="31200Z000-PG0926-Turkey Pt U1"/>
    <x v="0"/>
    <d v="1966-07-01T00:00:00"/>
    <x v="0"/>
    <s v="Turkey Pt U1"/>
    <x v="46"/>
    <s v="353.3227 : PIPING"/>
    <x v="2"/>
    <s v="1966"/>
    <s v="09/2015"/>
    <n v="1"/>
    <x v="315"/>
    <x v="312"/>
    <x v="0"/>
  </r>
  <r>
    <n v="11039"/>
    <s v="Retire"/>
    <s v="TURKEY POINT POWER PLANT UNIT #1 - 5081014100"/>
    <s v="31200Z000-PG0926-Turkey Pt U1"/>
    <x v="0"/>
    <d v="1989-07-01T00:00:00"/>
    <x v="0"/>
    <s v="Turkey Pt U1"/>
    <x v="46"/>
    <s v="353.3227 : PIPING"/>
    <x v="2"/>
    <s v="1989"/>
    <s v="09/2015"/>
    <n v="0"/>
    <x v="316"/>
    <x v="313"/>
    <x v="0"/>
  </r>
  <r>
    <n v="11040"/>
    <s v="Retire"/>
    <s v="TURKEY POINT POWER PLANT UNIT #1 - 5081014100"/>
    <s v="31200Z000-PG0926-Turkey Pt U1"/>
    <x v="0"/>
    <d v="1992-07-01T00:00:00"/>
    <x v="0"/>
    <s v="Turkey Pt U1"/>
    <x v="46"/>
    <s v="353.3227 : PIPING"/>
    <x v="2"/>
    <s v="1992"/>
    <s v="09/2015"/>
    <n v="0"/>
    <x v="317"/>
    <x v="314"/>
    <x v="0"/>
  </r>
  <r>
    <n v="11041"/>
    <s v="Retire"/>
    <s v="TURKEY POINT POWER PLANT UNIT #1 - 5081014100"/>
    <s v="31200Z000-PG0926-Turkey Pt U1"/>
    <x v="0"/>
    <d v="1995-07-01T00:00:00"/>
    <x v="0"/>
    <s v="Turkey Pt U1"/>
    <x v="46"/>
    <s v="353.3227 : PIPING"/>
    <x v="2"/>
    <s v="1995"/>
    <s v="09/2015"/>
    <n v="0"/>
    <x v="318"/>
    <x v="315"/>
    <x v="0"/>
  </r>
  <r>
    <n v="11047"/>
    <s v="Retire"/>
    <s v="TURKEY POINT PLANT FOSSIL - 5081026000"/>
    <s v="31200Z000-PG0926-Turkey Pt CommFsil"/>
    <x v="0"/>
    <d v="1987-07-01T00:00:00"/>
    <x v="0"/>
    <s v="Turkey Pt Comm Fsil"/>
    <x v="46"/>
    <s v="353.3227 : PIPING"/>
    <x v="2"/>
    <s v="1987"/>
    <s v="09/2015"/>
    <n v="0"/>
    <x v="319"/>
    <x v="316"/>
    <x v="0"/>
  </r>
  <r>
    <n v="11091"/>
    <s v="Retire"/>
    <s v="TURKEY POINT POWER PLANT UNIT #1 - 5081014100"/>
    <s v="31200Z000-PG0926-Turkey Pt U1"/>
    <x v="0"/>
    <d v="1966-07-01T00:00:00"/>
    <x v="0"/>
    <s v="Turkey Pt U1"/>
    <x v="46"/>
    <s v="353.3231 : VALVE, POWER OPERATED 8 "/>
    <x v="2"/>
    <s v="1966"/>
    <s v="09/2015"/>
    <n v="2"/>
    <x v="320"/>
    <x v="317"/>
    <x v="0"/>
  </r>
  <r>
    <n v="11092"/>
    <s v="Retire"/>
    <s v="TURKEY POINT POWER PLANT UNIT #1 - 5081014100"/>
    <s v="31200Z000-PG0926-Turkey Pt U1"/>
    <x v="0"/>
    <d v="1986-07-01T00:00:00"/>
    <x v="0"/>
    <s v="Turkey Pt U1"/>
    <x v="46"/>
    <s v="353.3231 : VALVE, POWER OPERATED 8 "/>
    <x v="2"/>
    <s v="1986"/>
    <s v="09/2015"/>
    <n v="1"/>
    <x v="321"/>
    <x v="318"/>
    <x v="0"/>
  </r>
  <r>
    <n v="11105"/>
    <s v="Retire"/>
    <s v="TURKEY POINT POWER PLANT UNIT #1 - 5081014100"/>
    <s v="31200Z000-PG0926-Turkey Pt U1"/>
    <x v="0"/>
    <d v="1966-07-01T00:00:00"/>
    <x v="0"/>
    <s v="Turkey Pt U1"/>
    <x v="46"/>
    <s v="353.3233 : NOISE SUPPRESSION ENCLOS"/>
    <x v="2"/>
    <s v="1966"/>
    <s v="09/2015"/>
    <n v="1"/>
    <x v="322"/>
    <x v="319"/>
    <x v="0"/>
  </r>
  <r>
    <n v="11137"/>
    <s v="Retire"/>
    <s v="TURKEY POINT POWER PLANT UNIT #1 - 5081014100"/>
    <s v="31200Z000-PG0926-Turkey Pt U1"/>
    <x v="0"/>
    <d v="1966-07-01T00:00:00"/>
    <x v="0"/>
    <s v="Turkey Pt U1"/>
    <x v="47"/>
    <s v="354.3253 : CONTROL/INSTRUMENTATION "/>
    <x v="2"/>
    <s v="1966"/>
    <s v="09/2015"/>
    <n v="1"/>
    <x v="323"/>
    <x v="320"/>
    <x v="0"/>
  </r>
  <r>
    <n v="11138"/>
    <s v="Retire"/>
    <s v="TURKEY POINT POWER PLANT UNIT #1 - 5081014100"/>
    <s v="31200Z000-PG0926-Turkey Pt U1"/>
    <x v="0"/>
    <d v="1983-07-01T00:00:00"/>
    <x v="0"/>
    <s v="Turkey Pt U1"/>
    <x v="47"/>
    <s v="354.3253 : CONTROL/INSTRUMENTATION "/>
    <x v="2"/>
    <s v="1983"/>
    <s v="09/2015"/>
    <n v="0"/>
    <x v="324"/>
    <x v="321"/>
    <x v="0"/>
  </r>
  <r>
    <n v="11139"/>
    <s v="Retire"/>
    <s v="TURKEY POINT POWER PLANT UNIT #1 - 5081014100"/>
    <s v="31200Z000-PG0926-Turkey Pt U1"/>
    <x v="0"/>
    <d v="1990-07-01T00:00:00"/>
    <x v="0"/>
    <s v="Turkey Pt U1"/>
    <x v="47"/>
    <s v="354.3253 : CONTROL/INSTRUMENTATION "/>
    <x v="2"/>
    <s v="1990"/>
    <s v="09/2015"/>
    <n v="0"/>
    <x v="325"/>
    <x v="322"/>
    <x v="0"/>
  </r>
  <r>
    <n v="11243"/>
    <e v="#N/A"/>
    <s v="TURKEY POINT POWER PLANT UNIT #1 - 5081014100"/>
    <s v="31200Z000-PG0926-Turkey Pt U1"/>
    <x v="0"/>
    <d v="1966-07-01T00:00:00"/>
    <x v="0"/>
    <s v="Turkey Pt U1"/>
    <x v="47"/>
    <s v="354.3254 : DRIVE, ELECTRIC MOTOR, C"/>
    <x v="2"/>
    <s v="1966"/>
    <s v="09/2015"/>
    <n v="0"/>
    <x v="0"/>
    <x v="0"/>
    <x v="0"/>
  </r>
  <r>
    <n v="11244"/>
    <e v="#N/A"/>
    <s v="TURKEY POINT POWER PLANT UNIT #1 - 5081014100"/>
    <s v="31200Z000-PG0926-Turkey Pt U1"/>
    <x v="0"/>
    <d v="1980-07-01T00:00:00"/>
    <x v="0"/>
    <s v="Turkey Pt U1"/>
    <x v="47"/>
    <s v="354.3254 : DRIVE, ELECTRIC MOTOR, C"/>
    <x v="2"/>
    <s v="1980"/>
    <s v="09/2015"/>
    <n v="0"/>
    <x v="0"/>
    <x v="0"/>
    <x v="0"/>
  </r>
  <r>
    <n v="11245"/>
    <e v="#N/A"/>
    <s v="TURKEY POINT POWER PLANT UNIT #1 - 5081014100"/>
    <s v="31200Z000-PG0926-Turkey Pt U1"/>
    <x v="0"/>
    <d v="1982-07-01T00:00:00"/>
    <x v="0"/>
    <s v="Turkey Pt U1"/>
    <x v="47"/>
    <s v="354.3254 : DRIVE, ELECTRIC MOTOR, C"/>
    <x v="2"/>
    <s v="1982"/>
    <s v="09/2015"/>
    <n v="0"/>
    <x v="0"/>
    <x v="0"/>
    <x v="0"/>
  </r>
  <r>
    <n v="11246"/>
    <e v="#N/A"/>
    <s v="TURKEY POINT POWER PLANT UNIT #1 - 5081014100"/>
    <s v="31200Z000-PG0926-Turkey Pt U1"/>
    <x v="0"/>
    <d v="1985-07-01T00:00:00"/>
    <x v="0"/>
    <s v="Turkey Pt U1"/>
    <x v="47"/>
    <s v="354.3254 : DRIVE, ELECTRIC MOTOR, C"/>
    <x v="2"/>
    <s v="1985"/>
    <s v="09/2015"/>
    <n v="0"/>
    <x v="0"/>
    <x v="0"/>
    <x v="0"/>
  </r>
  <r>
    <n v="11247"/>
    <e v="#N/A"/>
    <s v="TURKEY POINT POWER PLANT UNIT #1 - 5081014100"/>
    <s v="31200Z000-PG0926-Turkey Pt U1"/>
    <x v="0"/>
    <d v="1993-07-01T00:00:00"/>
    <x v="0"/>
    <s v="Turkey Pt U1"/>
    <x v="47"/>
    <s v="354.3254 : DRIVE, ELECTRIC MOTOR, C"/>
    <x v="2"/>
    <s v="1993"/>
    <s v="09/2015"/>
    <n v="0"/>
    <x v="0"/>
    <x v="0"/>
    <x v="0"/>
  </r>
  <r>
    <n v="11251"/>
    <e v="#N/A"/>
    <s v="TURKEY POINT FOSL PROD CAP SPARE STOREROOM - 5081026007"/>
    <s v="31200Z000-PG0926-Turkey Pt CommFsil"/>
    <x v="0"/>
    <d v="1982-07-01T00:00:00"/>
    <x v="0"/>
    <s v="Turkey Pt Comm Fsil"/>
    <x v="47"/>
    <s v="354.3254 : DRIVE, ELECTRIC MOTOR, C"/>
    <x v="2"/>
    <s v="1982"/>
    <s v="09/2015"/>
    <n v="0"/>
    <x v="0"/>
    <x v="0"/>
    <x v="0"/>
  </r>
  <r>
    <n v="11252"/>
    <e v="#N/A"/>
    <s v="TURKEY POINT FOSL PROD CAP SPARE STOREROOM - 5081026007"/>
    <s v="31200Z000-PG0926-Turkey Pt CommFsil"/>
    <x v="0"/>
    <d v="1994-07-01T00:00:00"/>
    <x v="0"/>
    <s v="Turkey Pt Comm Fsil"/>
    <x v="47"/>
    <s v="354.3254 : DRIVE, ELECTRIC MOTOR, C"/>
    <x v="2"/>
    <s v="1994"/>
    <s v="09/2015"/>
    <n v="0"/>
    <x v="0"/>
    <x v="0"/>
    <x v="0"/>
  </r>
  <r>
    <n v="11309"/>
    <e v="#N/A"/>
    <s v="TURKEY POINT POWER PLANT UNIT #1 - 5081014100"/>
    <s v="31200Z000-PG0926-Turkey Pt U1"/>
    <x v="0"/>
    <d v="1966-07-01T00:00:00"/>
    <x v="0"/>
    <s v="Turkey Pt U1"/>
    <x v="47"/>
    <s v="354.3256 : TURBINE BLADES ROT "/>
    <x v="2"/>
    <s v="1966"/>
    <s v="09/2015"/>
    <n v="0"/>
    <x v="0"/>
    <x v="0"/>
    <x v="0"/>
  </r>
  <r>
    <n v="11310"/>
    <e v="#N/A"/>
    <s v="TURKEY POINT POWER PLANT UNIT #1 - 5081014100"/>
    <s v="31200Z000-PG0926-Turkey Pt U1"/>
    <x v="0"/>
    <d v="1980-07-01T00:00:00"/>
    <x v="0"/>
    <s v="Turkey Pt U1"/>
    <x v="47"/>
    <s v="354.3256 : TURBINE BLADES ROT "/>
    <x v="2"/>
    <s v="1980"/>
    <s v="09/2015"/>
    <n v="0"/>
    <x v="0"/>
    <x v="0"/>
    <x v="0"/>
  </r>
  <r>
    <n v="11311"/>
    <e v="#N/A"/>
    <s v="TURKEY POINT POWER PLANT UNIT #1 - 5081014100"/>
    <s v="31200Z000-PG0926-Turkey Pt U1"/>
    <x v="0"/>
    <d v="1985-07-01T00:00:00"/>
    <x v="0"/>
    <s v="Turkey Pt U1"/>
    <x v="47"/>
    <s v="354.3256 : TURBINE BLADES ROT "/>
    <x v="2"/>
    <s v="1985"/>
    <s v="09/2015"/>
    <n v="0"/>
    <x v="0"/>
    <x v="0"/>
    <x v="0"/>
  </r>
  <r>
    <n v="11312"/>
    <e v="#N/A"/>
    <s v="TURKEY POINT POWER PLANT UNIT #1 - 5081014100"/>
    <s v="31200Z000-PG0926-Turkey Pt U1"/>
    <x v="0"/>
    <d v="1992-07-01T00:00:00"/>
    <x v="0"/>
    <s v="Turkey Pt U1"/>
    <x v="47"/>
    <s v="354.3256 : TURBINE BLADES ROT "/>
    <x v="2"/>
    <s v="1992"/>
    <s v="09/2015"/>
    <n v="0"/>
    <x v="0"/>
    <x v="0"/>
    <x v="0"/>
  </r>
  <r>
    <n v="11313"/>
    <s v="Retire"/>
    <s v="TURKEY POINT POWER PLANT UNIT #1 - 5081014100"/>
    <s v="31200Z000-PG0926-Turkey Pt U1"/>
    <x v="0"/>
    <d v="1993-07-01T00:00:00"/>
    <x v="0"/>
    <s v="Turkey Pt U1"/>
    <x v="47"/>
    <s v="354.3256 : TURBINE BLADES ROT "/>
    <x v="2"/>
    <s v="1993"/>
    <s v="09/2015"/>
    <n v="0"/>
    <x v="326"/>
    <x v="323"/>
    <x v="0"/>
  </r>
  <r>
    <n v="11347"/>
    <s v="Retire"/>
    <s v="TURKEY POINT POWER PLANT UNIT #1 - 5081014100"/>
    <s v="31200Z000-PG0926-Turkey Pt U1"/>
    <x v="0"/>
    <d v="1966-07-01T00:00:00"/>
    <x v="0"/>
    <s v="Turkey Pt U1"/>
    <x v="47"/>
    <s v="354.3258 : FOUNDATION"/>
    <x v="2"/>
    <s v="1966"/>
    <s v="09/2015"/>
    <n v="1"/>
    <x v="327"/>
    <x v="324"/>
    <x v="0"/>
  </r>
  <r>
    <n v="11403"/>
    <e v="#N/A"/>
    <s v="TURKEY POINT POWER PLANT UNIT #1 - 5081014100"/>
    <s v="31200Z000-PG0926-Turkey Pt U1"/>
    <x v="0"/>
    <d v="1966-07-01T00:00:00"/>
    <x v="0"/>
    <s v="Turkey Pt U1"/>
    <x v="47"/>
    <s v="354.3259 : PUMP COMPLETE"/>
    <x v="2"/>
    <s v="1966"/>
    <s v="09/2015"/>
    <n v="0"/>
    <x v="0"/>
    <x v="0"/>
    <x v="0"/>
  </r>
  <r>
    <n v="11404"/>
    <e v="#N/A"/>
    <s v="TURKEY POINT POWER PLANT UNIT #1 - 5081014100"/>
    <s v="31200Z000-PG0926-Turkey Pt U1"/>
    <x v="0"/>
    <d v="1969-07-01T00:00:00"/>
    <x v="0"/>
    <s v="Turkey Pt U1"/>
    <x v="47"/>
    <s v="354.3259 : PUMP COMPLETE"/>
    <x v="2"/>
    <s v="1969"/>
    <s v="09/2015"/>
    <n v="0"/>
    <x v="0"/>
    <x v="0"/>
    <x v="0"/>
  </r>
  <r>
    <n v="11405"/>
    <e v="#N/A"/>
    <s v="TURKEY POINT POWER PLANT UNIT #1 - 5081014100"/>
    <s v="31200Z000-PG0926-Turkey Pt U1"/>
    <x v="0"/>
    <d v="1992-07-01T00:00:00"/>
    <x v="0"/>
    <s v="Turkey Pt U1"/>
    <x v="47"/>
    <s v="354.3259 : PUMP COMPLETE"/>
    <x v="2"/>
    <s v="1992"/>
    <s v="09/2015"/>
    <n v="0"/>
    <x v="0"/>
    <x v="0"/>
    <x v="0"/>
  </r>
  <r>
    <n v="11406"/>
    <e v="#N/A"/>
    <s v="TURKEY POINT POWER PLANT UNIT #1 - 5081014100"/>
    <s v="31200Z000-PG0926-Turkey Pt U1"/>
    <x v="0"/>
    <d v="1969-07-01T00:00:00"/>
    <x v="0"/>
    <s v="Turkey Pt U1"/>
    <x v="47"/>
    <s v="354.3259 : PUMP COMPLETE"/>
    <x v="2"/>
    <s v="1969"/>
    <s v="09/2015"/>
    <n v="1"/>
    <x v="0"/>
    <x v="0"/>
    <x v="0"/>
  </r>
  <r>
    <n v="11409"/>
    <e v="#N/A"/>
    <s v="TURKEY POINT FOSL PROD CAP SPARE STOREROOM - 5081026007"/>
    <s v="31200Z000-PG0926-Turkey Pt CommFsil"/>
    <x v="0"/>
    <d v="1995-07-01T00:00:00"/>
    <x v="0"/>
    <s v="Turkey Pt Comm Fsil"/>
    <x v="47"/>
    <s v="354.3259 : PUMP COMPLETE"/>
    <x v="2"/>
    <s v="1995"/>
    <s v="09/2015"/>
    <n v="0"/>
    <x v="0"/>
    <x v="0"/>
    <x v="0"/>
  </r>
  <r>
    <n v="11410"/>
    <e v="#N/A"/>
    <s v="TURKEY POINT FOSL PROD CAP SPARE STOREROOM - 5081026007"/>
    <s v="31200Z000-PG0926-Turkey Pt CommFsil"/>
    <x v="0"/>
    <d v="1995-07-01T00:00:00"/>
    <x v="0"/>
    <s v="Turkey Pt Comm Fsil"/>
    <x v="47"/>
    <s v="354.3259 : PUMP COMPLETE"/>
    <x v="2"/>
    <s v="1995"/>
    <s v="09/2015"/>
    <n v="0"/>
    <x v="0"/>
    <x v="0"/>
    <x v="0"/>
  </r>
  <r>
    <n v="11445"/>
    <s v="Retire"/>
    <s v="TURKEY POINT POWER PLANT UNIT #1 - 5081014100"/>
    <s v="31200Z000-PG0926-Turkey Pt U1"/>
    <x v="0"/>
    <d v="1966-07-01T00:00:00"/>
    <x v="0"/>
    <s v="Turkey Pt U1"/>
    <x v="47"/>
    <s v="354.3263 : DRIVE COUPLING, MECHANIC"/>
    <x v="2"/>
    <s v="1966"/>
    <s v="09/2015"/>
    <n v="6"/>
    <x v="328"/>
    <x v="325"/>
    <x v="0"/>
  </r>
  <r>
    <n v="11462"/>
    <s v="Retire"/>
    <s v="TURKEY POINT POWER PLANT UNIT #1 - 5081014100"/>
    <s v="31200Z000-PG0926-Turkey Pt U1"/>
    <x v="0"/>
    <d v="1966-07-01T00:00:00"/>
    <x v="0"/>
    <s v="Turkey Pt U1"/>
    <x v="47"/>
    <s v="354.3265 : COUPLING, HYDRAULIC, COM"/>
    <x v="2"/>
    <s v="1966"/>
    <s v="09/2015"/>
    <n v="2"/>
    <x v="329"/>
    <x v="326"/>
    <x v="0"/>
  </r>
  <r>
    <n v="11480"/>
    <s v="Retire"/>
    <s v="TURKEY POINT POWER PLANT UNIT #1 - 5081014100"/>
    <s v="31200Z000-PG0926-Turkey Pt U1"/>
    <x v="0"/>
    <d v="1966-07-01T00:00:00"/>
    <x v="0"/>
    <s v="Turkey Pt U1"/>
    <x v="48"/>
    <s v="355.3296 : CONTROL/INSTRUMENTATION "/>
    <x v="2"/>
    <s v="1966"/>
    <s v="09/2015"/>
    <n v="1"/>
    <x v="330"/>
    <x v="327"/>
    <x v="0"/>
  </r>
  <r>
    <n v="11490"/>
    <s v="Retire"/>
    <s v="TURKEY POINT POWER PLANT UNIT #1 - 5081014100"/>
    <s v="31200Z000-PG0926-Turkey Pt U1"/>
    <x v="0"/>
    <d v="1966-07-01T00:00:00"/>
    <x v="0"/>
    <s v="Turkey Pt U1"/>
    <x v="48"/>
    <s v="355.3297 : DRIVE, ELECTRIC MOTOR, C"/>
    <x v="2"/>
    <s v="1966"/>
    <s v="09/2015"/>
    <n v="1"/>
    <x v="331"/>
    <x v="328"/>
    <x v="0"/>
  </r>
  <r>
    <n v="11551"/>
    <s v="Retire"/>
    <s v="TURKEY POINT POWER PLANT UNIT #1 - 5081014100"/>
    <s v="31200Z000-PG0926-Turkey Pt U1"/>
    <x v="0"/>
    <d v="1966-07-01T00:00:00"/>
    <x v="0"/>
    <s v="Turkey Pt U1"/>
    <x v="48"/>
    <s v="355.3301 : PIPING"/>
    <x v="2"/>
    <s v="1966"/>
    <s v="09/2015"/>
    <n v="1"/>
    <x v="332"/>
    <x v="329"/>
    <x v="0"/>
  </r>
  <r>
    <n v="11602"/>
    <e v="#N/A"/>
    <s v="TURKEY POINT POWER PLANT UNIT #1 - 5081014100"/>
    <s v="31200Z000-PG0926-Turkey Pt U1"/>
    <x v="0"/>
    <d v="1966-07-01T00:00:00"/>
    <x v="0"/>
    <s v="Turkey Pt U1"/>
    <x v="48"/>
    <s v="355.3303 : PUMP COMPLETE"/>
    <x v="2"/>
    <s v="1966"/>
    <s v="09/2015"/>
    <n v="0"/>
    <x v="0"/>
    <x v="0"/>
    <x v="0"/>
  </r>
  <r>
    <n v="11603"/>
    <e v="#N/A"/>
    <s v="TURKEY POINT POWER PLANT UNIT #1 - 5081014100"/>
    <s v="31200Z000-PG0926-Turkey Pt U1"/>
    <x v="0"/>
    <d v="1999-07-01T00:00:00"/>
    <x v="0"/>
    <s v="Turkey Pt U1"/>
    <x v="48"/>
    <s v="355.3303 : PUMP COMPLETE"/>
    <x v="2"/>
    <s v="1999"/>
    <s v="09/2015"/>
    <n v="0"/>
    <x v="0"/>
    <x v="0"/>
    <x v="0"/>
  </r>
  <r>
    <n v="11626"/>
    <s v="Retire"/>
    <s v="TURKEY POINT POWER PLANT UNIT #1 - 5081014100"/>
    <s v="31200Z000-PG0926-Turkey Pt U1"/>
    <x v="0"/>
    <d v="1966-07-01T00:00:00"/>
    <x v="0"/>
    <s v="Turkey Pt U1"/>
    <x v="48"/>
    <s v="355.3309 : VALVE, POWER OPERATED 8 "/>
    <x v="2"/>
    <s v="1966"/>
    <s v="09/2015"/>
    <n v="6"/>
    <x v="333"/>
    <x v="330"/>
    <x v="0"/>
  </r>
  <r>
    <n v="11704"/>
    <e v="#N/A"/>
    <s v="TURKEY POINT POWER PLANT UNIT #1 - 5081014100"/>
    <s v="31200Z000-PG0926-Turkey Pt U1"/>
    <x v="0"/>
    <d v="1966-07-01T00:00:00"/>
    <x v="0"/>
    <s v="Turkey Pt U1"/>
    <x v="49"/>
    <s v="356.3332 : CHEMICAL FEED EQUIPMENT"/>
    <x v="2"/>
    <s v="1966"/>
    <s v="09/2015"/>
    <n v="0"/>
    <x v="0"/>
    <x v="0"/>
    <x v="0"/>
  </r>
  <r>
    <n v="11705"/>
    <e v="#N/A"/>
    <s v="TURKEY POINT POWER PLANT UNIT #1 - 5081014100"/>
    <s v="31200Z000-PG0926-Turkey Pt U1"/>
    <x v="0"/>
    <d v="1979-07-01T00:00:00"/>
    <x v="0"/>
    <s v="Turkey Pt U1"/>
    <x v="49"/>
    <s v="356.3332 : CHEMICAL FEED EQUIPMENT"/>
    <x v="2"/>
    <s v="1979"/>
    <s v="09/2015"/>
    <n v="0"/>
    <x v="0"/>
    <x v="0"/>
    <x v="0"/>
  </r>
  <r>
    <n v="11708"/>
    <e v="#N/A"/>
    <s v="TURKEY POINT PLANT FOSSIL - 5081026000"/>
    <s v="31200Z000-PG0926-Turkey Pt CommFsil"/>
    <x v="0"/>
    <d v="1992-07-01T00:00:00"/>
    <x v="0"/>
    <s v="Turkey Pt Comm Fsil"/>
    <x v="49"/>
    <s v="356.3332 : CHEMICAL FEED EQUIPMENT"/>
    <x v="2"/>
    <s v="1992"/>
    <s v="09/2015"/>
    <n v="0"/>
    <x v="0"/>
    <x v="0"/>
    <x v="0"/>
  </r>
  <r>
    <n v="11775"/>
    <e v="#N/A"/>
    <s v="TURKEY POINT POWER PLANT UNIT #1 - 5081014100"/>
    <s v="31200Z000-PG0926-Turkey Pt U1"/>
    <x v="0"/>
    <d v="1966-07-01T00:00:00"/>
    <x v="0"/>
    <s v="Turkey Pt U1"/>
    <x v="50"/>
    <s v="360.3448 : CONTROL/INSTRUMENTATION "/>
    <x v="2"/>
    <s v="1966"/>
    <s v="09/2015"/>
    <n v="0"/>
    <x v="0"/>
    <x v="0"/>
    <x v="0"/>
  </r>
  <r>
    <n v="11776"/>
    <s v="Retire"/>
    <s v="TURKEY POINT POWER PLANT UNIT #1 - 5081014100"/>
    <s v="31200Z000-PG0926-Turkey Pt U1"/>
    <x v="0"/>
    <d v="1994-07-01T00:00:00"/>
    <x v="0"/>
    <s v="Turkey Pt U1"/>
    <x v="50"/>
    <s v="360.3448 : CONTROL/INSTRUMENTATION "/>
    <x v="2"/>
    <s v="1994"/>
    <s v="09/2015"/>
    <n v="1"/>
    <x v="334"/>
    <x v="331"/>
    <x v="0"/>
  </r>
  <r>
    <n v="11795"/>
    <e v="#N/A"/>
    <s v="TURKEY POINT POWER PLANT UNIT #1 - 5081014100"/>
    <s v="31200Z000-PG0926-Turkey Pt U1"/>
    <x v="0"/>
    <d v="1966-07-01T00:00:00"/>
    <x v="0"/>
    <s v="Turkey Pt U1"/>
    <x v="50"/>
    <s v="360.3449 : DRIVE, ELECTRIC MOTOR, C"/>
    <x v="2"/>
    <s v="1966"/>
    <s v="09/2015"/>
    <n v="0"/>
    <x v="0"/>
    <x v="0"/>
    <x v="0"/>
  </r>
  <r>
    <n v="11796"/>
    <e v="#N/A"/>
    <s v="TURKEY POINT POWER PLANT UNIT #1 - 5081014100"/>
    <s v="31200Z000-PG0926-Turkey Pt U1"/>
    <x v="0"/>
    <d v="1994-07-01T00:00:00"/>
    <x v="0"/>
    <s v="Turkey Pt U1"/>
    <x v="50"/>
    <s v="360.3449 : DRIVE, ELECTRIC MOTOR, C"/>
    <x v="2"/>
    <s v="1994"/>
    <s v="09/2015"/>
    <n v="0"/>
    <x v="0"/>
    <x v="0"/>
    <x v="0"/>
  </r>
  <r>
    <n v="11820"/>
    <s v="Retire"/>
    <s v="TURKEY POINT POWER PLANT UNIT #1 - 5081014100"/>
    <s v="31200Z000-PG0926-Turkey Pt U1"/>
    <x v="0"/>
    <d v="1966-07-01T00:00:00"/>
    <x v="0"/>
    <s v="Turkey Pt U1"/>
    <x v="50"/>
    <s v="360.3452 : PIPING"/>
    <x v="2"/>
    <s v="1966"/>
    <s v="09/2015"/>
    <n v="1"/>
    <x v="335"/>
    <x v="332"/>
    <x v="0"/>
  </r>
  <r>
    <n v="11821"/>
    <s v="Retire"/>
    <s v="TURKEY POINT POWER PLANT UNIT #1 - 5081014100"/>
    <s v="31200Z000-PG0926-Turkey Pt U1"/>
    <x v="0"/>
    <d v="1994-07-01T00:00:00"/>
    <x v="0"/>
    <s v="Turkey Pt U1"/>
    <x v="50"/>
    <s v="360.3452 : PIPING"/>
    <x v="2"/>
    <s v="1994"/>
    <s v="09/2015"/>
    <n v="0"/>
    <x v="336"/>
    <x v="333"/>
    <x v="0"/>
  </r>
  <r>
    <n v="11855"/>
    <e v="#N/A"/>
    <s v="TURKEY POINT POWER PLANT UNIT #1 - 5081014100"/>
    <s v="31200Z000-PG0926-Turkey Pt U1"/>
    <x v="0"/>
    <d v="1966-07-01T00:00:00"/>
    <x v="0"/>
    <s v="Turkey Pt U1"/>
    <x v="50"/>
    <s v="360.3453 : PUMP COMPLETE"/>
    <x v="2"/>
    <s v="1966"/>
    <s v="09/2015"/>
    <n v="0"/>
    <x v="0"/>
    <x v="0"/>
    <x v="0"/>
  </r>
  <r>
    <n v="11856"/>
    <e v="#N/A"/>
    <s v="TURKEY POINT POWER PLANT UNIT #1 - 5081014100"/>
    <s v="31200Z000-PG0926-Turkey Pt U1"/>
    <x v="0"/>
    <d v="1994-07-01T00:00:00"/>
    <x v="0"/>
    <s v="Turkey Pt U1"/>
    <x v="50"/>
    <s v="360.3453 : PUMP COMPLETE"/>
    <x v="2"/>
    <s v="1994"/>
    <s v="09/2015"/>
    <n v="0"/>
    <x v="0"/>
    <x v="0"/>
    <x v="0"/>
  </r>
  <r>
    <n v="11882"/>
    <e v="#N/A"/>
    <s v="TURKEY POINT POWER PLANT UNIT #1 - 5081014100"/>
    <s v="31200Z000-PG0926-Turkey Pt U1"/>
    <x v="0"/>
    <d v="1966-07-01T00:00:00"/>
    <x v="0"/>
    <s v="Turkey Pt U1"/>
    <x v="50"/>
    <s v="360.3455 : TANK"/>
    <x v="2"/>
    <s v="1966"/>
    <s v="09/2015"/>
    <n v="0"/>
    <x v="0"/>
    <x v="0"/>
    <x v="0"/>
  </r>
  <r>
    <n v="11883"/>
    <s v="Retire"/>
    <s v="TURKEY POINT POWER PLANT UNIT #1 - 5081014100"/>
    <s v="31200Z000-PG0926-Turkey Pt U1"/>
    <x v="0"/>
    <d v="1993-07-01T00:00:00"/>
    <x v="0"/>
    <s v="Turkey Pt U1"/>
    <x v="50"/>
    <s v="360.3455 : TANK"/>
    <x v="2"/>
    <s v="1993"/>
    <s v="09/2015"/>
    <n v="0"/>
    <x v="337"/>
    <x v="334"/>
    <x v="0"/>
  </r>
  <r>
    <n v="11884"/>
    <s v="Retire"/>
    <s v="TURKEY POINT POWER PLANT UNIT #1 - 5081014100"/>
    <s v="31200Z000-PG0926-Turkey Pt U1"/>
    <x v="0"/>
    <d v="1994-07-01T00:00:00"/>
    <x v="0"/>
    <s v="Turkey Pt U1"/>
    <x v="50"/>
    <s v="360.3455 : TANK"/>
    <x v="2"/>
    <s v="1994"/>
    <s v="09/2015"/>
    <n v="1"/>
    <x v="338"/>
    <x v="335"/>
    <x v="0"/>
  </r>
  <r>
    <n v="11903"/>
    <s v="Retire"/>
    <s v="TURKEY POINT POWER PLANT UNIT #1 - 5081014100"/>
    <s v="31200Z000-PG0926-Turkey Pt U1"/>
    <x v="0"/>
    <d v="1966-07-01T00:00:00"/>
    <x v="0"/>
    <s v="Turkey Pt U1"/>
    <x v="50"/>
    <s v="360.3458 : FOUNDATION"/>
    <x v="2"/>
    <s v="1966"/>
    <s v="09/2015"/>
    <n v="2"/>
    <x v="339"/>
    <x v="336"/>
    <x v="0"/>
  </r>
  <r>
    <n v="11958"/>
    <s v="Retire"/>
    <s v="TURKEY POINT POWER PLANT UNIT #1 - 5081014100"/>
    <s v="31200Z000-PG0926-Turkey Pt U1"/>
    <x v="0"/>
    <d v="1966-07-01T00:00:00"/>
    <x v="0"/>
    <s v="Turkey Pt U1"/>
    <x v="51"/>
    <s v="362.3508 : PIPING"/>
    <x v="2"/>
    <s v="1966"/>
    <s v="09/2015"/>
    <n v="1"/>
    <x v="340"/>
    <x v="337"/>
    <x v="0"/>
  </r>
  <r>
    <n v="11997"/>
    <s v="Retire"/>
    <s v="TURKEY POINT POWER PLANT UNIT #1 - 5081014100"/>
    <s v="31200Z000-PG0926-Turkey Pt U1"/>
    <x v="0"/>
    <d v="1966-07-01T00:00:00"/>
    <x v="0"/>
    <s v="Turkey Pt U1"/>
    <x v="51"/>
    <s v="362.3511 : CONTROL/INSTRUMENTATION "/>
    <x v="2"/>
    <s v="1966"/>
    <s v="09/2015"/>
    <n v="1"/>
    <x v="341"/>
    <x v="338"/>
    <x v="0"/>
  </r>
  <r>
    <n v="11998"/>
    <s v="Retire"/>
    <s v="TURKEY POINT POWER PLANT UNIT #1 - 5081014100"/>
    <s v="31200Z000-PG0926-Turkey Pt U1"/>
    <x v="0"/>
    <d v="1991-07-01T00:00:00"/>
    <x v="0"/>
    <s v="Turkey Pt U1"/>
    <x v="51"/>
    <s v="362.3511 : CONTROL/INSTRUMENTATION "/>
    <x v="2"/>
    <s v="1991"/>
    <s v="09/2015"/>
    <n v="0"/>
    <x v="342"/>
    <x v="339"/>
    <x v="0"/>
  </r>
  <r>
    <n v="11999"/>
    <s v="Retire"/>
    <s v="TURKEY POINT POWER PLANT UNIT #1 - 5081014100"/>
    <s v="31200Z000-PG0926-Turkey Pt U1"/>
    <x v="0"/>
    <d v="1992-07-01T00:00:00"/>
    <x v="0"/>
    <s v="Turkey Pt U1"/>
    <x v="51"/>
    <s v="362.3511 : CONTROL/INSTRUMENTATION "/>
    <x v="2"/>
    <s v="1992"/>
    <s v="09/2015"/>
    <n v="0"/>
    <x v="343"/>
    <x v="340"/>
    <x v="0"/>
  </r>
  <r>
    <n v="12090"/>
    <e v="#N/A"/>
    <s v="TURKEY POINT POWER PLANT UNIT #1 - 5081014100"/>
    <s v="31200Z000-PG0926-Turkey Pt U1"/>
    <x v="0"/>
    <d v="1966-07-01T00:00:00"/>
    <x v="0"/>
    <s v="Turkey Pt U1"/>
    <x v="51"/>
    <s v="362.3513 : SAMPLE COLLECTING EQUIPM"/>
    <x v="2"/>
    <s v="1966"/>
    <s v="09/2015"/>
    <n v="0"/>
    <x v="0"/>
    <x v="0"/>
    <x v="0"/>
  </r>
  <r>
    <n v="12091"/>
    <e v="#N/A"/>
    <s v="TURKEY POINT POWER PLANT UNIT #1 - 5081014100"/>
    <s v="31200Z000-PG0926-Turkey Pt U1"/>
    <x v="0"/>
    <d v="1992-07-01T00:00:00"/>
    <x v="0"/>
    <s v="Turkey Pt U1"/>
    <x v="51"/>
    <s v="362.3513 : SAMPLE COLLECTING EQUIPM"/>
    <x v="2"/>
    <s v="1992"/>
    <s v="09/2015"/>
    <n v="0"/>
    <x v="0"/>
    <x v="0"/>
    <x v="0"/>
  </r>
  <r>
    <n v="12094"/>
    <e v="#N/A"/>
    <s v="TURKEY POINT PLANT FOSSIL - 5081026000"/>
    <s v="31200Z000-PG0926-Turkey Pt CommFsil"/>
    <x v="0"/>
    <d v="1984-07-01T00:00:00"/>
    <x v="0"/>
    <s v="Turkey Pt Comm Fsil"/>
    <x v="51"/>
    <s v="362.3513 : SAMPLE COLLECTING EQUIPM"/>
    <x v="2"/>
    <s v="1984"/>
    <s v="09/2015"/>
    <n v="0"/>
    <x v="0"/>
    <x v="0"/>
    <x v="0"/>
  </r>
  <r>
    <n v="12095"/>
    <e v="#N/A"/>
    <s v="TURKEY POINT PLANT FOSSIL - 5081026000"/>
    <s v="31200Z000-PG0926-Turkey Pt CommFsil"/>
    <x v="0"/>
    <d v="1987-07-01T00:00:00"/>
    <x v="0"/>
    <s v="Turkey Pt Comm Fsil"/>
    <x v="51"/>
    <s v="362.3513 : SAMPLE COLLECTING EQUIPM"/>
    <x v="2"/>
    <s v="1987"/>
    <s v="09/2015"/>
    <n v="0"/>
    <x v="0"/>
    <x v="0"/>
    <x v="0"/>
  </r>
  <r>
    <n v="12096"/>
    <s v="Retire"/>
    <s v="TURKEY POINT PLANT FOSSIL - 5081026000"/>
    <s v="31200Z000-PG0926-Turkey Pt CommFsil"/>
    <x v="0"/>
    <d v="1997-07-01T00:00:00"/>
    <x v="0"/>
    <s v="Turkey Pt Comm Fsil"/>
    <x v="51"/>
    <s v="362.3513 : SAMPLE COLLECTING EQUIPM"/>
    <x v="2"/>
    <s v="1997"/>
    <s v="09/2015"/>
    <n v="1"/>
    <x v="344"/>
    <x v="341"/>
    <x v="0"/>
  </r>
  <r>
    <n v="12105"/>
    <s v="Retire"/>
    <s v="TURKEY POINT POWER PLANT UNIT #1 - 5081014100"/>
    <s v="31200Z000-PG0926-Turkey Pt U1"/>
    <x v="0"/>
    <d v="1989-07-01T00:00:00"/>
    <x v="0"/>
    <s v="Turkey Pt U1"/>
    <x v="52"/>
    <s v="421.4322 : DUCTWORK, WITH INSULATIO"/>
    <x v="2"/>
    <s v="1989"/>
    <s v="09/2015"/>
    <n v="1"/>
    <x v="345"/>
    <x v="342"/>
    <x v="0"/>
  </r>
  <r>
    <n v="12117"/>
    <e v="#N/A"/>
    <s v="TURKEY POINT POWER PLANT UNIT #1 - 5081014100"/>
    <s v="31200Z000-PG0926-Turkey Pt U1"/>
    <x v="0"/>
    <d v="1989-07-01T00:00:00"/>
    <x v="0"/>
    <s v="Turkey Pt U1"/>
    <x v="52"/>
    <s v="421.4323 : DRIVE, ELECTRIC MOTOR, C"/>
    <x v="2"/>
    <s v="1989"/>
    <s v="09/2015"/>
    <n v="0"/>
    <x v="0"/>
    <x v="0"/>
    <x v="0"/>
  </r>
  <r>
    <n v="12129"/>
    <s v="Retire"/>
    <s v="TURKEY POINT POWER PLANT UNIT #1 - 5081014100"/>
    <s v="31200Z000-PG0926-Turkey Pt U1"/>
    <x v="0"/>
    <d v="1989-07-01T00:00:00"/>
    <x v="0"/>
    <s v="Turkey Pt U1"/>
    <x v="52"/>
    <s v="421.4324 : FAN/BLOWER, COMPLETE"/>
    <x v="2"/>
    <s v="1989"/>
    <s v="09/2015"/>
    <n v="2"/>
    <x v="346"/>
    <x v="343"/>
    <x v="0"/>
  </r>
  <r>
    <n v="12152"/>
    <s v="Retire"/>
    <s v="TURKEY POINT POWER PLANT UNIT #1 - 5081014100"/>
    <s v="31200Z000-PG0926-Turkey Pt U1"/>
    <x v="0"/>
    <d v="1966-07-01T00:00:00"/>
    <x v="0"/>
    <s v="Turkey Pt U1"/>
    <x v="52"/>
    <s v="421.4326 : PIPING"/>
    <x v="2"/>
    <s v="1966"/>
    <s v="09/2015"/>
    <n v="1"/>
    <x v="347"/>
    <x v="344"/>
    <x v="0"/>
  </r>
  <r>
    <n v="12153"/>
    <s v="Retire"/>
    <s v="TURKEY POINT POWER PLANT UNIT #1 - 5081014100"/>
    <s v="31200Z000-PG0926-Turkey Pt U1"/>
    <x v="0"/>
    <d v="1989-07-01T00:00:00"/>
    <x v="0"/>
    <s v="Turkey Pt U1"/>
    <x v="52"/>
    <s v="421.4326 : PIPING"/>
    <x v="2"/>
    <s v="1989"/>
    <s v="09/2015"/>
    <n v="0"/>
    <x v="348"/>
    <x v="345"/>
    <x v="0"/>
  </r>
  <r>
    <n v="12154"/>
    <s v="Retire"/>
    <s v="TURKEY POINT POWER PLANT UNIT #1 - 5081014100"/>
    <s v="31200Z000-PG0926-Turkey Pt U1"/>
    <x v="0"/>
    <d v="1993-07-01T00:00:00"/>
    <x v="0"/>
    <s v="Turkey Pt U1"/>
    <x v="52"/>
    <s v="421.4326 : PIPING"/>
    <x v="2"/>
    <s v="1993"/>
    <s v="09/2015"/>
    <n v="0"/>
    <x v="349"/>
    <x v="346"/>
    <x v="0"/>
  </r>
  <r>
    <n v="12205"/>
    <e v="#N/A"/>
    <s v="TURKEY POINT POWER PLANT UNIT #1 - 5081014100"/>
    <s v="31200Z000-PG0926-Turkey Pt U1"/>
    <x v="0"/>
    <d v="1966-07-01T00:00:00"/>
    <x v="0"/>
    <s v="Turkey Pt U1"/>
    <x v="53"/>
    <s v="422.4343 : DUCTWORK INSULATION AND "/>
    <x v="2"/>
    <s v="1966"/>
    <s v="09/2015"/>
    <n v="0"/>
    <x v="0"/>
    <x v="0"/>
    <x v="0"/>
  </r>
  <r>
    <n v="12206"/>
    <s v="Retire"/>
    <s v="TURKEY POINT POWER PLANT UNIT #1 - 5081014100"/>
    <s v="31200Z000-PG0926-Turkey Pt U1"/>
    <x v="0"/>
    <d v="1992-07-01T00:00:00"/>
    <x v="0"/>
    <s v="Turkey Pt U1"/>
    <x v="53"/>
    <s v="422.4343 : DUCTWORK INSULATION AND "/>
    <x v="2"/>
    <s v="1992"/>
    <s v="09/2015"/>
    <n v="2"/>
    <x v="350"/>
    <x v="347"/>
    <x v="0"/>
  </r>
  <r>
    <n v="12207"/>
    <s v="Retire"/>
    <s v="TURKEY POINT POWER PLANT UNIT #1 - 5081014100"/>
    <s v="31200Z000-PG0926-Turkey Pt U1"/>
    <x v="0"/>
    <d v="1993-07-01T00:00:00"/>
    <x v="0"/>
    <s v="Turkey Pt U1"/>
    <x v="53"/>
    <s v="422.4343 : DUCTWORK INSULATION AND "/>
    <x v="2"/>
    <s v="1993"/>
    <s v="09/2015"/>
    <n v="5"/>
    <x v="351"/>
    <x v="348"/>
    <x v="0"/>
  </r>
  <r>
    <n v="12226"/>
    <s v="Retire"/>
    <s v="TURKEY POINT POWER PLANT UNIT #1 - 5081014100"/>
    <s v="31200Z000-PG0926-Turkey Pt U1"/>
    <x v="0"/>
    <d v="1966-07-01T00:00:00"/>
    <x v="0"/>
    <s v="Turkey Pt U1"/>
    <x v="53"/>
    <s v="422.4344 : FOUNDATION"/>
    <x v="2"/>
    <s v="1966"/>
    <s v="09/2015"/>
    <n v="1"/>
    <x v="232"/>
    <x v="229"/>
    <x v="0"/>
  </r>
  <r>
    <n v="12242"/>
    <s v="Retire"/>
    <s v="TURKEY POINT POWER PLANT UNIT #1 - 5081014100"/>
    <s v="31200Z000-PG0926-Turkey Pt U1"/>
    <x v="0"/>
    <d v="1966-07-01T00:00:00"/>
    <x v="0"/>
    <s v="Turkey Pt U1"/>
    <x v="53"/>
    <s v="422.4345 : PIPING"/>
    <x v="2"/>
    <s v="1966"/>
    <s v="09/2015"/>
    <n v="1"/>
    <x v="352"/>
    <x v="349"/>
    <x v="0"/>
  </r>
  <r>
    <n v="12271"/>
    <s v="Retire"/>
    <s v="TURKEY POINT POWER PLANT UNIT #1 - 5081014100"/>
    <s v="31200Z000-PG0926-Turkey Pt U1"/>
    <x v="0"/>
    <d v="1966-07-01T00:00:00"/>
    <x v="0"/>
    <s v="Turkey Pt U1"/>
    <x v="53"/>
    <s v="422.4349 : DAMPER, COMPLETE"/>
    <x v="2"/>
    <s v="1966"/>
    <s v="09/2015"/>
    <n v="1"/>
    <x v="353"/>
    <x v="350"/>
    <x v="0"/>
  </r>
  <r>
    <n v="12293"/>
    <e v="#N/A"/>
    <s v="TURKEY POINT POWER PLANT UNIT #1 - 5081014100"/>
    <s v="31200Z000-PG0926-Turkey Pt U1"/>
    <x v="0"/>
    <d v="1966-07-01T00:00:00"/>
    <x v="0"/>
    <s v="Turkey Pt U1"/>
    <x v="53"/>
    <s v="422.4350 : WINDBOX"/>
    <x v="2"/>
    <s v="1966"/>
    <s v="09/2015"/>
    <n v="0"/>
    <x v="0"/>
    <x v="0"/>
    <x v="0"/>
  </r>
  <r>
    <n v="12294"/>
    <s v="Retire"/>
    <s v="TURKEY POINT POWER PLANT UNIT #1 - 5081014100"/>
    <s v="31200Z000-PG0926-Turkey Pt U1"/>
    <x v="0"/>
    <d v="1982-07-01T00:00:00"/>
    <x v="0"/>
    <s v="Turkey Pt U1"/>
    <x v="53"/>
    <s v="422.4350 : WINDBOX"/>
    <x v="2"/>
    <s v="1982"/>
    <s v="09/2015"/>
    <n v="1"/>
    <x v="354"/>
    <x v="351"/>
    <x v="0"/>
  </r>
  <r>
    <n v="12307"/>
    <e v="#N/A"/>
    <s v="TURKEY POINT POWER PLANT UNIT #1 - 5081014100"/>
    <s v="31200Z000-PG0926-Turkey Pt U1"/>
    <x v="0"/>
    <d v="1966-07-01T00:00:00"/>
    <x v="0"/>
    <s v="Turkey Pt U1"/>
    <x v="53"/>
    <s v="422.4351 : AIR REGISTERS"/>
    <x v="2"/>
    <s v="1966"/>
    <s v="09/2015"/>
    <n v="0"/>
    <x v="0"/>
    <x v="0"/>
    <x v="0"/>
  </r>
  <r>
    <n v="12308"/>
    <s v="Retire"/>
    <s v="TURKEY POINT POWER PLANT UNIT #1 - 5081014100"/>
    <s v="31200Z000-PG0926-Turkey Pt U1"/>
    <x v="0"/>
    <d v="1989-07-01T00:00:00"/>
    <x v="0"/>
    <s v="Turkey Pt U1"/>
    <x v="53"/>
    <s v="422.4351 : AIR REGISTERS"/>
    <x v="2"/>
    <s v="1989"/>
    <s v="09/2015"/>
    <n v="1"/>
    <x v="355"/>
    <x v="352"/>
    <x v="0"/>
  </r>
  <r>
    <n v="12341"/>
    <s v="Retire"/>
    <s v="TURKEY POINT POWER PLANT UNIT #1 - 5081014100"/>
    <s v="31200Z000-PG0926-Turkey Pt U1"/>
    <x v="0"/>
    <d v="1966-07-01T00:00:00"/>
    <x v="0"/>
    <s v="Turkey Pt U1"/>
    <x v="53"/>
    <s v="422.4352 : FORCED DRAFT FAN OUTLET "/>
    <x v="2"/>
    <s v="1966"/>
    <s v="09/2015"/>
    <n v="2"/>
    <x v="356"/>
    <x v="353"/>
    <x v="0"/>
  </r>
  <r>
    <n v="12398"/>
    <e v="#N/A"/>
    <s v="TURKEY POINT POWER PLANT UNIT #1 - 5081014100"/>
    <s v="31200Z000-PG0926-Turkey Pt U1"/>
    <x v="0"/>
    <d v="1966-07-01T00:00:00"/>
    <x v="0"/>
    <s v="Turkey Pt U1"/>
    <x v="53"/>
    <s v="422.4354 : AIR HEATER OUTLET DUCT T"/>
    <x v="2"/>
    <s v="1966"/>
    <s v="09/2015"/>
    <n v="0"/>
    <x v="0"/>
    <x v="0"/>
    <x v="0"/>
  </r>
  <r>
    <n v="12399"/>
    <s v="Retire"/>
    <s v="TURKEY POINT POWER PLANT UNIT #1 - 5081014100"/>
    <s v="31200Z000-PG0926-Turkey Pt U1"/>
    <x v="0"/>
    <d v="1993-07-01T00:00:00"/>
    <x v="0"/>
    <s v="Turkey Pt U1"/>
    <x v="53"/>
    <s v="422.4354 : AIR HEATER OUTLET DUCT T"/>
    <x v="2"/>
    <s v="1993"/>
    <s v="09/2015"/>
    <n v="3"/>
    <x v="357"/>
    <x v="354"/>
    <x v="0"/>
  </r>
  <r>
    <n v="12428"/>
    <e v="#N/A"/>
    <s v="TURKEY POINT POWER PLANT UNIT #1 - 5081014100"/>
    <s v="31200Z000-PG0926-Turkey Pt U1"/>
    <x v="0"/>
    <d v="1966-07-01T00:00:00"/>
    <x v="0"/>
    <s v="Turkey Pt U1"/>
    <x v="53"/>
    <s v="422.4355 : AIR HTR. OUTLET DUCT TO "/>
    <x v="2"/>
    <s v="1966"/>
    <s v="09/2015"/>
    <n v="0"/>
    <x v="0"/>
    <x v="0"/>
    <x v="0"/>
  </r>
  <r>
    <n v="12429"/>
    <e v="#N/A"/>
    <s v="TURKEY POINT POWER PLANT UNIT #1 - 5081014100"/>
    <s v="31200Z000-PG0926-Turkey Pt U1"/>
    <x v="0"/>
    <d v="1993-07-01T00:00:00"/>
    <x v="0"/>
    <s v="Turkey Pt U1"/>
    <x v="53"/>
    <s v="422.4355 : AIR HTR. OUTLET DUCT TO "/>
    <x v="2"/>
    <s v="1993"/>
    <s v="09/2015"/>
    <n v="0"/>
    <x v="0"/>
    <x v="0"/>
    <x v="0"/>
  </r>
  <r>
    <n v="12452"/>
    <s v="Retire"/>
    <s v="TURKEY POINT POWER PLANT UNIT #1 - 5081014100"/>
    <s v="31200Z000-PG0926-Turkey Pt U1"/>
    <x v="0"/>
    <d v="1966-07-01T00:00:00"/>
    <x v="0"/>
    <s v="Turkey Pt U1"/>
    <x v="53"/>
    <s v="422.4358 : ECONOMIZER HOPPER"/>
    <x v="2"/>
    <s v="1966"/>
    <s v="09/2015"/>
    <n v="6"/>
    <x v="358"/>
    <x v="355"/>
    <x v="0"/>
  </r>
  <r>
    <n v="12466"/>
    <s v="Retire"/>
    <s v="TURKEY POINT POWER PLANT UNIT #1 - 5081014100"/>
    <s v="31200Z000-PG0926-Turkey Pt U1"/>
    <x v="0"/>
    <d v="1966-07-01T00:00:00"/>
    <x v="0"/>
    <s v="Turkey Pt U1"/>
    <x v="53"/>
    <s v="422.4359 : RCONOMIZER OUTLET DUCT"/>
    <x v="2"/>
    <s v="1966"/>
    <s v="09/2015"/>
    <n v="3"/>
    <x v="359"/>
    <x v="356"/>
    <x v="0"/>
  </r>
  <r>
    <n v="12537"/>
    <e v="#N/A"/>
    <s v="TURKEY POINT POWER PLANT UNIT #1 - 5081014100"/>
    <s v="31200Z000-PG0926-Turkey Pt U1"/>
    <x v="0"/>
    <d v="1990-07-01T00:00:00"/>
    <x v="0"/>
    <s v="Turkey Pt U1"/>
    <x v="53"/>
    <s v="422.4360 : ANALYZER, COMBUSTIBLE/FL"/>
    <x v="2"/>
    <s v="1990"/>
    <s v="09/2015"/>
    <n v="0"/>
    <x v="0"/>
    <x v="0"/>
    <x v="0"/>
  </r>
  <r>
    <n v="12558"/>
    <s v="Retire"/>
    <s v="TURKEY POINT POWER PLANT UNIT #1 - 5081014100"/>
    <s v="31200Z000-PG0926-Turkey Pt U1"/>
    <x v="0"/>
    <d v="1966-07-01T00:00:00"/>
    <x v="0"/>
    <s v="Turkey Pt U1"/>
    <x v="53"/>
    <s v="422.4361 : DUST COLLECTOR OUTLET DU"/>
    <x v="2"/>
    <s v="1966"/>
    <s v="09/2015"/>
    <n v="2"/>
    <x v="360"/>
    <x v="357"/>
    <x v="0"/>
  </r>
  <r>
    <n v="12587"/>
    <e v="#N/A"/>
    <s v="TURKEY POINT POWER PLANT UNIT #1 - 5081014100"/>
    <s v="31200Z000-PG0926-Turkey Pt U1"/>
    <x v="0"/>
    <d v="1968-07-01T00:00:00"/>
    <x v="0"/>
    <s v="Turkey Pt U1"/>
    <x v="53"/>
    <s v="422.4364 : CONTROL/INSTRUMENTATION "/>
    <x v="2"/>
    <s v="1968"/>
    <s v="09/2015"/>
    <n v="0"/>
    <x v="0"/>
    <x v="0"/>
    <x v="0"/>
  </r>
  <r>
    <n v="12588"/>
    <e v="#N/A"/>
    <s v="TURKEY POINT POWER PLANT UNIT #1 - 5081014100"/>
    <s v="31200Z000-PG0926-Turkey Pt U1"/>
    <x v="0"/>
    <d v="1983-07-01T00:00:00"/>
    <x v="0"/>
    <s v="Turkey Pt U1"/>
    <x v="53"/>
    <s v="422.4364 : CONTROL/INSTRUMENTATION "/>
    <x v="2"/>
    <s v="1983"/>
    <s v="09/2015"/>
    <n v="0"/>
    <x v="0"/>
    <x v="0"/>
    <x v="0"/>
  </r>
  <r>
    <n v="12589"/>
    <s v="Retire"/>
    <s v="TURKEY POINT POWER PLANT UNIT #1 - 5081014100"/>
    <s v="31200Z000-PG0926-Turkey Pt U1"/>
    <x v="0"/>
    <d v="1990-07-01T00:00:00"/>
    <x v="0"/>
    <s v="Turkey Pt U1"/>
    <x v="53"/>
    <s v="422.4364 : CONTROL/INSTRUMENTATION "/>
    <x v="2"/>
    <s v="1990"/>
    <s v="09/2015"/>
    <n v="1"/>
    <x v="361"/>
    <x v="358"/>
    <x v="0"/>
  </r>
  <r>
    <n v="12628"/>
    <s v="Retire"/>
    <s v="TURKEY POINT POWER PLANT UNIT #1 - 5081014100"/>
    <s v="31200Z000-PG0926-Turkey Pt U1"/>
    <x v="0"/>
    <d v="1966-07-01T00:00:00"/>
    <x v="0"/>
    <s v="Turkey Pt U1"/>
    <x v="54"/>
    <s v="423.4385 : FOUNDATION"/>
    <x v="2"/>
    <s v="1966"/>
    <s v="09/2015"/>
    <n v="1"/>
    <x v="232"/>
    <x v="229"/>
    <x v="0"/>
  </r>
  <r>
    <n v="12642"/>
    <e v="#N/A"/>
    <s v="TURKEY POINT POWER PLANT UNIT #1 - 5081014100"/>
    <s v="31200Z000-PG0926-Turkey Pt U1"/>
    <x v="0"/>
    <d v="1966-07-01T00:00:00"/>
    <x v="0"/>
    <s v="Turkey Pt U1"/>
    <x v="54"/>
    <s v="423.4386 : HEATER BUNDLES/BASKETS"/>
    <x v="2"/>
    <s v="1966"/>
    <s v="09/2015"/>
    <n v="0"/>
    <x v="0"/>
    <x v="0"/>
    <x v="0"/>
  </r>
  <r>
    <n v="12643"/>
    <e v="#N/A"/>
    <s v="TURKEY POINT POWER PLANT UNIT #1 - 5081014100"/>
    <s v="31200Z000-PG0926-Turkey Pt U1"/>
    <x v="0"/>
    <d v="2000-07-01T00:00:00"/>
    <x v="0"/>
    <s v="Turkey Pt U1"/>
    <x v="54"/>
    <s v="423.4386 : HEATER BUNDLES/BASKETS"/>
    <x v="2"/>
    <s v="2000"/>
    <s v="09/2015"/>
    <n v="0"/>
    <x v="0"/>
    <x v="0"/>
    <x v="0"/>
  </r>
  <r>
    <n v="12655"/>
    <s v="Retire"/>
    <s v="TURKEY POINT POWER PLANT UNIT #1 - 5081014100"/>
    <s v="31200Z000-PG0926-Turkey Pt U1"/>
    <x v="0"/>
    <d v="1966-07-01T00:00:00"/>
    <x v="0"/>
    <s v="Turkey Pt U1"/>
    <x v="54"/>
    <s v="423.4387 : PIPING"/>
    <x v="2"/>
    <s v="1966"/>
    <s v="09/2015"/>
    <n v="1"/>
    <x v="362"/>
    <x v="359"/>
    <x v="0"/>
  </r>
  <r>
    <n v="12656"/>
    <s v="Retire"/>
    <s v="TURKEY POINT POWER PLANT UNIT #1 - 5081014100"/>
    <s v="31200Z000-PG0926-Turkey Pt U1"/>
    <x v="0"/>
    <d v="1989-07-01T00:00:00"/>
    <x v="0"/>
    <s v="Turkey Pt U1"/>
    <x v="54"/>
    <s v="423.4387 : PIPING"/>
    <x v="2"/>
    <s v="1989"/>
    <s v="09/2015"/>
    <n v="0"/>
    <x v="363"/>
    <x v="360"/>
    <x v="0"/>
  </r>
  <r>
    <n v="12695"/>
    <e v="#N/A"/>
    <s v="TURKEY POINT POWER PLANT UNIT #1 - 5081014100"/>
    <s v="31200Z000-PG0926-Turkey Pt U1"/>
    <x v="0"/>
    <d v="1966-07-01T00:00:00"/>
    <x v="0"/>
    <s v="Turkey Pt U1"/>
    <x v="54"/>
    <s v="423.4392 : STRUCTURAL SUPPORT"/>
    <x v="2"/>
    <s v="1966"/>
    <s v="09/2015"/>
    <n v="0"/>
    <x v="0"/>
    <x v="0"/>
    <x v="0"/>
  </r>
  <r>
    <n v="12696"/>
    <s v="Retire"/>
    <s v="TURKEY POINT POWER PLANT UNIT #1 - 5081014100"/>
    <s v="31200Z000-PG0926-Turkey Pt U1"/>
    <x v="0"/>
    <d v="1993-07-01T00:00:00"/>
    <x v="0"/>
    <s v="Turkey Pt U1"/>
    <x v="54"/>
    <s v="423.4392 : STRUCTURAL SUPPORT"/>
    <x v="2"/>
    <s v="1993"/>
    <s v="09/2015"/>
    <n v="2"/>
    <x v="364"/>
    <x v="361"/>
    <x v="0"/>
  </r>
  <r>
    <n v="12798"/>
    <e v="#N/A"/>
    <s v="TURKEY POINT POWER PLANT UNIT #1 - 5081014100"/>
    <s v="31200Z000-PG0926-Turkey Pt U1"/>
    <x v="0"/>
    <d v="1966-07-01T00:00:00"/>
    <x v="0"/>
    <s v="Turkey Pt U1"/>
    <x v="54"/>
    <s v="423.4393 : CASING, AIR HEATER"/>
    <x v="2"/>
    <s v="1966"/>
    <s v="09/2015"/>
    <n v="0"/>
    <x v="0"/>
    <x v="0"/>
    <x v="0"/>
  </r>
  <r>
    <n v="12799"/>
    <s v="Retire"/>
    <s v="TURKEY POINT POWER PLANT UNIT #1 - 5081014100"/>
    <s v="31200Z000-PG0926-Turkey Pt U1"/>
    <x v="0"/>
    <d v="1983-07-01T00:00:00"/>
    <x v="0"/>
    <s v="Turkey Pt U1"/>
    <x v="54"/>
    <s v="423.4393 : CASING, AIR HEATER"/>
    <x v="2"/>
    <s v="1983"/>
    <s v="09/2015"/>
    <n v="2"/>
    <x v="365"/>
    <x v="362"/>
    <x v="0"/>
  </r>
  <r>
    <n v="12800"/>
    <e v="#N/A"/>
    <s v="TURKEY POINT POWER PLANT UNIT #1 - 5081014100"/>
    <s v="31200Z000-PG0926-Turkey Pt U1"/>
    <x v="0"/>
    <d v="1989-07-01T00:00:00"/>
    <x v="0"/>
    <s v="Turkey Pt U1"/>
    <x v="54"/>
    <s v="423.4393 : CASING, AIR HEATER"/>
    <x v="2"/>
    <s v="1989"/>
    <s v="09/2015"/>
    <n v="0"/>
    <x v="0"/>
    <x v="0"/>
    <x v="0"/>
  </r>
  <r>
    <n v="12801"/>
    <s v="Retire"/>
    <s v="TURKEY POINT POWER PLANT UNIT #1 - 5081014100"/>
    <s v="31200Z000-PG0926-Turkey Pt U1"/>
    <x v="0"/>
    <d v="1993-07-01T00:00:00"/>
    <x v="0"/>
    <s v="Turkey Pt U1"/>
    <x v="54"/>
    <s v="423.4393 : CASING, AIR HEATER"/>
    <x v="2"/>
    <s v="1993"/>
    <s v="09/2015"/>
    <n v="0"/>
    <x v="366"/>
    <x v="363"/>
    <x v="0"/>
  </r>
  <r>
    <n v="12839"/>
    <s v="Retire"/>
    <s v="TURKEY POINT POWER PLANT UNIT #1 - 5081014100"/>
    <s v="31200Z000-PG0926-Turkey Pt U1"/>
    <x v="0"/>
    <d v="1966-07-01T00:00:00"/>
    <x v="0"/>
    <s v="Turkey Pt U1"/>
    <x v="54"/>
    <s v="423.4395 : STEAM COILS"/>
    <x v="2"/>
    <s v="1966"/>
    <s v="09/2015"/>
    <n v="1"/>
    <x v="367"/>
    <x v="364"/>
    <x v="0"/>
  </r>
  <r>
    <n v="12878"/>
    <e v="#N/A"/>
    <s v="TURKEY POINT POWER PLANT UNIT #1 - 5081014100"/>
    <s v="31200Z000-PG0926-Turkey Pt U1"/>
    <x v="0"/>
    <d v="1966-07-01T00:00:00"/>
    <x v="0"/>
    <s v="Turkey Pt U1"/>
    <x v="54"/>
    <s v="423.4398 : ROTOR, AIR HEATER"/>
    <x v="2"/>
    <s v="1966"/>
    <s v="09/2015"/>
    <n v="0"/>
    <x v="0"/>
    <x v="0"/>
    <x v="0"/>
  </r>
  <r>
    <n v="12879"/>
    <s v="Retire"/>
    <s v="TURKEY POINT POWER PLANT UNIT #1 - 5081014100"/>
    <s v="31200Z000-PG0926-Turkey Pt U1"/>
    <x v="0"/>
    <d v="1993-07-01T00:00:00"/>
    <x v="0"/>
    <s v="Turkey Pt U1"/>
    <x v="54"/>
    <s v="423.4398 : ROTOR, AIR HEATER"/>
    <x v="2"/>
    <s v="1993"/>
    <s v="09/2015"/>
    <n v="2"/>
    <x v="368"/>
    <x v="365"/>
    <x v="0"/>
  </r>
  <r>
    <n v="12891"/>
    <s v="Retire"/>
    <s v="TURKEY POINT POWER PLANT UNIT #1 - 5081014100"/>
    <s v="31200Z000-PG0926-Turkey Pt U1"/>
    <x v="0"/>
    <d v="1966-07-01T00:00:00"/>
    <x v="0"/>
    <s v="Turkey Pt U1"/>
    <x v="54"/>
    <s v="423.4401 : LUBE OIL SYSTEM"/>
    <x v="2"/>
    <s v="1966"/>
    <s v="09/2015"/>
    <n v="4"/>
    <x v="369"/>
    <x v="366"/>
    <x v="0"/>
  </r>
  <r>
    <n v="12925"/>
    <s v="Retire"/>
    <s v="TURKEY POINT POWER PLANT UNIT #1 - 5081014100"/>
    <s v="31200Z000-PG0926-Turkey Pt U1"/>
    <x v="0"/>
    <d v="1966-07-01T00:00:00"/>
    <x v="0"/>
    <s v="Turkey Pt U1"/>
    <x v="54"/>
    <s v="423.4404 : CONTROL/INSTRUMENTATION "/>
    <x v="2"/>
    <s v="1966"/>
    <s v="09/2015"/>
    <n v="1"/>
    <x v="370"/>
    <x v="367"/>
    <x v="0"/>
  </r>
  <r>
    <n v="12926"/>
    <s v="Retire"/>
    <s v="TURKEY POINT POWER PLANT UNIT #1 - 5081014100"/>
    <s v="31200Z000-PG0926-Turkey Pt U1"/>
    <x v="0"/>
    <d v="1993-07-01T00:00:00"/>
    <x v="0"/>
    <s v="Turkey Pt U1"/>
    <x v="54"/>
    <s v="423.4404 : CONTROL/INSTRUMENTATION "/>
    <x v="2"/>
    <s v="1993"/>
    <s v="09/2015"/>
    <n v="0"/>
    <x v="371"/>
    <x v="368"/>
    <x v="0"/>
  </r>
  <r>
    <n v="12960"/>
    <e v="#N/A"/>
    <s v="TURKEY POINT POWER PLANT UNIT #1 - 5081014100"/>
    <s v="31200Z000-PG0926-Turkey Pt U1"/>
    <x v="0"/>
    <d v="1966-07-01T00:00:00"/>
    <x v="0"/>
    <s v="Turkey Pt U1"/>
    <x v="54"/>
    <s v="423.4406 : TANK"/>
    <x v="2"/>
    <s v="1966"/>
    <s v="09/2015"/>
    <n v="0"/>
    <x v="0"/>
    <x v="0"/>
    <x v="0"/>
  </r>
  <r>
    <n v="12961"/>
    <e v="#N/A"/>
    <s v="TURKEY POINT POWER PLANT UNIT #1 - 5081014100"/>
    <s v="31200Z000-PG0926-Turkey Pt U1"/>
    <x v="0"/>
    <d v="1993-07-01T00:00:00"/>
    <x v="0"/>
    <s v="Turkey Pt U1"/>
    <x v="54"/>
    <s v="423.4406 : TANK"/>
    <x v="2"/>
    <s v="1993"/>
    <s v="09/2015"/>
    <n v="0"/>
    <x v="0"/>
    <x v="0"/>
    <x v="0"/>
  </r>
  <r>
    <n v="13020"/>
    <e v="#N/A"/>
    <s v="TURKEY POINT POWER PLANT UNIT #1 - 5081014100"/>
    <s v="31200Z000-PG0926-Turkey Pt U1"/>
    <x v="0"/>
    <d v="1966-07-01T00:00:00"/>
    <x v="0"/>
    <s v="Turkey Pt U1"/>
    <x v="55"/>
    <s v="424.4426 : DRIVE, ELECTRIC MOTOR, C"/>
    <x v="2"/>
    <s v="1966"/>
    <s v="09/2015"/>
    <n v="0"/>
    <x v="0"/>
    <x v="0"/>
    <x v="0"/>
  </r>
  <r>
    <n v="13076"/>
    <s v="Retire"/>
    <s v="TURKEY POINT POWER PLANT UNIT #1 - 5081014100"/>
    <s v="31200Z000-PG0926-Turkey Pt U1"/>
    <x v="0"/>
    <d v="1966-07-01T00:00:00"/>
    <x v="0"/>
    <s v="Turkey Pt U1"/>
    <x v="55"/>
    <s v="424.4429 : FAN/BLOWER"/>
    <x v="2"/>
    <s v="1966"/>
    <s v="09/2015"/>
    <n v="0"/>
    <x v="372"/>
    <x v="369"/>
    <x v="0"/>
  </r>
  <r>
    <n v="13077"/>
    <e v="#N/A"/>
    <s v="TURKEY POINT POWER PLANT UNIT #1 - 5081014100"/>
    <s v="31200Z000-PG0926-Turkey Pt U1"/>
    <x v="0"/>
    <d v="1987-07-01T00:00:00"/>
    <x v="0"/>
    <s v="Turkey Pt U1"/>
    <x v="55"/>
    <s v="424.4429 : FAN/BLOWER"/>
    <x v="2"/>
    <s v="1987"/>
    <s v="09/2015"/>
    <n v="0"/>
    <x v="0"/>
    <x v="0"/>
    <x v="0"/>
  </r>
  <r>
    <n v="13078"/>
    <s v="Retire"/>
    <s v="TURKEY POINT POWER PLANT UNIT #1 - 5081014100"/>
    <s v="31200Z000-PG0926-Turkey Pt U1"/>
    <x v="0"/>
    <d v="1989-07-01T00:00:00"/>
    <x v="0"/>
    <s v="Turkey Pt U1"/>
    <x v="55"/>
    <s v="424.4429 : FAN/BLOWER"/>
    <x v="2"/>
    <s v="1989"/>
    <s v="09/2015"/>
    <n v="0"/>
    <x v="373"/>
    <x v="370"/>
    <x v="0"/>
  </r>
  <r>
    <n v="13079"/>
    <s v="Retire"/>
    <s v="TURKEY POINT POWER PLANT UNIT #1 - 5081014100"/>
    <s v="31200Z000-PG0926-Turkey Pt U1"/>
    <x v="0"/>
    <d v="1993-07-01T00:00:00"/>
    <x v="0"/>
    <s v="Turkey Pt U1"/>
    <x v="55"/>
    <s v="424.4429 : FAN/BLOWER"/>
    <x v="2"/>
    <s v="1993"/>
    <s v="09/2015"/>
    <n v="0"/>
    <x v="374"/>
    <x v="371"/>
    <x v="0"/>
  </r>
  <r>
    <n v="13117"/>
    <s v="Retire"/>
    <s v="TURKEY POINT POWER PLANT UNIT #1 - 5081014100"/>
    <s v="31200Z000-PG0926-Turkey Pt U1"/>
    <x v="0"/>
    <d v="1966-07-01T00:00:00"/>
    <x v="0"/>
    <s v="Turkey Pt U1"/>
    <x v="55"/>
    <s v="424.4432 : FOUNDATION"/>
    <x v="2"/>
    <s v="1966"/>
    <s v="09/2015"/>
    <n v="1"/>
    <x v="232"/>
    <x v="229"/>
    <x v="0"/>
  </r>
  <r>
    <n v="13139"/>
    <s v="Retire"/>
    <s v="TURKEY POINT POWER PLANT UNIT #1 - 5081014100"/>
    <s v="31200Z000-PG0926-Turkey Pt U1"/>
    <x v="0"/>
    <d v="1966-07-01T00:00:00"/>
    <x v="0"/>
    <s v="Turkey Pt U1"/>
    <x v="55"/>
    <s v="424.4435 : PIPING"/>
    <x v="2"/>
    <s v="1966"/>
    <s v="09/2015"/>
    <n v="0"/>
    <x v="375"/>
    <x v="372"/>
    <x v="0"/>
  </r>
  <r>
    <n v="13161"/>
    <s v="Retire"/>
    <s v="TURKEY POINT POWER PLANT UNIT #1 - 5081014100"/>
    <s v="31200Z000-PG0926-Turkey Pt U1"/>
    <x v="0"/>
    <d v="1966-07-01T00:00:00"/>
    <x v="0"/>
    <s v="Turkey Pt U1"/>
    <x v="55"/>
    <s v="424.4445 : HYDRAULIC COUPLING COMPL"/>
    <x v="2"/>
    <s v="1966"/>
    <s v="09/2015"/>
    <n v="1"/>
    <x v="376"/>
    <x v="373"/>
    <x v="0"/>
  </r>
  <r>
    <n v="13165"/>
    <e v="#N/A"/>
    <s v="TURKEY POINT POWER PLANT UNIT #1 - 5081014100"/>
    <s v="31200Z000-PG0926-Turkey Pt U1"/>
    <x v="0"/>
    <d v="1966-07-01T00:00:00"/>
    <x v="0"/>
    <s v="Turkey Pt U1"/>
    <x v="55"/>
    <s v="424.4449 : BEARING ASSEMBLY, THRUST"/>
    <x v="2"/>
    <s v="1966"/>
    <s v="09/2015"/>
    <n v="0"/>
    <x v="0"/>
    <x v="0"/>
    <x v="0"/>
  </r>
  <r>
    <n v="13166"/>
    <e v="#N/A"/>
    <s v="TURKEY POINT POWER PLANT UNIT #1 - 5081014100"/>
    <s v="31200Z000-PG0926-Turkey Pt U1"/>
    <x v="0"/>
    <d v="1993-07-01T00:00:00"/>
    <x v="0"/>
    <s v="Turkey Pt U1"/>
    <x v="55"/>
    <s v="424.4449 : BEARING ASSEMBLY, THRUST"/>
    <x v="2"/>
    <s v="1993"/>
    <s v="09/2015"/>
    <n v="0"/>
    <x v="0"/>
    <x v="0"/>
    <x v="0"/>
  </r>
  <r>
    <n v="13176"/>
    <s v="Retire"/>
    <s v="TURKEY POINT POWER PLANT UNIT #1 - 5081014100"/>
    <s v="31200Z000-PG0926-Turkey Pt U1"/>
    <x v="0"/>
    <d v="1966-07-01T00:00:00"/>
    <x v="0"/>
    <s v="Turkey Pt U1"/>
    <x v="55"/>
    <s v="424.4450 : NOISE SUPPRESSION ENCLOS"/>
    <x v="2"/>
    <s v="1966"/>
    <s v="09/2015"/>
    <n v="1"/>
    <x v="377"/>
    <x v="374"/>
    <x v="0"/>
  </r>
  <r>
    <n v="13219"/>
    <e v="#N/A"/>
    <s v="TURKEY POINT POWER PLANT UNIT #1 - 5081014100"/>
    <s v="31200Z000-PG0926-Turkey Pt U1"/>
    <x v="0"/>
    <d v="1966-07-01T00:00:00"/>
    <x v="0"/>
    <s v="Turkey Pt U1"/>
    <x v="55"/>
    <s v="424.4452 : CONTROL/INSTRUMENTATION "/>
    <x v="2"/>
    <s v="1966"/>
    <s v="09/2015"/>
    <n v="0"/>
    <x v="0"/>
    <x v="0"/>
    <x v="0"/>
  </r>
  <r>
    <n v="13220"/>
    <e v="#N/A"/>
    <s v="TURKEY POINT POWER PLANT UNIT #1 - 5081014100"/>
    <s v="31200Z000-PG0926-Turkey Pt U1"/>
    <x v="0"/>
    <d v="1983-07-01T00:00:00"/>
    <x v="0"/>
    <s v="Turkey Pt U1"/>
    <x v="55"/>
    <s v="424.4452 : CONTROL/INSTRUMENTATION "/>
    <x v="2"/>
    <s v="1983"/>
    <s v="09/2015"/>
    <n v="0"/>
    <x v="0"/>
    <x v="0"/>
    <x v="0"/>
  </r>
  <r>
    <n v="13437"/>
    <e v="#N/A"/>
    <s v="TURKEY POINT POWER PLANT UNIT #1 - 5081014100"/>
    <s v="31200Z000-PG0926-Turkey Pt U1"/>
    <x v="0"/>
    <d v="1966-07-01T00:00:00"/>
    <x v="0"/>
    <s v="Turkey Pt U1"/>
    <x v="56"/>
    <s v="427.4601 : CONTROL/INSTRUMENTATION "/>
    <x v="2"/>
    <s v="1966"/>
    <s v="09/2015"/>
    <n v="0"/>
    <x v="0"/>
    <x v="0"/>
    <x v="0"/>
  </r>
  <r>
    <n v="13438"/>
    <e v="#N/A"/>
    <s v="TURKEY POINT POWER PLANT UNIT #1 - 5081014100"/>
    <s v="31200Z000-PG0926-Turkey Pt U1"/>
    <x v="0"/>
    <d v="1993-07-01T00:00:00"/>
    <x v="0"/>
    <s v="Turkey Pt U1"/>
    <x v="56"/>
    <s v="427.4601 : CONTROL/INSTRUMENTATION "/>
    <x v="2"/>
    <s v="1993"/>
    <s v="09/2015"/>
    <n v="0"/>
    <x v="0"/>
    <x v="0"/>
    <x v="0"/>
  </r>
  <r>
    <n v="13485"/>
    <e v="#N/A"/>
    <s v="TURKEY POINT POWER PLANT UNIT #1 - 5081014100"/>
    <s v="31200Z000-PG0926-Turkey Pt U1"/>
    <x v="0"/>
    <d v="1966-07-01T00:00:00"/>
    <x v="0"/>
    <s v="Turkey Pt U1"/>
    <x v="56"/>
    <s v="427.4603 : PIPING"/>
    <x v="2"/>
    <s v="1966"/>
    <s v="09/2015"/>
    <n v="0"/>
    <x v="0"/>
    <x v="0"/>
    <x v="0"/>
  </r>
  <r>
    <n v="13525"/>
    <e v="#N/A"/>
    <s v="TURKEY POINT POWER PLANT UNIT #1 - 5081014100"/>
    <s v="31200Z000-PG0926-Turkey Pt U1"/>
    <x v="0"/>
    <d v="1966-07-01T00:00:00"/>
    <x v="0"/>
    <s v="Turkey Pt U1"/>
    <x v="56"/>
    <s v="427.4607 : SOOT BLOWER EQUIPMENT - "/>
    <x v="2"/>
    <s v="1966"/>
    <s v="09/2015"/>
    <n v="0"/>
    <x v="0"/>
    <x v="0"/>
    <x v="0"/>
  </r>
  <r>
    <n v="13526"/>
    <e v="#N/A"/>
    <s v="TURKEY POINT POWER PLANT UNIT #1 - 5081014100"/>
    <s v="31200Z000-PG0926-Turkey Pt U1"/>
    <x v="0"/>
    <d v="1993-07-01T00:00:00"/>
    <x v="0"/>
    <s v="Turkey Pt U1"/>
    <x v="56"/>
    <s v="427.4607 : SOOT BLOWER EQUIPMENT - "/>
    <x v="2"/>
    <s v="1993"/>
    <s v="09/2015"/>
    <n v="0"/>
    <x v="0"/>
    <x v="0"/>
    <x v="0"/>
  </r>
  <r>
    <n v="13573"/>
    <s v="Retire"/>
    <s v="TURKEY POINT POWER PLANT UNIT #1 - 5081014100"/>
    <s v="31200Z000-PG0926-Turkey Pt U1"/>
    <x v="0"/>
    <d v="1966-07-01T00:00:00"/>
    <x v="0"/>
    <s v="Turkey Pt U1"/>
    <x v="57"/>
    <s v="428.4632 : CHEMICAL WASH EQUIPMENT"/>
    <x v="2"/>
    <s v="1966"/>
    <s v="09/2015"/>
    <n v="0"/>
    <x v="378"/>
    <x v="375"/>
    <x v="0"/>
  </r>
  <r>
    <n v="13574"/>
    <s v="Retire"/>
    <s v="TURKEY POINT POWER PLANT UNIT #1 - 5081014100"/>
    <s v="31200Z000-PG0926-Turkey Pt U1"/>
    <x v="0"/>
    <d v="1990-07-01T00:00:00"/>
    <x v="0"/>
    <s v="Turkey Pt U1"/>
    <x v="57"/>
    <s v="428.4632 : CHEMICAL WASH EQUIPMENT"/>
    <x v="2"/>
    <s v="1990"/>
    <s v="09/2015"/>
    <n v="0"/>
    <x v="379"/>
    <x v="376"/>
    <x v="0"/>
  </r>
  <r>
    <n v="13577"/>
    <s v="Retire"/>
    <s v="TURKEY POINT PLANT FOSSIL - 5081026000"/>
    <s v="31200Z000-PG0926-Turkey Pt CommFsil"/>
    <x v="0"/>
    <d v="1966-07-01T00:00:00"/>
    <x v="0"/>
    <s v="Turkey Pt Comm Fsil"/>
    <x v="57"/>
    <s v="428.4632 : CHEMICAL WASH EQUIPMENT"/>
    <x v="2"/>
    <s v="1966"/>
    <s v="09/2015"/>
    <n v="1"/>
    <x v="380"/>
    <x v="377"/>
    <x v="0"/>
  </r>
  <r>
    <n v="13578"/>
    <s v="Retire"/>
    <s v="TURKEY POINT PLANT FOSSIL - 5081026000"/>
    <s v="31200Z000-PG0926-Turkey Pt CommFsil"/>
    <x v="0"/>
    <d v="1968-07-01T00:00:00"/>
    <x v="0"/>
    <s v="Turkey Pt Comm Fsil"/>
    <x v="57"/>
    <s v="428.4632 : CHEMICAL WASH EQUIPMENT"/>
    <x v="2"/>
    <s v="1968"/>
    <s v="09/2015"/>
    <n v="0"/>
    <x v="381"/>
    <x v="378"/>
    <x v="0"/>
  </r>
  <r>
    <n v="13776"/>
    <e v="#N/A"/>
    <s v="TURKEY POINT POWER PLANT UNIT #1 - 5081014100"/>
    <s v="31200Z000-PG0926-Turkey Pt U1"/>
    <x v="0"/>
    <d v="1966-07-01T00:00:00"/>
    <x v="0"/>
    <s v="Turkey Pt U1"/>
    <x v="58"/>
    <s v="429.4671 : CONTROL/INSTRUMENTATION "/>
    <x v="2"/>
    <s v="1966"/>
    <s v="09/2015"/>
    <n v="0"/>
    <x v="0"/>
    <x v="0"/>
    <x v="0"/>
  </r>
  <r>
    <n v="13777"/>
    <e v="#N/A"/>
    <s v="TURKEY POINT POWER PLANT UNIT #1 - 5081014100"/>
    <s v="31200Z000-PG0926-Turkey Pt U1"/>
    <x v="0"/>
    <d v="1980-07-01T00:00:00"/>
    <x v="0"/>
    <s v="Turkey Pt U1"/>
    <x v="58"/>
    <s v="429.4671 : CONTROL/INSTRUMENTATION "/>
    <x v="2"/>
    <s v="1980"/>
    <s v="09/2015"/>
    <n v="0"/>
    <x v="0"/>
    <x v="0"/>
    <x v="0"/>
  </r>
  <r>
    <n v="13778"/>
    <e v="#N/A"/>
    <s v="TURKEY POINT POWER PLANT UNIT #1 - 5081014100"/>
    <s v="31200Z000-PG0926-Turkey Pt U1"/>
    <x v="0"/>
    <d v="1986-07-01T00:00:00"/>
    <x v="0"/>
    <s v="Turkey Pt U1"/>
    <x v="58"/>
    <s v="429.4671 : CONTROL/INSTRUMENTATION "/>
    <x v="2"/>
    <s v="1986"/>
    <s v="09/2015"/>
    <n v="0"/>
    <x v="0"/>
    <x v="0"/>
    <x v="0"/>
  </r>
  <r>
    <n v="13779"/>
    <s v="Retire"/>
    <s v="TURKEY POINT POWER PLANT UNIT #1 - 5081014100"/>
    <s v="31200Z000-PG0926-Turkey Pt U1"/>
    <x v="0"/>
    <d v="1988-07-01T00:00:00"/>
    <x v="0"/>
    <s v="Turkey Pt U1"/>
    <x v="58"/>
    <s v="429.4671 : CONTROL/INSTRUMENTATION "/>
    <x v="2"/>
    <s v="1988"/>
    <s v="09/2015"/>
    <n v="0"/>
    <x v="382"/>
    <x v="379"/>
    <x v="0"/>
  </r>
  <r>
    <n v="13780"/>
    <s v="Retire"/>
    <s v="TURKEY POINT POWER PLANT UNIT #1 - 5081014100"/>
    <s v="31200Z000-PG0926-Turkey Pt U1"/>
    <x v="0"/>
    <d v="1991-07-01T00:00:00"/>
    <x v="0"/>
    <s v="Turkey Pt U1"/>
    <x v="58"/>
    <s v="429.4671 : CONTROL/INSTRUMENTATION "/>
    <x v="2"/>
    <s v="1991"/>
    <s v="09/2015"/>
    <n v="0"/>
    <x v="383"/>
    <x v="380"/>
    <x v="0"/>
  </r>
  <r>
    <n v="13781"/>
    <s v="Retire"/>
    <s v="TURKEY POINT POWER PLANT UNIT #1 - 5081014100"/>
    <s v="31200Z000-PG0926-Turkey Pt U1"/>
    <x v="0"/>
    <d v="1993-07-01T00:00:00"/>
    <x v="0"/>
    <s v="Turkey Pt U1"/>
    <x v="58"/>
    <s v="429.4671 : CONTROL/INSTRUMENTATION "/>
    <x v="2"/>
    <s v="1993"/>
    <s v="09/2015"/>
    <n v="1"/>
    <x v="384"/>
    <x v="381"/>
    <x v="0"/>
  </r>
  <r>
    <n v="13782"/>
    <s v="Retire"/>
    <s v="TURKEY POINT POWER PLANT UNIT #1 - 5081014100"/>
    <s v="31200Z000-PG0926-Turkey Pt U1"/>
    <x v="0"/>
    <d v="1995-07-01T00:00:00"/>
    <x v="0"/>
    <s v="Turkey Pt U1"/>
    <x v="58"/>
    <s v="429.4671 : CONTROL/INSTRUMENTATION "/>
    <x v="2"/>
    <s v="1995"/>
    <s v="09/2015"/>
    <n v="0"/>
    <x v="385"/>
    <x v="382"/>
    <x v="0"/>
  </r>
  <r>
    <n v="13791"/>
    <s v="Retire"/>
    <s v="TURKEY POINT PLANT FOSSIL - 5081026000"/>
    <s v="31200Z000-PG0926-Turkey Pt CommFsil"/>
    <x v="0"/>
    <d v="1987-07-01T00:00:00"/>
    <x v="0"/>
    <s v="Turkey Pt Comm Fsil"/>
    <x v="58"/>
    <s v="429.4671 : CONTROL/INSTRUMENTATION "/>
    <x v="2"/>
    <s v="1987"/>
    <s v="09/2015"/>
    <n v="1"/>
    <x v="386"/>
    <x v="383"/>
    <x v="0"/>
  </r>
  <r>
    <n v="13792"/>
    <s v="Retire"/>
    <s v="TURKEY POINT PLANT FOSSIL - 5081026000"/>
    <s v="31200Z000-PG0926-Turkey Pt CommFsil"/>
    <x v="0"/>
    <d v="1993-07-01T00:00:00"/>
    <x v="0"/>
    <s v="Turkey Pt Comm Fsil"/>
    <x v="58"/>
    <s v="429.4671 : CONTROL/INSTRUMENTATION "/>
    <x v="2"/>
    <s v="1993"/>
    <s v="09/2015"/>
    <n v="0"/>
    <x v="387"/>
    <x v="384"/>
    <x v="0"/>
  </r>
  <r>
    <n v="13861"/>
    <e v="#N/A"/>
    <s v="TURKEY POINT POWER PLANT UNIT #1 - 5081014100"/>
    <s v="31200Z000-PG0926-Turkey Pt U1"/>
    <x v="0"/>
    <d v="1966-07-01T00:00:00"/>
    <x v="0"/>
    <s v="Turkey Pt U1"/>
    <x v="59"/>
    <s v="431.4692 : PIPING"/>
    <x v="2"/>
    <s v="1966"/>
    <s v="09/2015"/>
    <n v="0"/>
    <x v="0"/>
    <x v="0"/>
    <x v="0"/>
  </r>
  <r>
    <n v="13885"/>
    <e v="#N/A"/>
    <s v="TURKEY POINT POWER PLANT UNIT #1 - 5081014100"/>
    <s v="31200Z000-PG0926-Turkey Pt U1"/>
    <x v="0"/>
    <d v="1966-07-01T00:00:00"/>
    <x v="0"/>
    <s v="Turkey Pt U1"/>
    <x v="59"/>
    <s v="431.4697 : TANK"/>
    <x v="2"/>
    <s v="1966"/>
    <s v="09/2015"/>
    <n v="0"/>
    <x v="0"/>
    <x v="0"/>
    <x v="0"/>
  </r>
  <r>
    <n v="13924"/>
    <s v="Retire"/>
    <s v="TURKEY POINT POWER PLANT UNIT #1 - 5081014100"/>
    <s v="31200Z000-PG0926-Turkey Pt U1"/>
    <x v="0"/>
    <d v="1966-07-01T00:00:00"/>
    <x v="0"/>
    <s v="Turkey Pt U1"/>
    <x v="60"/>
    <s v="432.4721 : FOUNDATION"/>
    <x v="2"/>
    <s v="1966"/>
    <s v="09/2015"/>
    <n v="1"/>
    <x v="232"/>
    <x v="229"/>
    <x v="0"/>
  </r>
  <r>
    <n v="13961"/>
    <e v="#N/A"/>
    <s v="TURKEY POINT POWER PLANT UNIT #1 - 5081014100"/>
    <s v="31200Z000-PG0926-Turkey Pt U1"/>
    <x v="0"/>
    <d v="1966-07-01T00:00:00"/>
    <x v="0"/>
    <s v="Turkey Pt U1"/>
    <x v="60"/>
    <s v="432.4723 : PIPING"/>
    <x v="2"/>
    <s v="1966"/>
    <s v="09/2015"/>
    <n v="0"/>
    <x v="0"/>
    <x v="0"/>
    <x v="0"/>
  </r>
  <r>
    <n v="13962"/>
    <e v="#N/A"/>
    <s v="TURKEY POINT POWER PLANT UNIT #1 - 5081014100"/>
    <s v="31200Z000-PG0926-Turkey Pt U1"/>
    <x v="0"/>
    <d v="1989-07-01T00:00:00"/>
    <x v="0"/>
    <s v="Turkey Pt U1"/>
    <x v="60"/>
    <s v="432.4723 : PIPING"/>
    <x v="2"/>
    <s v="1989"/>
    <s v="09/2015"/>
    <n v="0"/>
    <x v="0"/>
    <x v="0"/>
    <x v="0"/>
  </r>
  <r>
    <n v="13963"/>
    <e v="#N/A"/>
    <s v="TURKEY POINT POWER PLANT UNIT #1 - 5081014100"/>
    <s v="31200Z000-PG0926-Turkey Pt U1"/>
    <x v="0"/>
    <d v="1990-07-01T00:00:00"/>
    <x v="0"/>
    <s v="Turkey Pt U1"/>
    <x v="60"/>
    <s v="432.4723 : PIPING"/>
    <x v="2"/>
    <s v="1990"/>
    <s v="09/2015"/>
    <n v="0"/>
    <x v="0"/>
    <x v="0"/>
    <x v="0"/>
  </r>
  <r>
    <n v="13964"/>
    <e v="#N/A"/>
    <s v="TURKEY POINT POWER PLANT UNIT #1 - 5081014100"/>
    <s v="31200Z000-PG0926-Turkey Pt U1"/>
    <x v="0"/>
    <d v="1992-07-01T00:00:00"/>
    <x v="0"/>
    <s v="Turkey Pt U1"/>
    <x v="60"/>
    <s v="432.4723 : PIPING"/>
    <x v="2"/>
    <s v="1992"/>
    <s v="09/2015"/>
    <n v="0"/>
    <x v="0"/>
    <x v="0"/>
    <x v="0"/>
  </r>
  <r>
    <n v="13985"/>
    <s v="Retire"/>
    <s v="TURKEY POINT POWER PLANT UNIT #1 - 5081014100"/>
    <s v="31200Z000-PG0926-Turkey Pt U1"/>
    <x v="0"/>
    <d v="1966-07-01T00:00:00"/>
    <x v="0"/>
    <s v="Turkey Pt U1"/>
    <x v="60"/>
    <s v="432.4727 : CASING"/>
    <x v="2"/>
    <s v="1966"/>
    <s v="09/2015"/>
    <n v="2"/>
    <x v="388"/>
    <x v="385"/>
    <x v="0"/>
  </r>
  <r>
    <n v="14015"/>
    <s v="Retire"/>
    <s v="TURKEY POINT POWER PLANT UNIT #1 - 5081014100"/>
    <s v="31200Z000-PG0926-Turkey Pt U1"/>
    <x v="0"/>
    <d v="1966-07-01T00:00:00"/>
    <x v="0"/>
    <s v="Turkey Pt U1"/>
    <x v="60"/>
    <s v="432.4728 : CYCLONE SEPARATORS"/>
    <x v="2"/>
    <s v="1966"/>
    <s v="09/2015"/>
    <n v="2"/>
    <x v="389"/>
    <x v="386"/>
    <x v="0"/>
  </r>
  <r>
    <n v="14042"/>
    <e v="#N/A"/>
    <s v="TURKEY POINT POWER PLANT UNIT #1 - 5081014100"/>
    <s v="31200Z000-PG0926-Turkey Pt U1"/>
    <x v="0"/>
    <d v="1966-07-01T00:00:00"/>
    <x v="0"/>
    <s v="Turkey Pt U1"/>
    <x v="60"/>
    <s v="432.4729 : HOPPER"/>
    <x v="2"/>
    <s v="1966"/>
    <s v="09/2015"/>
    <n v="0"/>
    <x v="0"/>
    <x v="0"/>
    <x v="0"/>
  </r>
  <r>
    <n v="14043"/>
    <s v="Retire"/>
    <s v="TURKEY POINT POWER PLANT UNIT #1 - 5081014100"/>
    <s v="31200Z000-PG0926-Turkey Pt U1"/>
    <x v="0"/>
    <d v="1978-07-01T00:00:00"/>
    <x v="0"/>
    <s v="Turkey Pt U1"/>
    <x v="60"/>
    <s v="432.4729 : HOPPER"/>
    <x v="2"/>
    <s v="1978"/>
    <s v="09/2015"/>
    <n v="0"/>
    <x v="390"/>
    <x v="387"/>
    <x v="0"/>
  </r>
  <r>
    <n v="14044"/>
    <s v="Retire"/>
    <s v="TURKEY POINT POWER PLANT UNIT #1 - 5081014100"/>
    <s v="31200Z000-PG0926-Turkey Pt U1"/>
    <x v="0"/>
    <d v="1992-07-01T00:00:00"/>
    <x v="0"/>
    <s v="Turkey Pt U1"/>
    <x v="60"/>
    <s v="432.4729 : HOPPER"/>
    <x v="2"/>
    <s v="1992"/>
    <s v="09/2015"/>
    <n v="8"/>
    <x v="391"/>
    <x v="388"/>
    <x v="0"/>
  </r>
  <r>
    <n v="14073"/>
    <e v="#N/A"/>
    <s v="TURKEY POINT POWER PLANT UNIT #1 - 5081014100"/>
    <s v="31200Z000-PG0926-Turkey Pt U1"/>
    <x v="0"/>
    <d v="1966-07-01T00:00:00"/>
    <x v="0"/>
    <s v="Turkey Pt U1"/>
    <x v="60"/>
    <s v="432.4730 : FAN/BLOWER, COMPLETE"/>
    <x v="2"/>
    <s v="1966"/>
    <s v="09/2015"/>
    <n v="0"/>
    <x v="0"/>
    <x v="0"/>
    <x v="0"/>
  </r>
  <r>
    <n v="14074"/>
    <e v="#N/A"/>
    <s v="TURKEY POINT POWER PLANT UNIT #1 - 5081014100"/>
    <s v="31200Z000-PG0926-Turkey Pt U1"/>
    <x v="0"/>
    <d v="1992-07-01T00:00:00"/>
    <x v="0"/>
    <s v="Turkey Pt U1"/>
    <x v="60"/>
    <s v="432.4730 : FAN/BLOWER, COMPLETE"/>
    <x v="2"/>
    <s v="1992"/>
    <s v="09/2015"/>
    <n v="0"/>
    <x v="0"/>
    <x v="0"/>
    <x v="0"/>
  </r>
  <r>
    <n v="14075"/>
    <e v="#N/A"/>
    <s v="TURKEY POINT POWER PLANT UNIT #1 - 5081014100"/>
    <s v="31200Z000-PG0926-Turkey Pt U1"/>
    <x v="0"/>
    <d v="1993-07-01T00:00:00"/>
    <x v="0"/>
    <s v="Turkey Pt U1"/>
    <x v="60"/>
    <s v="432.4730 : FAN/BLOWER, COMPLETE"/>
    <x v="2"/>
    <s v="1993"/>
    <s v="09/2015"/>
    <n v="0"/>
    <x v="0"/>
    <x v="0"/>
    <x v="0"/>
  </r>
  <r>
    <n v="14132"/>
    <s v="Retire"/>
    <s v="TURKEY POINT POWER PLANT UNIT #1 - 5081014100"/>
    <s v="31200Z000-PG0926-Turkey Pt U1"/>
    <x v="0"/>
    <d v="1966-07-01T00:00:00"/>
    <x v="0"/>
    <s v="Turkey Pt U1"/>
    <x v="61"/>
    <s v="434.4801 : SUBSTRUCTURE/FOUNDATION"/>
    <x v="2"/>
    <s v="1966"/>
    <s v="09/2015"/>
    <n v="1"/>
    <x v="392"/>
    <x v="389"/>
    <x v="0"/>
  </r>
  <r>
    <n v="14133"/>
    <s v="Retire"/>
    <s v="TURKEY POINT POWER PLANT UNIT #1 - 5081014100"/>
    <s v="31200Z000-PG0926-Turkey Pt U1"/>
    <x v="0"/>
    <d v="1993-07-01T00:00:00"/>
    <x v="0"/>
    <s v="Turkey Pt U1"/>
    <x v="61"/>
    <s v="434.4801 : SUBSTRUCTURE/FOUNDATION"/>
    <x v="2"/>
    <s v="1993"/>
    <s v="09/2015"/>
    <n v="0"/>
    <x v="393"/>
    <x v="390"/>
    <x v="0"/>
  </r>
  <r>
    <n v="14186"/>
    <e v="#N/A"/>
    <s v="TURKEY POINT POWER PLANT UNIT #1 - 5081014100"/>
    <s v="31200Z000-PG0926-Turkey Pt U1"/>
    <x v="0"/>
    <d v="1966-07-01T00:00:00"/>
    <x v="0"/>
    <s v="Turkey Pt U1"/>
    <x v="61"/>
    <s v="434.4802 : STACK"/>
    <x v="2"/>
    <s v="1966"/>
    <s v="09/2015"/>
    <n v="0"/>
    <x v="0"/>
    <x v="0"/>
    <x v="0"/>
  </r>
  <r>
    <n v="14187"/>
    <s v="Retire"/>
    <s v="TURKEY POINT POWER PLANT UNIT #1 - 5081014100"/>
    <s v="31200Z000-PG0926-Turkey Pt U1"/>
    <x v="0"/>
    <d v="1993-07-01T00:00:00"/>
    <x v="0"/>
    <s v="Turkey Pt U1"/>
    <x v="61"/>
    <s v="434.4802 : STACK"/>
    <x v="2"/>
    <s v="1993"/>
    <s v="09/2015"/>
    <n v="1"/>
    <x v="394"/>
    <x v="391"/>
    <x v="0"/>
  </r>
  <r>
    <n v="14260"/>
    <s v="Retire"/>
    <s v="TURKEY POINT POWER PLANT UNIT #1 - 5081014100"/>
    <s v="31200Z000-PG0926-Turkey Pt U1"/>
    <x v="0"/>
    <d v="1994-07-01T00:00:00"/>
    <x v="0"/>
    <s v="Turkey Pt U1"/>
    <x v="61"/>
    <s v="434.4804 : EMISSION MONITORING ANAL"/>
    <x v="2"/>
    <s v="1994"/>
    <s v="09/2015"/>
    <n v="1"/>
    <x v="395"/>
    <x v="392"/>
    <x v="0"/>
  </r>
  <r>
    <n v="14283"/>
    <e v="#N/A"/>
    <s v="TURKEY POINT POWER PLANT UNIT #1 - 5081014100"/>
    <s v="31200Z000-PG0926-Turkey Pt U1"/>
    <x v="0"/>
    <d v="1966-07-01T00:00:00"/>
    <x v="0"/>
    <s v="Turkey Pt U1"/>
    <x v="61"/>
    <s v="434.4809 : ANALYZER, OPACITY"/>
    <x v="2"/>
    <s v="1966"/>
    <s v="09/2015"/>
    <n v="0"/>
    <x v="0"/>
    <x v="0"/>
    <x v="0"/>
  </r>
  <r>
    <n v="14284"/>
    <e v="#N/A"/>
    <s v="TURKEY POINT POWER PLANT UNIT #1 - 5081014100"/>
    <s v="31200Z000-PG0926-Turkey Pt U1"/>
    <x v="0"/>
    <d v="1980-07-01T00:00:00"/>
    <x v="0"/>
    <s v="Turkey Pt U1"/>
    <x v="61"/>
    <s v="434.4809 : ANALYZER, OPACITY"/>
    <x v="2"/>
    <s v="1980"/>
    <s v="09/2015"/>
    <n v="0"/>
    <x v="0"/>
    <x v="0"/>
    <x v="0"/>
  </r>
  <r>
    <n v="14285"/>
    <e v="#N/A"/>
    <s v="TURKEY POINT POWER PLANT UNIT #1 - 5081014100"/>
    <s v="31200Z000-PG0926-Turkey Pt U1"/>
    <x v="0"/>
    <d v="1993-07-01T00:00:00"/>
    <x v="0"/>
    <s v="Turkey Pt U1"/>
    <x v="61"/>
    <s v="434.4809 : ANALYZER, OPACITY"/>
    <x v="2"/>
    <s v="1993"/>
    <s v="09/2015"/>
    <n v="0"/>
    <x v="0"/>
    <x v="0"/>
    <x v="0"/>
  </r>
  <r>
    <n v="14286"/>
    <e v="#N/A"/>
    <s v="TURKEY POINT POWER PLANT UNIT #1 - 5081014100"/>
    <s v="31200Z000-PG0926-Turkey Pt U1"/>
    <x v="0"/>
    <d v="2000-07-01T00:00:00"/>
    <x v="0"/>
    <s v="Turkey Pt U1"/>
    <x v="61"/>
    <s v="434.4809 : ANALYZER, OPACITY"/>
    <x v="2"/>
    <s v="2000"/>
    <s v="09/2015"/>
    <n v="0"/>
    <x v="0"/>
    <x v="0"/>
    <x v="0"/>
  </r>
  <r>
    <n v="14290"/>
    <e v="#N/A"/>
    <s v="TURKEY POINT FOSL PROD CAP SPARE STOREROOM - 5081026007"/>
    <s v="31200Z000-PG0926-Turkey Pt CommFsil"/>
    <x v="0"/>
    <d v="1992-07-01T00:00:00"/>
    <x v="0"/>
    <s v="Turkey Pt Comm Fsil"/>
    <x v="61"/>
    <s v="434.4809 : ANALYZER, OPACITY"/>
    <x v="2"/>
    <s v="1992"/>
    <s v="09/2015"/>
    <n v="0"/>
    <x v="0"/>
    <x v="0"/>
    <x v="0"/>
  </r>
  <r>
    <n v="14319"/>
    <e v="#N/A"/>
    <s v="TURKEY POINT POWER PLANT UNIT #1 - 5081014100"/>
    <s v="31200Z000-PG0926-Turkey Pt U1"/>
    <x v="0"/>
    <d v="1994-07-01T00:00:00"/>
    <x v="0"/>
    <s v="Turkey Pt U1"/>
    <x v="61"/>
    <s v="434.4811 : CONTROL/INSTRUMENTATION "/>
    <x v="2"/>
    <s v="1994"/>
    <s v="09/2015"/>
    <n v="0"/>
    <x v="0"/>
    <x v="0"/>
    <x v="0"/>
  </r>
  <r>
    <n v="14365"/>
    <e v="#N/A"/>
    <s v="TURKEY POINT POWER PLANT UNIT #1 - 5081014100"/>
    <s v="31200Z000-PG0926-Turkey Pt U1"/>
    <x v="0"/>
    <d v="1994-07-01T00:00:00"/>
    <x v="0"/>
    <s v="Turkey Pt U1"/>
    <x v="61"/>
    <s v="434.4812 : CEM-COMPUTER/MICROPROCES"/>
    <x v="2"/>
    <s v="1994"/>
    <s v="09/2015"/>
    <n v="0"/>
    <x v="0"/>
    <x v="0"/>
    <x v="0"/>
  </r>
  <r>
    <n v="14367"/>
    <e v="#N/A"/>
    <s v="TURKEY POINT PLANT FOSSIL - 5081026000"/>
    <s v="31200Z000-PG0926-Turkey Pt CommFsil"/>
    <x v="0"/>
    <d v="1997-07-01T00:00:00"/>
    <x v="0"/>
    <s v="Turkey Pt Comm Fsil"/>
    <x v="61"/>
    <s v="434.4812 : CEM-COMPUTER/MICROPROCES"/>
    <x v="2"/>
    <s v="1997"/>
    <s v="09/2015"/>
    <n v="0"/>
    <x v="0"/>
    <x v="0"/>
    <x v="0"/>
  </r>
  <r>
    <n v="14368"/>
    <e v="#N/A"/>
    <s v="TURKEY POINT PLANT FOSSIL - 5081026000"/>
    <s v="31200Z000-PG0926-Turkey Pt CommFsil"/>
    <x v="0"/>
    <d v="2001-07-01T00:00:00"/>
    <x v="0"/>
    <s v="Turkey Pt Comm Fsil"/>
    <x v="61"/>
    <s v="434.4812 : CEM-COMPUTER/MICROPROCES"/>
    <x v="2"/>
    <s v="2001"/>
    <s v="09/2015"/>
    <n v="0"/>
    <x v="0"/>
    <x v="0"/>
    <x v="0"/>
  </r>
  <r>
    <n v="14493"/>
    <e v="#N/A"/>
    <s v="TURKEY POINT POWER PLANT UNIT #1 - 5081014100"/>
    <s v="31200Z000-PG0926-Turkey Pt U1"/>
    <x v="0"/>
    <d v="1978-07-01T00:00:00"/>
    <x v="0"/>
    <s v="Turkey Pt U1"/>
    <x v="62"/>
    <s v="438.4874 : PUMP COMPLETE"/>
    <x v="2"/>
    <s v="1978"/>
    <s v="09/2015"/>
    <n v="0"/>
    <x v="0"/>
    <x v="0"/>
    <x v="0"/>
  </r>
  <r>
    <n v="14557"/>
    <s v="U1"/>
    <s v="TURKEY POINT POWER PLANT UNIT #1 - 5081014100"/>
    <s v="31200Z000-PG0926-Turkey Pt U1"/>
    <x v="0"/>
    <d v="1966-07-01T00:00:00"/>
    <x v="0"/>
    <s v="Turkey Pt U1"/>
    <x v="63"/>
    <s v="447.5070 : CONTROL/INSTRUMENTATION "/>
    <x v="2"/>
    <s v="1966"/>
    <s v="09/2015"/>
    <n v="1"/>
    <x v="396"/>
    <x v="393"/>
    <x v="0"/>
  </r>
  <r>
    <n v="14558"/>
    <s v="U1"/>
    <s v="TURKEY POINT POWER PLANT UNIT #1 - 5081014100"/>
    <s v="31200Z000-PG0926-Turkey Pt U1"/>
    <x v="0"/>
    <d v="1989-07-01T00:00:00"/>
    <x v="0"/>
    <s v="Turkey Pt U1"/>
    <x v="63"/>
    <s v="447.5070 : CONTROL/INSTRUMENTATION "/>
    <x v="2"/>
    <s v="1989"/>
    <s v="09/2015"/>
    <n v="0"/>
    <x v="397"/>
    <x v="394"/>
    <x v="0"/>
  </r>
  <r>
    <n v="14559"/>
    <s v="U1"/>
    <s v="TURKEY POINT POWER PLANT UNIT #1 - 5081014100"/>
    <s v="31200Z000-PG0926-Turkey Pt U1"/>
    <x v="0"/>
    <d v="1993-07-01T00:00:00"/>
    <x v="0"/>
    <s v="Turkey Pt U1"/>
    <x v="63"/>
    <s v="447.5070 : CONTROL/INSTRUMENTATION "/>
    <x v="2"/>
    <s v="1993"/>
    <s v="09/2015"/>
    <n v="0"/>
    <x v="398"/>
    <x v="395"/>
    <x v="0"/>
  </r>
  <r>
    <n v="14598"/>
    <e v="#N/A"/>
    <s v="TURKEY POINT POWER PLANT UNIT #1 - 5081014100"/>
    <s v="31200Z000-PG0926-Turkey Pt U1"/>
    <x v="0"/>
    <d v="1966-07-01T00:00:00"/>
    <x v="0"/>
    <s v="Turkey Pt U1"/>
    <x v="63"/>
    <s v="447.5071 : DRIVE, ELECTRIC MOTOR, C"/>
    <x v="2"/>
    <s v="1966"/>
    <s v="09/2015"/>
    <n v="0"/>
    <x v="0"/>
    <x v="0"/>
    <x v="0"/>
  </r>
  <r>
    <n v="14623"/>
    <s v="U1"/>
    <s v="TURKEY POINT POWER PLANT UNIT #1 - 5081014100"/>
    <s v="31200Z000-PG0926-Turkey Pt U1"/>
    <x v="0"/>
    <d v="1989-07-01T00:00:00"/>
    <x v="0"/>
    <s v="Turkey Pt U1"/>
    <x v="63"/>
    <s v="447.5072 : FOUNDATION"/>
    <x v="2"/>
    <s v="1989"/>
    <s v="09/2015"/>
    <n v="1"/>
    <x v="399"/>
    <x v="396"/>
    <x v="0"/>
  </r>
  <r>
    <n v="14680"/>
    <e v="#N/A"/>
    <s v="TURKEY POINT POWER PLANT UNIT #1 - 5081014100"/>
    <s v="31200Z000-PG0926-Turkey Pt U1"/>
    <x v="0"/>
    <d v="1966-07-01T00:00:00"/>
    <x v="0"/>
    <s v="Turkey Pt U1"/>
    <x v="63"/>
    <s v="447.5074 : HEAT EXCHANGER, SHELL"/>
    <x v="2"/>
    <s v="1966"/>
    <s v="09/2015"/>
    <n v="0"/>
    <x v="0"/>
    <x v="0"/>
    <x v="0"/>
  </r>
  <r>
    <n v="14681"/>
    <s v="U1"/>
    <s v="TURKEY POINT POWER PLANT UNIT #1 - 5081014100"/>
    <s v="31200Z000-PG0926-Turkey Pt U1"/>
    <x v="0"/>
    <d v="1989-07-01T00:00:00"/>
    <x v="0"/>
    <s v="Turkey Pt U1"/>
    <x v="63"/>
    <s v="447.5074 : HEAT EXCHANGER, SHELL"/>
    <x v="2"/>
    <s v="1989"/>
    <s v="09/2015"/>
    <n v="3"/>
    <x v="400"/>
    <x v="397"/>
    <x v="0"/>
  </r>
  <r>
    <n v="14715"/>
    <s v="U1"/>
    <s v="TURKEY POINT POWER PLANT UNIT #1 - 5081014100"/>
    <s v="31200Z000-PG0926-Turkey Pt U1"/>
    <x v="0"/>
    <d v="1966-07-01T00:00:00"/>
    <x v="0"/>
    <s v="Turkey Pt U1"/>
    <x v="63"/>
    <s v="447.5076 : PIPING"/>
    <x v="2"/>
    <s v="1966"/>
    <s v="09/2015"/>
    <n v="1"/>
    <x v="401"/>
    <x v="398"/>
    <x v="0"/>
  </r>
  <r>
    <n v="14716"/>
    <s v="U1"/>
    <s v="TURKEY POINT POWER PLANT UNIT #1 - 5081014100"/>
    <s v="31200Z000-PG0926-Turkey Pt U1"/>
    <x v="0"/>
    <d v="1990-07-01T00:00:00"/>
    <x v="0"/>
    <s v="Turkey Pt U1"/>
    <x v="63"/>
    <s v="447.5076 : PIPING"/>
    <x v="2"/>
    <s v="1990"/>
    <s v="09/2015"/>
    <n v="0"/>
    <x v="402"/>
    <x v="399"/>
    <x v="0"/>
  </r>
  <r>
    <n v="14760"/>
    <e v="#N/A"/>
    <s v="TURKEY POINT POWER PLANT UNIT #1 - 5081014100"/>
    <s v="31200Z000-PG0926-Turkey Pt U1"/>
    <x v="0"/>
    <d v="1966-07-01T00:00:00"/>
    <x v="0"/>
    <s v="Turkey Pt U1"/>
    <x v="63"/>
    <s v="447.5078 : PUMP COMPLETE"/>
    <x v="2"/>
    <s v="1966"/>
    <s v="09/2015"/>
    <n v="0"/>
    <x v="0"/>
    <x v="0"/>
    <x v="0"/>
  </r>
  <r>
    <n v="14802"/>
    <s v="U1"/>
    <s v="TURKEY POINT POWER PLANT UNIT #1 - 5081014100"/>
    <s v="31200Z000-PG0926-Turkey Pt U1"/>
    <x v="0"/>
    <d v="1966-07-01T00:00:00"/>
    <x v="0"/>
    <s v="Turkey Pt U1"/>
    <x v="63"/>
    <s v="447.5081 : TANK"/>
    <x v="2"/>
    <s v="1966"/>
    <s v="09/2015"/>
    <n v="1"/>
    <x v="403"/>
    <x v="400"/>
    <x v="0"/>
  </r>
  <r>
    <n v="14840"/>
    <e v="#N/A"/>
    <s v="TURKEY POINT POWER PLANT UNIT #1 - 5081014100"/>
    <s v="31200Z000-PG0926-Turkey Pt U1"/>
    <x v="0"/>
    <d v="1966-07-01T00:00:00"/>
    <x v="0"/>
    <s v="Turkey Pt U1"/>
    <x v="64"/>
    <s v="521.6137 : DRIVE, ELECTRIC MOTOR, C"/>
    <x v="2"/>
    <s v="1966"/>
    <s v="09/2015"/>
    <n v="0"/>
    <x v="0"/>
    <x v="0"/>
    <x v="0"/>
  </r>
  <r>
    <n v="14873"/>
    <s v="Retire"/>
    <s v="TURKEY POINT POWER PLANT UNIT #1 - 5081014100"/>
    <s v="31200Z000-PG0926-Turkey Pt U1"/>
    <x v="0"/>
    <d v="1966-07-01T00:00:00"/>
    <x v="0"/>
    <s v="Turkey Pt U1"/>
    <x v="64"/>
    <s v="521.6142 : FOUNDATION"/>
    <x v="2"/>
    <s v="1966"/>
    <s v="09/2015"/>
    <n v="1"/>
    <x v="404"/>
    <x v="401"/>
    <x v="0"/>
  </r>
  <r>
    <n v="14904"/>
    <s v="Retire"/>
    <s v="TURKEY POINT POWER PLANT UNIT #1 - 5081014100"/>
    <s v="31200Z000-PG0926-Turkey Pt U1"/>
    <x v="0"/>
    <d v="1966-07-01T00:00:00"/>
    <x v="0"/>
    <s v="Turkey Pt U1"/>
    <x v="64"/>
    <s v="521.6144 : HEAT EXCHANGER, SHELL"/>
    <x v="2"/>
    <s v="1966"/>
    <s v="09/2015"/>
    <n v="5"/>
    <x v="405"/>
    <x v="402"/>
    <x v="0"/>
  </r>
  <r>
    <n v="14905"/>
    <s v="Retire"/>
    <s v="TURKEY POINT POWER PLANT UNIT #1 - 5081014100"/>
    <s v="31200Z000-PG0926-Turkey Pt U1"/>
    <x v="0"/>
    <d v="1991-07-01T00:00:00"/>
    <x v="0"/>
    <s v="Turkey Pt U1"/>
    <x v="64"/>
    <s v="521.6144 : HEAT EXCHANGER, SHELL"/>
    <x v="2"/>
    <s v="1991"/>
    <s v="09/2015"/>
    <n v="0"/>
    <x v="406"/>
    <x v="403"/>
    <x v="0"/>
  </r>
  <r>
    <n v="14968"/>
    <s v="Retire"/>
    <s v="TURKEY POINT POWER PLANT UNIT #1 - 5081014100"/>
    <s v="31200Z000-PG0926-Turkey Pt U1"/>
    <x v="0"/>
    <d v="1966-07-01T00:00:00"/>
    <x v="0"/>
    <s v="Turkey Pt U1"/>
    <x v="64"/>
    <s v="521.6148 : PIPING"/>
    <x v="2"/>
    <s v="1966"/>
    <s v="09/2015"/>
    <n v="1"/>
    <x v="407"/>
    <x v="404"/>
    <x v="0"/>
  </r>
  <r>
    <n v="14969"/>
    <s v="Retire"/>
    <s v="TURKEY POINT POWER PLANT UNIT #1 - 5081014100"/>
    <s v="31200Z000-PG0926-Turkey Pt U1"/>
    <x v="0"/>
    <d v="1991-07-01T00:00:00"/>
    <x v="0"/>
    <s v="Turkey Pt U1"/>
    <x v="64"/>
    <s v="521.6148 : PIPING"/>
    <x v="2"/>
    <s v="1991"/>
    <s v="09/2015"/>
    <n v="0"/>
    <x v="408"/>
    <x v="405"/>
    <x v="0"/>
  </r>
  <r>
    <n v="14970"/>
    <s v="Retire"/>
    <s v="TURKEY POINT POWER PLANT UNIT #1 - 5081014100"/>
    <s v="31200Z000-PG0926-Turkey Pt U1"/>
    <x v="0"/>
    <d v="1992-07-01T00:00:00"/>
    <x v="0"/>
    <s v="Turkey Pt U1"/>
    <x v="64"/>
    <s v="521.6148 : PIPING"/>
    <x v="2"/>
    <s v="1992"/>
    <s v="09/2015"/>
    <n v="0"/>
    <x v="409"/>
    <x v="406"/>
    <x v="0"/>
  </r>
  <r>
    <n v="14971"/>
    <s v="Retire"/>
    <s v="TURKEY POINT POWER PLANT UNIT #1 - 5081014100"/>
    <s v="31200Z000-PG0926-Turkey Pt U1"/>
    <x v="0"/>
    <d v="1993-07-01T00:00:00"/>
    <x v="0"/>
    <s v="Turkey Pt U1"/>
    <x v="64"/>
    <s v="521.6148 : PIPING"/>
    <x v="2"/>
    <s v="1993"/>
    <s v="09/2015"/>
    <n v="0"/>
    <x v="410"/>
    <x v="407"/>
    <x v="0"/>
  </r>
  <r>
    <n v="15016"/>
    <s v="Retire"/>
    <s v="TURKEY POINT POWER PLANT UNIT #1 - 5081014100"/>
    <s v="31200Z000-PG0926-Turkey Pt U1"/>
    <x v="0"/>
    <d v="1966-07-01T00:00:00"/>
    <x v="0"/>
    <s v="Turkey Pt U1"/>
    <x v="64"/>
    <s v="521.6149 : PUMP COMPLETE"/>
    <x v="2"/>
    <s v="1966"/>
    <s v="09/2015"/>
    <n v="2"/>
    <x v="411"/>
    <x v="408"/>
    <x v="0"/>
  </r>
  <r>
    <n v="15019"/>
    <e v="#N/A"/>
    <s v="TURKEY POINT FOSL PROD CAP SPARE STOREROOM - 5081026007"/>
    <s v="31200Z000-PG0926-Turkey Pt CommFsil"/>
    <x v="0"/>
    <d v="1969-07-01T00:00:00"/>
    <x v="0"/>
    <s v="Turkey Pt Comm Fsil"/>
    <x v="64"/>
    <s v="521.6149 : PUMP COMPLETE"/>
    <x v="2"/>
    <s v="1969"/>
    <s v="09/2015"/>
    <n v="0"/>
    <x v="0"/>
    <x v="0"/>
    <x v="0"/>
  </r>
  <r>
    <n v="15047"/>
    <s v="Retire"/>
    <s v="TURKEY POINT POWER PLANT UNIT #1 - 5081014100"/>
    <s v="31200Z000-PG0926-Turkey Pt U1"/>
    <x v="0"/>
    <d v="1966-07-01T00:00:00"/>
    <x v="0"/>
    <s v="Turkey Pt U1"/>
    <x v="64"/>
    <s v="521.6153 : TANK"/>
    <x v="2"/>
    <s v="1966"/>
    <s v="09/2015"/>
    <n v="1"/>
    <x v="412"/>
    <x v="409"/>
    <x v="0"/>
  </r>
  <r>
    <n v="15062"/>
    <s v="Retire"/>
    <s v="TURKEY POINT PLANT FOSSIL - 5081026000"/>
    <s v="31200Z000-PG0926-Turkey Pt CommFsil"/>
    <x v="0"/>
    <d v="1966-07-01T00:00:00"/>
    <x v="0"/>
    <s v="Turkey Pt Comm Fsil"/>
    <x v="64"/>
    <s v="521.6159 : RETAINING ENCLOSURE"/>
    <x v="2"/>
    <s v="1966"/>
    <s v="09/2015"/>
    <n v="1"/>
    <x v="413"/>
    <x v="410"/>
    <x v="0"/>
  </r>
  <r>
    <n v="15063"/>
    <s v="Retire"/>
    <s v="TURKEY POINT PLANT FOSSIL - 5081026000"/>
    <s v="31200Z000-PG0926-Turkey Pt CommFsil"/>
    <x v="0"/>
    <d v="1968-07-01T00:00:00"/>
    <x v="0"/>
    <s v="Turkey Pt Comm Fsil"/>
    <x v="64"/>
    <s v="521.6159 : RETAINING ENCLOSURE"/>
    <x v="2"/>
    <s v="1968"/>
    <s v="09/2015"/>
    <n v="0"/>
    <x v="414"/>
    <x v="411"/>
    <x v="0"/>
  </r>
  <r>
    <n v="15150"/>
    <e v="#N/A"/>
    <s v="TURKEY POINT POWER PLANT UNIT #1 - 5081014100"/>
    <s v="31200Z000-PG0926-Turkey Pt U1"/>
    <x v="0"/>
    <d v="1966-07-01T00:00:00"/>
    <x v="0"/>
    <s v="Turkey Pt U1"/>
    <x v="64"/>
    <s v="521.6161 : CONTROL/INSTRUMENTATION "/>
    <x v="2"/>
    <s v="1966"/>
    <s v="09/2015"/>
    <n v="0"/>
    <x v="0"/>
    <x v="0"/>
    <x v="0"/>
  </r>
  <r>
    <n v="15151"/>
    <e v="#N/A"/>
    <s v="TURKEY POINT POWER PLANT UNIT #1 - 5081014100"/>
    <s v="31200Z000-PG0926-Turkey Pt U1"/>
    <x v="0"/>
    <d v="1992-07-01T00:00:00"/>
    <x v="0"/>
    <s v="Turkey Pt U1"/>
    <x v="64"/>
    <s v="521.6161 : CONTROL/INSTRUMENTATION "/>
    <x v="2"/>
    <s v="1992"/>
    <s v="09/2015"/>
    <n v="0"/>
    <x v="0"/>
    <x v="0"/>
    <x v="0"/>
  </r>
  <r>
    <n v="15156"/>
    <s v="Retire"/>
    <s v="TURKEY POINT PLANT FOSSIL - 5081026000"/>
    <s v="31200Z000-PG0926-Turkey Pt CommFsil"/>
    <x v="0"/>
    <d v="1971-07-01T00:00:00"/>
    <x v="0"/>
    <s v="Turkey Pt Comm Fsil"/>
    <x v="64"/>
    <s v="521.6161 : CONTROL/INSTRUMENTATION "/>
    <x v="2"/>
    <s v="1971"/>
    <s v="09/2015"/>
    <n v="1"/>
    <x v="415"/>
    <x v="412"/>
    <x v="0"/>
  </r>
  <r>
    <n v="15157"/>
    <s v="Retire"/>
    <s v="TURKEY POINT PLANT FOSSIL - 5081026000"/>
    <s v="31200Z000-PG0926-Turkey Pt CommFsil"/>
    <x v="0"/>
    <d v="1981-07-01T00:00:00"/>
    <x v="0"/>
    <s v="Turkey Pt Comm Fsil"/>
    <x v="64"/>
    <s v="521.6161 : CONTROL/INSTRUMENTATION "/>
    <x v="2"/>
    <s v="1981"/>
    <s v="09/2015"/>
    <n v="0"/>
    <x v="416"/>
    <x v="413"/>
    <x v="0"/>
  </r>
  <r>
    <n v="15179"/>
    <e v="#N/A"/>
    <s v="TURKEY POINT POWER PLANT UNIT #1 - 5081014100"/>
    <s v="31200Z000-PG0926-Turkey Pt U1"/>
    <x v="0"/>
    <d v="1984-07-01T00:00:00"/>
    <x v="0"/>
    <s v="Turkey Pt U1"/>
    <x v="65"/>
    <s v="522.6188 : CONTROL/INSTRUMENTATION "/>
    <x v="2"/>
    <s v="1984"/>
    <s v="09/2015"/>
    <n v="0"/>
    <x v="0"/>
    <x v="0"/>
    <x v="0"/>
  </r>
  <r>
    <n v="15200"/>
    <s v="Retire"/>
    <s v="TURKEY POINT POWER PLANT UNIT #1 - 5081014100"/>
    <s v="31200Z000-PG0926-Turkey Pt U1"/>
    <x v="0"/>
    <d v="1966-07-01T00:00:00"/>
    <x v="0"/>
    <s v="Turkey Pt U1"/>
    <x v="65"/>
    <s v="522.6194 : PIPING"/>
    <x v="2"/>
    <s v="1966"/>
    <s v="09/2015"/>
    <n v="1"/>
    <x v="417"/>
    <x v="414"/>
    <x v="0"/>
  </r>
  <r>
    <n v="15202"/>
    <s v="Retire"/>
    <s v="TURKEY POINT PLANT FOSSIL - 5081026000"/>
    <s v="31200Z000-PG0926-Turkey Pt CommFsil"/>
    <x v="0"/>
    <d v="1966-07-01T00:00:00"/>
    <x v="0"/>
    <s v="Turkey Pt Comm Fsil"/>
    <x v="65"/>
    <s v="522.6194 : PIPING"/>
    <x v="2"/>
    <s v="1966"/>
    <s v="09/2015"/>
    <n v="1"/>
    <x v="418"/>
    <x v="415"/>
    <x v="0"/>
  </r>
  <r>
    <n v="15210"/>
    <e v="#N/A"/>
    <s v="TURKEY POINT POWER PLANT UNIT #1 - 5081014100"/>
    <s v="31200Z000-PG0926-Turkey Pt U1"/>
    <x v="0"/>
    <d v="1966-07-01T00:00:00"/>
    <x v="0"/>
    <s v="Turkey Pt U1"/>
    <x v="65"/>
    <s v="522.6199 : VALVE, POWER OPERATED 8 "/>
    <x v="2"/>
    <s v="1966"/>
    <s v="09/2015"/>
    <n v="0"/>
    <x v="0"/>
    <x v="0"/>
    <x v="0"/>
  </r>
  <r>
    <n v="15217"/>
    <s v="Retire"/>
    <s v="TURKEY POINT PLANT FOSSIL - 5081026000"/>
    <s v="31200Z000-PG0926-Turkey Pt CommFsil"/>
    <x v="0"/>
    <d v="1973-07-01T00:00:00"/>
    <x v="0"/>
    <s v="Turkey Pt Comm Fsil"/>
    <x v="65"/>
    <s v="522.6203 : CATHODIC PROTECTION EQUI"/>
    <x v="2"/>
    <s v="1973"/>
    <s v="09/2015"/>
    <n v="1"/>
    <x v="419"/>
    <x v="416"/>
    <x v="0"/>
  </r>
  <r>
    <n v="15246"/>
    <e v="#N/A"/>
    <s v="TURKEY POINT POWER PLANT UNIT #1 - 5081014100"/>
    <s v="31200Z000-PG0926-Turkey Pt U1"/>
    <x v="0"/>
    <d v="1999-07-01T00:00:00"/>
    <x v="0"/>
    <s v="Turkey Pt U1"/>
    <x v="66"/>
    <s v="523.6224 : CONTROL/INSTRUMENTATION "/>
    <x v="2"/>
    <s v="1999"/>
    <s v="09/2015"/>
    <n v="0"/>
    <x v="0"/>
    <x v="0"/>
    <x v="0"/>
  </r>
  <r>
    <n v="15248"/>
    <s v="Retire"/>
    <s v="TURKEY POINT PLANT FOSSIL - 5081026000"/>
    <s v="31200Z000-PG0926-Turkey Pt CommFsil"/>
    <x v="0"/>
    <d v="1966-07-01T00:00:00"/>
    <x v="0"/>
    <s v="Turkey Pt Comm Fsil"/>
    <x v="66"/>
    <s v="523.6224 : CONTROL/INSTRUMENTATION "/>
    <x v="2"/>
    <s v="1966"/>
    <s v="09/2015"/>
    <n v="1"/>
    <x v="420"/>
    <x v="417"/>
    <x v="0"/>
  </r>
  <r>
    <n v="15307"/>
    <s v="Retire"/>
    <s v="TURKEY POINT POWER PLANT UNIT #1 - 5081014100"/>
    <s v="31200Z000-PG0926-Turkey Pt U1"/>
    <x v="0"/>
    <d v="1966-07-01T00:00:00"/>
    <x v="0"/>
    <s v="Turkey Pt U1"/>
    <x v="66"/>
    <s v="523.6231 : PIPING"/>
    <x v="2"/>
    <s v="1966"/>
    <s v="09/2015"/>
    <n v="0"/>
    <x v="421"/>
    <x v="418"/>
    <x v="0"/>
  </r>
  <r>
    <n v="15309"/>
    <s v="Retire"/>
    <s v="TURKEY POINT PLANT FOSSIL - 5081026000"/>
    <s v="31200Z000-PG0926-Turkey Pt CommFsil"/>
    <x v="0"/>
    <d v="1966-07-01T00:00:00"/>
    <x v="0"/>
    <s v="Turkey Pt Comm Fsil"/>
    <x v="66"/>
    <s v="523.6231 : PIPING"/>
    <x v="2"/>
    <s v="1966"/>
    <s v="09/2015"/>
    <n v="0"/>
    <x v="422"/>
    <x v="419"/>
    <x v="0"/>
  </r>
  <r>
    <n v="15310"/>
    <s v="Retire"/>
    <s v="TURKEY POINT PLANT FOSSIL - 5081026000"/>
    <s v="31200Z000-PG0926-Turkey Pt CommFsil"/>
    <x v="0"/>
    <d v="1968-07-01T00:00:00"/>
    <x v="0"/>
    <s v="Turkey Pt Comm Fsil"/>
    <x v="66"/>
    <s v="523.6231 : PIPING"/>
    <x v="2"/>
    <s v="1968"/>
    <s v="09/2015"/>
    <n v="0"/>
    <x v="423"/>
    <x v="420"/>
    <x v="0"/>
  </r>
  <r>
    <n v="15931"/>
    <e v="#N/A"/>
    <s v="TURKEY POINT POWER PLANT UNIT #1 - 5081014100"/>
    <s v="31200Z000-PG0926-Turkey Pt U1"/>
    <x v="0"/>
    <d v="1966-07-01T00:00:00"/>
    <x v="0"/>
    <s v="Turkey Pt U1"/>
    <x v="67"/>
    <s v="620.7256 : BURNER MANAGEMENT SYSTEM"/>
    <x v="2"/>
    <s v="1966"/>
    <s v="09/2015"/>
    <n v="0"/>
    <x v="0"/>
    <x v="0"/>
    <x v="0"/>
  </r>
  <r>
    <n v="15932"/>
    <s v="Retire"/>
    <s v="TURKEY POINT POWER PLANT UNIT #1 - 5081014100"/>
    <s v="31200Z000-PG0926-Turkey Pt U1"/>
    <x v="0"/>
    <d v="1982-07-01T00:00:00"/>
    <x v="0"/>
    <s v="Turkey Pt U1"/>
    <x v="67"/>
    <s v="620.7256 : BURNER MANAGEMENT SYSTEM"/>
    <x v="2"/>
    <s v="1982"/>
    <s v="09/2015"/>
    <n v="0"/>
    <x v="424"/>
    <x v="421"/>
    <x v="0"/>
  </r>
  <r>
    <n v="15933"/>
    <e v="#N/A"/>
    <s v="TURKEY POINT POWER PLANT UNIT #1 - 5081014100"/>
    <s v="31200Z000-PG0926-Turkey Pt U1"/>
    <x v="0"/>
    <d v="1995-07-01T00:00:00"/>
    <x v="0"/>
    <s v="Turkey Pt U1"/>
    <x v="67"/>
    <s v="620.7256 : BURNER MANAGEMENT SYSTEM"/>
    <x v="2"/>
    <s v="1995"/>
    <s v="09/2015"/>
    <n v="0"/>
    <x v="0"/>
    <x v="0"/>
    <x v="0"/>
  </r>
  <r>
    <n v="15974"/>
    <e v="#N/A"/>
    <s v="TURKEY POINT POWER PLANT UNIT #1 - 5081014100"/>
    <s v="31200Z000-PG0926-Turkey Pt U1"/>
    <x v="0"/>
    <d v="1966-07-01T00:00:00"/>
    <x v="0"/>
    <s v="Turkey Pt U1"/>
    <x v="68"/>
    <s v="621.7273 : CONTROL/INSTRUMENTATION "/>
    <x v="2"/>
    <s v="1966"/>
    <s v="09/2015"/>
    <n v="0"/>
    <x v="0"/>
    <x v="0"/>
    <x v="0"/>
  </r>
  <r>
    <n v="15975"/>
    <e v="#N/A"/>
    <s v="TURKEY POINT POWER PLANT UNIT #1 - 5081014100"/>
    <s v="31200Z000-PG0926-Turkey Pt U1"/>
    <x v="0"/>
    <d v="1982-07-01T00:00:00"/>
    <x v="0"/>
    <s v="Turkey Pt U1"/>
    <x v="68"/>
    <s v="621.7273 : CONTROL/INSTRUMENTATION "/>
    <x v="2"/>
    <s v="1982"/>
    <s v="09/2015"/>
    <n v="0"/>
    <x v="0"/>
    <x v="0"/>
    <x v="0"/>
  </r>
  <r>
    <n v="15976"/>
    <e v="#N/A"/>
    <s v="TURKEY POINT POWER PLANT UNIT #1 - 5081014100"/>
    <s v="31200Z000-PG0926-Turkey Pt U1"/>
    <x v="0"/>
    <d v="1995-07-01T00:00:00"/>
    <x v="0"/>
    <s v="Turkey Pt U1"/>
    <x v="68"/>
    <s v="621.7273 : CONTROL/INSTRUMENTATION "/>
    <x v="2"/>
    <s v="1995"/>
    <s v="09/2015"/>
    <n v="0"/>
    <x v="0"/>
    <x v="0"/>
    <x v="0"/>
  </r>
  <r>
    <n v="16024"/>
    <s v="Retire"/>
    <s v="TURKEY POINT POWER PLANT UNIT #1 - 5081014100"/>
    <s v="31200Z000-PG0926-Turkey Pt U1"/>
    <x v="0"/>
    <d v="1966-07-01T00:00:00"/>
    <x v="0"/>
    <s v="Turkey Pt U1"/>
    <x v="68"/>
    <s v="621.7277 : PIPING"/>
    <x v="2"/>
    <s v="1966"/>
    <s v="09/2015"/>
    <n v="1"/>
    <x v="425"/>
    <x v="422"/>
    <x v="0"/>
  </r>
  <r>
    <n v="16025"/>
    <s v="Retire"/>
    <s v="TURKEY POINT POWER PLANT UNIT #1 - 5081014100"/>
    <s v="31200Z000-PG0926-Turkey Pt U1"/>
    <x v="0"/>
    <d v="1982-07-01T00:00:00"/>
    <x v="0"/>
    <s v="Turkey Pt U1"/>
    <x v="68"/>
    <s v="621.7277 : PIPING"/>
    <x v="2"/>
    <s v="1982"/>
    <s v="09/2015"/>
    <n v="0"/>
    <x v="426"/>
    <x v="423"/>
    <x v="0"/>
  </r>
  <r>
    <n v="16026"/>
    <s v="Retire"/>
    <s v="TURKEY POINT POWER PLANT UNIT #1 - 5081014100"/>
    <s v="31200Z000-PG0926-Turkey Pt U1"/>
    <x v="0"/>
    <d v="1992-07-01T00:00:00"/>
    <x v="0"/>
    <s v="Turkey Pt U1"/>
    <x v="68"/>
    <s v="621.7277 : PIPING"/>
    <x v="2"/>
    <s v="1992"/>
    <s v="09/2015"/>
    <n v="0"/>
    <x v="427"/>
    <x v="424"/>
    <x v="0"/>
  </r>
  <r>
    <n v="16027"/>
    <e v="#N/A"/>
    <s v="TURKEY POINT POWER PLANT UNIT #1 - 5081014100"/>
    <s v="31200Z000-PG0926-Turkey Pt U1"/>
    <x v="0"/>
    <d v="1995-07-01T00:00:00"/>
    <x v="0"/>
    <s v="Turkey Pt U1"/>
    <x v="68"/>
    <s v="621.7277 : PIPING"/>
    <x v="2"/>
    <s v="1995"/>
    <s v="09/2015"/>
    <n v="0"/>
    <x v="0"/>
    <x v="0"/>
    <x v="0"/>
  </r>
  <r>
    <n v="16067"/>
    <e v="#N/A"/>
    <s v="TURKEY POINT POWER PLANT UNIT #1 - 5081014100"/>
    <s v="31200Z000-PG0926-Turkey Pt U1"/>
    <x v="0"/>
    <d v="1966-07-01T00:00:00"/>
    <x v="0"/>
    <s v="Turkey Pt U1"/>
    <x v="68"/>
    <s v="621.7281 : OIL BURNER GUNS, SET OF"/>
    <x v="2"/>
    <s v="1966"/>
    <s v="09/2015"/>
    <n v="0"/>
    <x v="0"/>
    <x v="0"/>
    <x v="0"/>
  </r>
  <r>
    <n v="16068"/>
    <e v="#N/A"/>
    <s v="TURKEY POINT POWER PLANT UNIT #1 - 5081014100"/>
    <s v="31200Z000-PG0926-Turkey Pt U1"/>
    <x v="0"/>
    <d v="1982-07-01T00:00:00"/>
    <x v="0"/>
    <s v="Turkey Pt U1"/>
    <x v="68"/>
    <s v="621.7281 : OIL BURNER GUNS, SET OF"/>
    <x v="2"/>
    <s v="1982"/>
    <s v="09/2015"/>
    <n v="0"/>
    <x v="0"/>
    <x v="0"/>
    <x v="0"/>
  </r>
  <r>
    <n v="16069"/>
    <e v="#N/A"/>
    <s v="TURKEY POINT POWER PLANT UNIT #1 - 5081014100"/>
    <s v="31200Z000-PG0926-Turkey Pt U1"/>
    <x v="0"/>
    <d v="1989-07-01T00:00:00"/>
    <x v="0"/>
    <s v="Turkey Pt U1"/>
    <x v="68"/>
    <s v="621.7281 : OIL BURNER GUNS, SET OF"/>
    <x v="2"/>
    <s v="1989"/>
    <s v="09/2015"/>
    <n v="0"/>
    <x v="0"/>
    <x v="0"/>
    <x v="0"/>
  </r>
  <r>
    <n v="16070"/>
    <e v="#N/A"/>
    <s v="TURKEY POINT POWER PLANT UNIT #1 - 5081014100"/>
    <s v="31200Z000-PG0926-Turkey Pt U1"/>
    <x v="0"/>
    <d v="1995-07-01T00:00:00"/>
    <x v="0"/>
    <s v="Turkey Pt U1"/>
    <x v="68"/>
    <s v="621.7281 : OIL BURNER GUNS, SET OF"/>
    <x v="2"/>
    <s v="1995"/>
    <s v="09/2015"/>
    <n v="0"/>
    <x v="0"/>
    <x v="0"/>
    <x v="0"/>
  </r>
  <r>
    <n v="16111"/>
    <e v="#N/A"/>
    <s v="TURKEY POINT POWER PLANT UNIT #1 - 5081014100"/>
    <s v="31200Z000-PG0926-Turkey Pt U1"/>
    <x v="0"/>
    <d v="1966-07-01T00:00:00"/>
    <x v="0"/>
    <s v="Turkey Pt U1"/>
    <x v="68"/>
    <s v="621.7282 : BURNER, COMPLETE"/>
    <x v="2"/>
    <s v="1966"/>
    <s v="09/2015"/>
    <n v="0"/>
    <x v="0"/>
    <x v="0"/>
    <x v="0"/>
  </r>
  <r>
    <n v="16112"/>
    <e v="#N/A"/>
    <s v="TURKEY POINT POWER PLANT UNIT #1 - 5081014100"/>
    <s v="31200Z000-PG0926-Turkey Pt U1"/>
    <x v="0"/>
    <d v="1982-07-01T00:00:00"/>
    <x v="0"/>
    <s v="Turkey Pt U1"/>
    <x v="68"/>
    <s v="621.7282 : BURNER, COMPLETE"/>
    <x v="2"/>
    <s v="1982"/>
    <s v="09/2015"/>
    <n v="0"/>
    <x v="0"/>
    <x v="0"/>
    <x v="0"/>
  </r>
  <r>
    <n v="16113"/>
    <s v="Retire"/>
    <s v="TURKEY POINT POWER PLANT UNIT #1 - 5081014100"/>
    <s v="31200Z000-PG0926-Turkey Pt U1"/>
    <x v="0"/>
    <d v="1995-07-01T00:00:00"/>
    <x v="0"/>
    <s v="Turkey Pt U1"/>
    <x v="68"/>
    <s v="621.7282 : BURNER, COMPLETE"/>
    <x v="2"/>
    <s v="1995"/>
    <s v="09/2015"/>
    <n v="0.52"/>
    <x v="428"/>
    <x v="425"/>
    <x v="0"/>
  </r>
  <r>
    <n v="16138"/>
    <s v="Retire"/>
    <s v="TURKEY POINT POWER PLANT UNIT #1 - 5081014100"/>
    <s v="31200Z000-PG0926-Turkey Pt U1"/>
    <x v="0"/>
    <d v="1966-07-01T00:00:00"/>
    <x v="0"/>
    <s v="Turkey Pt U1"/>
    <x v="69"/>
    <s v="622.7297 : CONTROL/INSTRUMENTATION "/>
    <x v="2"/>
    <s v="1966"/>
    <s v="09/2015"/>
    <n v="1"/>
    <x v="429"/>
    <x v="426"/>
    <x v="0"/>
  </r>
  <r>
    <n v="16176"/>
    <s v="Retire"/>
    <s v="TURKEY POINT POWER PLANT UNIT #1 - 5081014100"/>
    <s v="31200Z000-PG0926-Turkey Pt U1"/>
    <x v="0"/>
    <d v="1982-07-01T00:00:00"/>
    <x v="0"/>
    <s v="Turkey Pt U1"/>
    <x v="69"/>
    <s v="622.7300 : PIPING"/>
    <x v="2"/>
    <s v="1982"/>
    <s v="09/2015"/>
    <n v="1"/>
    <x v="430"/>
    <x v="427"/>
    <x v="0"/>
  </r>
  <r>
    <n v="16177"/>
    <s v="Retire"/>
    <s v="TURKEY POINT POWER PLANT UNIT #1 - 5081014100"/>
    <s v="31200Z000-PG0926-Turkey Pt U1"/>
    <x v="0"/>
    <d v="1992-07-01T00:00:00"/>
    <x v="0"/>
    <s v="Turkey Pt U1"/>
    <x v="69"/>
    <s v="622.7300 : PIPING"/>
    <x v="2"/>
    <s v="1992"/>
    <s v="09/2015"/>
    <n v="0"/>
    <x v="431"/>
    <x v="428"/>
    <x v="0"/>
  </r>
  <r>
    <n v="16178"/>
    <e v="#N/A"/>
    <s v="TURKEY POINT POWER PLANT UNIT #1 - 5081014100"/>
    <s v="31200Z000-PG0926-Turkey Pt U1"/>
    <x v="0"/>
    <d v="1995-07-01T00:00:00"/>
    <x v="0"/>
    <s v="Turkey Pt U1"/>
    <x v="69"/>
    <s v="622.7300 : PIPING"/>
    <x v="2"/>
    <s v="1995"/>
    <s v="09/2015"/>
    <n v="0"/>
    <x v="0"/>
    <x v="0"/>
    <x v="0"/>
  </r>
  <r>
    <n v="16211"/>
    <e v="#N/A"/>
    <s v="TURKEY POINT POWER PLANT UNIT #1 - 5081014100"/>
    <s v="31200Z000-PG0926-Turkey Pt U1"/>
    <x v="0"/>
    <d v="1982-07-01T00:00:00"/>
    <x v="0"/>
    <s v="Turkey Pt U1"/>
    <x v="69"/>
    <s v="622.7304 : GAS BURNER GUNS, SET OF"/>
    <x v="2"/>
    <s v="1982"/>
    <s v="09/2015"/>
    <n v="0"/>
    <x v="0"/>
    <x v="0"/>
    <x v="0"/>
  </r>
  <r>
    <n v="16212"/>
    <e v="#N/A"/>
    <s v="TURKEY POINT POWER PLANT UNIT #1 - 5081014100"/>
    <s v="31200Z000-PG0926-Turkey Pt U1"/>
    <x v="0"/>
    <d v="1995-07-01T00:00:00"/>
    <x v="0"/>
    <s v="Turkey Pt U1"/>
    <x v="69"/>
    <s v="622.7304 : GAS BURNER GUNS, SET OF"/>
    <x v="2"/>
    <s v="1995"/>
    <s v="09/2015"/>
    <n v="0"/>
    <x v="0"/>
    <x v="0"/>
    <x v="0"/>
  </r>
  <r>
    <n v="16225"/>
    <e v="#N/A"/>
    <s v="TURKEY POINT POWER PLANT UNIT #1 - 5081014100"/>
    <s v="31200Z000-PG0926-Turkey Pt U1"/>
    <x v="0"/>
    <d v="1966-07-01T00:00:00"/>
    <x v="0"/>
    <s v="Turkey Pt U1"/>
    <x v="70"/>
    <s v="623.7319 : CONTROL/INSTRUMENTATION "/>
    <x v="2"/>
    <s v="1966"/>
    <s v="09/2015"/>
    <n v="0"/>
    <x v="0"/>
    <x v="0"/>
    <x v="0"/>
  </r>
  <r>
    <n v="16234"/>
    <e v="#N/A"/>
    <s v="TURKEY POINT POWER PLANT UNIT #1 - 5081014100"/>
    <s v="31200Z000-PG0926-Turkey Pt U1"/>
    <x v="0"/>
    <d v="1966-07-01T00:00:00"/>
    <x v="0"/>
    <s v="Turkey Pt U1"/>
    <x v="70"/>
    <s v="623.7320 : PIPING"/>
    <x v="2"/>
    <s v="1966"/>
    <s v="09/2015"/>
    <n v="0"/>
    <x v="0"/>
    <x v="0"/>
    <x v="0"/>
  </r>
  <r>
    <n v="17146"/>
    <s v="Retire"/>
    <s v="TURKEY POINT POWER PLANT UNIT #1 - 5081014100"/>
    <s v="31200Z000-PG0926-Turkey Pt U1"/>
    <x v="0"/>
    <d v="1990-07-01T00:00:00"/>
    <x v="0"/>
    <s v="Turkey Pt U1"/>
    <x v="71"/>
    <s v="743.8876 : AIR QUALITY CONTROL EQUI"/>
    <x v="2"/>
    <s v="1990"/>
    <s v="09/2015"/>
    <n v="0"/>
    <x v="432"/>
    <x v="429"/>
    <x v="0"/>
  </r>
  <r>
    <n v="17791"/>
    <e v="#N/A"/>
    <s v="TURKEY POINT POWER PLANT UNIT #1 - 5081014100"/>
    <s v="31400Z000-PG0926-Turkey Pt U1"/>
    <x v="0"/>
    <d v="1966-07-01T00:00:00"/>
    <x v="0"/>
    <s v="Turkey Pt U1"/>
    <x v="0"/>
    <s v="000.000 : FPL Conversion 000"/>
    <x v="3"/>
    <s v="1966"/>
    <s v="09/2015"/>
    <n v="0"/>
    <x v="0"/>
    <x v="0"/>
    <x v="0"/>
  </r>
  <r>
    <n v="17792"/>
    <e v="#N/A"/>
    <s v="TURKEY POINT POWER PLANT UNIT #1 - 5081014100"/>
    <s v="31400Z000-PG0926-Turkey Pt U1"/>
    <x v="0"/>
    <d v="1971-07-01T00:00:00"/>
    <x v="0"/>
    <s v="Turkey Pt U1"/>
    <x v="0"/>
    <s v="000.000 : FPL Conversion 000"/>
    <x v="3"/>
    <s v="1971"/>
    <s v="09/2015"/>
    <n v="0"/>
    <x v="0"/>
    <x v="0"/>
    <x v="0"/>
  </r>
  <r>
    <n v="17793"/>
    <e v="#N/A"/>
    <s v="TURKEY POINT POWER PLANT UNIT #1 - 5081014100"/>
    <s v="31400Z000-PG0926-Turkey Pt U1"/>
    <x v="0"/>
    <d v="1978-07-01T00:00:00"/>
    <x v="0"/>
    <s v="Turkey Pt U1"/>
    <x v="0"/>
    <s v="000.000 : FPL Conversion 000"/>
    <x v="3"/>
    <s v="1978"/>
    <s v="09/2015"/>
    <n v="0"/>
    <x v="0"/>
    <x v="0"/>
    <x v="0"/>
  </r>
  <r>
    <n v="17794"/>
    <e v="#N/A"/>
    <s v="TURKEY POINT POWER PLANT UNIT #1 - 5081014100"/>
    <s v="31400Z000-PG0926-Turkey Pt U1"/>
    <x v="0"/>
    <d v="1980-07-01T00:00:00"/>
    <x v="0"/>
    <s v="Turkey Pt U1"/>
    <x v="0"/>
    <s v="000.000 : FPL Conversion 000"/>
    <x v="3"/>
    <s v="1980"/>
    <s v="09/2015"/>
    <n v="0"/>
    <x v="0"/>
    <x v="0"/>
    <x v="0"/>
  </r>
  <r>
    <n v="17795"/>
    <e v="#N/A"/>
    <s v="TURKEY POINT POWER PLANT UNIT #1 - 5081014100"/>
    <s v="31400Z000-PG0926-Turkey Pt U1"/>
    <x v="0"/>
    <d v="1981-07-01T00:00:00"/>
    <x v="0"/>
    <s v="Turkey Pt U1"/>
    <x v="0"/>
    <s v="000.000 : FPL Conversion 000"/>
    <x v="3"/>
    <s v="1981"/>
    <s v="09/2015"/>
    <n v="0"/>
    <x v="0"/>
    <x v="0"/>
    <x v="0"/>
  </r>
  <r>
    <n v="17796"/>
    <e v="#N/A"/>
    <s v="TURKEY POINT POWER PLANT UNIT #1 - 5081014100"/>
    <s v="31400Z000-PG0926-Turkey Pt U1"/>
    <x v="0"/>
    <d v="1982-07-01T00:00:00"/>
    <x v="0"/>
    <s v="Turkey Pt U1"/>
    <x v="0"/>
    <s v="000.000 : FPL Conversion 000"/>
    <x v="3"/>
    <s v="1982"/>
    <s v="09/2015"/>
    <n v="0"/>
    <x v="0"/>
    <x v="0"/>
    <x v="0"/>
  </r>
  <r>
    <n v="17797"/>
    <e v="#N/A"/>
    <s v="TURKEY POINT POWER PLANT UNIT #1 - 5081014100"/>
    <s v="31400Z000-PG0926-Turkey Pt U1"/>
    <x v="0"/>
    <d v="1983-07-01T00:00:00"/>
    <x v="0"/>
    <s v="Turkey Pt U1"/>
    <x v="0"/>
    <s v="000.000 : FPL Conversion 000"/>
    <x v="3"/>
    <s v="1983"/>
    <s v="09/2015"/>
    <n v="0"/>
    <x v="0"/>
    <x v="0"/>
    <x v="0"/>
  </r>
  <r>
    <n v="17798"/>
    <e v="#N/A"/>
    <s v="TURKEY POINT POWER PLANT UNIT #1 - 5081014100"/>
    <s v="31400Z000-PG0926-Turkey Pt U1"/>
    <x v="0"/>
    <d v="1984-07-01T00:00:00"/>
    <x v="0"/>
    <s v="Turkey Pt U1"/>
    <x v="0"/>
    <s v="000.000 : FPL Conversion 000"/>
    <x v="3"/>
    <s v="1984"/>
    <s v="09/2015"/>
    <n v="0"/>
    <x v="0"/>
    <x v="0"/>
    <x v="0"/>
  </r>
  <r>
    <n v="17799"/>
    <e v="#N/A"/>
    <s v="TURKEY POINT POWER PLANT UNIT #1 - 5081014100"/>
    <s v="31400Z000-PG0926-Turkey Pt U1"/>
    <x v="0"/>
    <d v="1987-07-01T00:00:00"/>
    <x v="0"/>
    <s v="Turkey Pt U1"/>
    <x v="0"/>
    <s v="000.000 : FPL Conversion 000"/>
    <x v="3"/>
    <s v="1987"/>
    <s v="09/2015"/>
    <n v="0"/>
    <x v="0"/>
    <x v="0"/>
    <x v="0"/>
  </r>
  <r>
    <n v="17800"/>
    <e v="#N/A"/>
    <s v="TURKEY POINT POWER PLANT UNIT #1 - 5081014100"/>
    <s v="31400Z000-PG0926-Turkey Pt U1"/>
    <x v="0"/>
    <d v="1988-07-01T00:00:00"/>
    <x v="0"/>
    <s v="Turkey Pt U1"/>
    <x v="0"/>
    <s v="000.000 : FPL Conversion 000"/>
    <x v="3"/>
    <s v="1988"/>
    <s v="09/2015"/>
    <n v="0"/>
    <x v="0"/>
    <x v="0"/>
    <x v="0"/>
  </r>
  <r>
    <n v="17801"/>
    <e v="#N/A"/>
    <s v="TURKEY POINT POWER PLANT UNIT #1 - 5081014100"/>
    <s v="31400Z000-PG0926-Turkey Pt U1"/>
    <x v="0"/>
    <d v="1989-07-01T00:00:00"/>
    <x v="0"/>
    <s v="Turkey Pt U1"/>
    <x v="0"/>
    <s v="000.000 : FPL Conversion 000"/>
    <x v="3"/>
    <s v="1989"/>
    <s v="09/2015"/>
    <n v="0"/>
    <x v="0"/>
    <x v="0"/>
    <x v="0"/>
  </r>
  <r>
    <n v="17802"/>
    <e v="#N/A"/>
    <s v="TURKEY POINT POWER PLANT UNIT #1 - 5081014100"/>
    <s v="31400Z000-PG0926-Turkey Pt U1"/>
    <x v="0"/>
    <d v="1990-07-01T00:00:00"/>
    <x v="0"/>
    <s v="Turkey Pt U1"/>
    <x v="0"/>
    <s v="000.000 : FPL Conversion 000"/>
    <x v="3"/>
    <s v="1990"/>
    <s v="09/2015"/>
    <n v="0"/>
    <x v="0"/>
    <x v="0"/>
    <x v="0"/>
  </r>
  <r>
    <n v="17803"/>
    <e v="#N/A"/>
    <s v="TURKEY POINT POWER PLANT UNIT #1 - 5081014100"/>
    <s v="31400Z000-PG0926-Turkey Pt U1"/>
    <x v="0"/>
    <d v="1991-07-01T00:00:00"/>
    <x v="0"/>
    <s v="Turkey Pt U1"/>
    <x v="0"/>
    <s v="000.000 : FPL Conversion 000"/>
    <x v="3"/>
    <s v="1991"/>
    <s v="09/2015"/>
    <n v="0"/>
    <x v="0"/>
    <x v="0"/>
    <x v="0"/>
  </r>
  <r>
    <n v="17804"/>
    <e v="#N/A"/>
    <s v="TURKEY POINT POWER PLANT UNIT #1 - 5081014100"/>
    <s v="31400Z000-PG0926-Turkey Pt U1"/>
    <x v="0"/>
    <d v="1992-07-01T00:00:00"/>
    <x v="0"/>
    <s v="Turkey Pt U1"/>
    <x v="0"/>
    <s v="000.000 : FPL Conversion 000"/>
    <x v="3"/>
    <s v="1992"/>
    <s v="09/2015"/>
    <n v="0"/>
    <x v="0"/>
    <x v="0"/>
    <x v="0"/>
  </r>
  <r>
    <n v="17805"/>
    <e v="#N/A"/>
    <s v="TURKEY POINT POWER PLANT UNIT #1 - 5081014100"/>
    <s v="31400Z000-PG0926-Turkey Pt U1"/>
    <x v="0"/>
    <d v="1993-07-01T00:00:00"/>
    <x v="0"/>
    <s v="Turkey Pt U1"/>
    <x v="0"/>
    <s v="000.000 : FPL Conversion 000"/>
    <x v="3"/>
    <s v="1993"/>
    <s v="09/2015"/>
    <n v="0"/>
    <x v="0"/>
    <x v="0"/>
    <x v="0"/>
  </r>
  <r>
    <n v="17806"/>
    <e v="#N/A"/>
    <s v="TURKEY POINT POWER PLANT UNIT #1 - 5081014100"/>
    <s v="31400Z000-PG0926-Turkey Pt U1"/>
    <x v="0"/>
    <d v="1996-07-01T00:00:00"/>
    <x v="0"/>
    <s v="Turkey Pt U1"/>
    <x v="0"/>
    <s v="000.000 : FPL Conversion 000"/>
    <x v="3"/>
    <s v="1996"/>
    <s v="09/2015"/>
    <n v="0"/>
    <x v="0"/>
    <x v="0"/>
    <x v="0"/>
  </r>
  <r>
    <n v="17807"/>
    <e v="#N/A"/>
    <s v="TURKEY POINT POWER PLANT UNIT #1 - 5081014100"/>
    <s v="31400Z000-PG0926-Turkey Pt U1"/>
    <x v="0"/>
    <d v="2001-07-01T00:00:00"/>
    <x v="0"/>
    <s v="Turkey Pt U1"/>
    <x v="0"/>
    <s v="000.000 : FPL Conversion 000"/>
    <x v="3"/>
    <s v="2001"/>
    <s v="09/2015"/>
    <n v="0"/>
    <x v="0"/>
    <x v="0"/>
    <x v="0"/>
  </r>
  <r>
    <n v="17904"/>
    <e v="#N/A"/>
    <s v="TURKEY POINT PLANT FOSSIL - 5081026000"/>
    <s v="31400Z000-PG0926-Turkey Pt CommFsil"/>
    <x v="0"/>
    <d v="1994-07-01T00:00:00"/>
    <x v="0"/>
    <s v="Turkey Pt Comm Fsil"/>
    <x v="2"/>
    <s v="003.004  : VENDOR/CONTRACTOR CONTRI"/>
    <x v="3"/>
    <s v="1994"/>
    <s v="09/2015"/>
    <n v="0"/>
    <x v="0"/>
    <x v="0"/>
    <x v="0"/>
  </r>
  <r>
    <n v="17938"/>
    <s v="U1"/>
    <s v="TURKEY POINT POWER PLANT UNIT #1 - 5081014100"/>
    <s v="31400Z000-PG0926-Turkey Pt U1"/>
    <x v="0"/>
    <d v="1966-07-01T00:00:00"/>
    <x v="0"/>
    <s v="Turkey Pt U1"/>
    <x v="72"/>
    <s v="171.0506 : CONCRETE PEDESTAL"/>
    <x v="3"/>
    <s v="1966"/>
    <s v="09/2015"/>
    <n v="1"/>
    <x v="433"/>
    <x v="430"/>
    <x v="0"/>
  </r>
  <r>
    <n v="18000"/>
    <s v="Retire"/>
    <s v="TURKEY POINT POWER PLANT UNIT #1 - 5081014100"/>
    <s v="31400Z000-PG0926-Turkey Pt U1"/>
    <x v="0"/>
    <d v="1966-07-01T00:00:00"/>
    <x v="0"/>
    <s v="Turkey Pt U1"/>
    <x v="73"/>
    <s v="271.1536 : CASING"/>
    <x v="3"/>
    <s v="1966"/>
    <s v="09/2015"/>
    <n v="3"/>
    <x v="434"/>
    <x v="431"/>
    <x v="0"/>
  </r>
  <r>
    <n v="18001"/>
    <s v="Retire"/>
    <s v="TURKEY POINT POWER PLANT UNIT #1 - 5081014100"/>
    <s v="31400Z000-PG0926-Turkey Pt U1"/>
    <x v="0"/>
    <d v="1993-07-01T00:00:00"/>
    <x v="0"/>
    <s v="Turkey Pt U1"/>
    <x v="73"/>
    <s v="271.1536 : CASING"/>
    <x v="3"/>
    <s v="1993"/>
    <s v="09/2015"/>
    <n v="0"/>
    <x v="435"/>
    <x v="432"/>
    <x v="92"/>
  </r>
  <r>
    <n v="18046"/>
    <e v="#N/A"/>
    <s v="TURKEY POINT POWER PLANT UNIT #1 - 5081014100"/>
    <s v="31400Z000-PG0926-Turkey Pt U1"/>
    <x v="0"/>
    <d v="1966-07-01T00:00:00"/>
    <x v="0"/>
    <s v="Turkey Pt U1"/>
    <x v="73"/>
    <s v="271.1537 : HP BLADING-STATIONARY (R"/>
    <x v="3"/>
    <s v="1966"/>
    <s v="09/2015"/>
    <n v="0"/>
    <x v="0"/>
    <x v="0"/>
    <x v="0"/>
  </r>
  <r>
    <n v="18047"/>
    <e v="#N/A"/>
    <s v="TURKEY POINT POWER PLANT UNIT #1 - 5081014100"/>
    <s v="31400Z000-PG0926-Turkey Pt U1"/>
    <x v="0"/>
    <d v="1993-07-01T00:00:00"/>
    <x v="0"/>
    <s v="Turkey Pt U1"/>
    <x v="73"/>
    <s v="271.1537 : HP BLADING-STATIONARY (R"/>
    <x v="3"/>
    <s v="1993"/>
    <s v="09/2015"/>
    <n v="0"/>
    <x v="0"/>
    <x v="0"/>
    <x v="0"/>
  </r>
  <r>
    <n v="18070"/>
    <e v="#N/A"/>
    <s v="TURKEY POINT POWER PLANT UNIT #1 - 5081014100"/>
    <s v="31400Z000-PG0926-Turkey Pt U1"/>
    <x v="0"/>
    <d v="1966-07-01T00:00:00"/>
    <x v="0"/>
    <s v="Turkey Pt U1"/>
    <x v="73"/>
    <s v="271.1538 : IP BLADING-STATIONARY (R"/>
    <x v="3"/>
    <s v="1966"/>
    <s v="09/2015"/>
    <n v="0"/>
    <x v="0"/>
    <x v="0"/>
    <x v="0"/>
  </r>
  <r>
    <n v="18071"/>
    <e v="#N/A"/>
    <s v="TURKEY POINT POWER PLANT UNIT #1 - 5081014100"/>
    <s v="31400Z000-PG0926-Turkey Pt U1"/>
    <x v="0"/>
    <d v="1993-07-01T00:00:00"/>
    <x v="0"/>
    <s v="Turkey Pt U1"/>
    <x v="73"/>
    <s v="271.1538 : IP BLADING-STATIONARY (R"/>
    <x v="3"/>
    <s v="1993"/>
    <s v="09/2015"/>
    <n v="0"/>
    <x v="0"/>
    <x v="0"/>
    <x v="0"/>
  </r>
  <r>
    <n v="18096"/>
    <e v="#N/A"/>
    <s v="TURKEY POINT POWER PLANT UNIT #1 - 5081014100"/>
    <s v="31400Z000-PG0926-Turkey Pt U1"/>
    <x v="0"/>
    <d v="1966-07-01T00:00:00"/>
    <x v="0"/>
    <s v="Turkey Pt U1"/>
    <x v="73"/>
    <s v="271.1540 : HP/IP FLOW GUIDE"/>
    <x v="3"/>
    <s v="1966"/>
    <s v="09/2015"/>
    <n v="0"/>
    <x v="0"/>
    <x v="0"/>
    <x v="0"/>
  </r>
  <r>
    <n v="18129"/>
    <s v="Retire"/>
    <s v="TURKEY POINT POWER PLANT UNIT #1 - 5081014100"/>
    <s v="31400Z000-PG0926-Turkey Pt U1"/>
    <x v="0"/>
    <d v="1966-07-01T00:00:00"/>
    <x v="0"/>
    <s v="Turkey Pt U1"/>
    <x v="73"/>
    <s v="271.1541 : HIGH PRESSURE SHAFT/WHEE"/>
    <x v="3"/>
    <s v="1966"/>
    <s v="09/2015"/>
    <n v="1"/>
    <x v="436"/>
    <x v="433"/>
    <x v="0"/>
  </r>
  <r>
    <n v="18177"/>
    <s v="Retire"/>
    <s v="TURKEY POINT POWER PLANT UNIT #1 - 5081014100"/>
    <s v="31400Z000-PG0926-Turkey Pt U1"/>
    <x v="0"/>
    <d v="1966-07-01T00:00:00"/>
    <x v="0"/>
    <s v="Turkey Pt U1"/>
    <x v="73"/>
    <s v="271.1544 : HP BLADING-ROTATING (ROW"/>
    <x v="3"/>
    <s v="1966"/>
    <s v="09/2015"/>
    <n v="6"/>
    <x v="437"/>
    <x v="434"/>
    <x v="0"/>
  </r>
  <r>
    <n v="18178"/>
    <s v="Retire"/>
    <s v="TURKEY POINT POWER PLANT UNIT #1 - 5081014100"/>
    <s v="31400Z000-PG0926-Turkey Pt U1"/>
    <x v="0"/>
    <d v="1993-07-01T00:00:00"/>
    <x v="0"/>
    <s v="Turkey Pt U1"/>
    <x v="73"/>
    <s v="271.1544 : HP BLADING-ROTATING (ROW"/>
    <x v="3"/>
    <s v="1993"/>
    <s v="09/2015"/>
    <n v="0"/>
    <x v="438"/>
    <x v="435"/>
    <x v="93"/>
  </r>
  <r>
    <n v="18258"/>
    <s v="Retire"/>
    <s v="TURKEY POINT POWER PLANT UNIT #1 - 5081014100"/>
    <s v="31400Z000-PG0926-Turkey Pt U1"/>
    <x v="0"/>
    <d v="1966-07-01T00:00:00"/>
    <x v="0"/>
    <s v="Turkey Pt U1"/>
    <x v="73"/>
    <s v="271.1548 : TURBINE CONTROL SYSTEM"/>
    <x v="3"/>
    <s v="1966"/>
    <s v="09/2015"/>
    <n v="1"/>
    <x v="439"/>
    <x v="436"/>
    <x v="0"/>
  </r>
  <r>
    <n v="18259"/>
    <s v="Retire"/>
    <s v="TURKEY POINT POWER PLANT UNIT #1 - 5081014100"/>
    <s v="31400Z000-PG0926-Turkey Pt U1"/>
    <x v="0"/>
    <d v="1978-07-01T00:00:00"/>
    <x v="0"/>
    <s v="Turkey Pt U1"/>
    <x v="73"/>
    <s v="271.1548 : TURBINE CONTROL SYSTEM"/>
    <x v="3"/>
    <s v="1978"/>
    <s v="09/2015"/>
    <n v="0"/>
    <x v="440"/>
    <x v="437"/>
    <x v="0"/>
  </r>
  <r>
    <n v="18260"/>
    <s v="Retire"/>
    <s v="TURKEY POINT POWER PLANT UNIT #1 - 5081014100"/>
    <s v="31400Z000-PG0926-Turkey Pt U1"/>
    <x v="0"/>
    <d v="1980-07-01T00:00:00"/>
    <x v="0"/>
    <s v="Turkey Pt U1"/>
    <x v="73"/>
    <s v="271.1548 : TURBINE CONTROL SYSTEM"/>
    <x v="3"/>
    <s v="1980"/>
    <s v="09/2015"/>
    <n v="0"/>
    <x v="441"/>
    <x v="438"/>
    <x v="0"/>
  </r>
  <r>
    <n v="18261"/>
    <s v="Retire"/>
    <s v="TURKEY POINT POWER PLANT UNIT #1 - 5081014100"/>
    <s v="31400Z000-PG0926-Turkey Pt U1"/>
    <x v="0"/>
    <d v="1991-07-01T00:00:00"/>
    <x v="0"/>
    <s v="Turkey Pt U1"/>
    <x v="73"/>
    <s v="271.1548 : TURBINE CONTROL SYSTEM"/>
    <x v="3"/>
    <s v="1991"/>
    <s v="09/2015"/>
    <n v="0"/>
    <x v="442"/>
    <x v="439"/>
    <x v="94"/>
  </r>
  <r>
    <n v="18320"/>
    <s v="Retire"/>
    <s v="TURKEY POINT POWER PLANT UNIT #1 - 5081014100"/>
    <s v="31400Z000-PG0926-Turkey Pt U1"/>
    <x v="0"/>
    <d v="1966-07-01T00:00:00"/>
    <x v="0"/>
    <s v="Turkey Pt U1"/>
    <x v="73"/>
    <s v="271.1554 : IP BLADING-ROTATING (ROW"/>
    <x v="3"/>
    <s v="1966"/>
    <s v="09/2015"/>
    <n v="3"/>
    <x v="443"/>
    <x v="440"/>
    <x v="0"/>
  </r>
  <r>
    <n v="18321"/>
    <s v="Retire"/>
    <s v="TURKEY POINT POWER PLANT UNIT #1 - 5081014100"/>
    <s v="31400Z000-PG0926-Turkey Pt U1"/>
    <x v="0"/>
    <d v="1993-07-01T00:00:00"/>
    <x v="0"/>
    <s v="Turkey Pt U1"/>
    <x v="73"/>
    <s v="271.1554 : IP BLADING-ROTATING (ROW"/>
    <x v="3"/>
    <s v="1993"/>
    <s v="09/2015"/>
    <n v="0"/>
    <x v="444"/>
    <x v="441"/>
    <x v="95"/>
  </r>
  <r>
    <n v="18355"/>
    <s v="Retire"/>
    <s v="TURKEY POINT POWER PLANT UNIT #1 - 5081014100"/>
    <s v="31400Z000-PG0926-Turkey Pt U1"/>
    <x v="0"/>
    <d v="1966-07-01T00:00:00"/>
    <x v="0"/>
    <s v="Turkey Pt U1"/>
    <x v="73"/>
    <s v="271.1556 : LOW PRESSURE SHAFT/WHEEL"/>
    <x v="3"/>
    <s v="1966"/>
    <s v="09/2015"/>
    <n v="2"/>
    <x v="445"/>
    <x v="442"/>
    <x v="0"/>
  </r>
  <r>
    <n v="18402"/>
    <s v="Retire"/>
    <s v="TURKEY POINT POWER PLANT UNIT #1 - 5081014100"/>
    <s v="31400Z000-PG0926-Turkey Pt U1"/>
    <x v="0"/>
    <d v="1966-07-01T00:00:00"/>
    <x v="0"/>
    <s v="Turkey Pt U1"/>
    <x v="73"/>
    <s v="271.1559 : LP BLADING-ROTATING (ROW"/>
    <x v="3"/>
    <s v="1966"/>
    <s v="09/2015"/>
    <n v="10"/>
    <x v="446"/>
    <x v="443"/>
    <x v="0"/>
  </r>
  <r>
    <n v="18403"/>
    <s v="Retire"/>
    <s v="TURKEY POINT POWER PLANT UNIT #1 - 5081014100"/>
    <s v="31400Z000-PG0926-Turkey Pt U1"/>
    <x v="0"/>
    <d v="1993-07-01T00:00:00"/>
    <x v="0"/>
    <s v="Turkey Pt U1"/>
    <x v="73"/>
    <s v="271.1559 : LP BLADING-ROTATING (ROW"/>
    <x v="3"/>
    <s v="1993"/>
    <s v="09/2015"/>
    <n v="4"/>
    <x v="447"/>
    <x v="444"/>
    <x v="96"/>
  </r>
  <r>
    <n v="18433"/>
    <e v="#N/A"/>
    <s v="TURKEY POINT POWER PLANT UNIT #1 - 5081014100"/>
    <s v="31400Z000-PG0926-Turkey Pt U1"/>
    <x v="0"/>
    <d v="1966-07-01T00:00:00"/>
    <x v="0"/>
    <s v="Turkey Pt U1"/>
    <x v="73"/>
    <s v="271.1561 : NOZZLE BLOCK"/>
    <x v="3"/>
    <s v="1966"/>
    <s v="09/2015"/>
    <n v="0"/>
    <x v="0"/>
    <x v="0"/>
    <x v="0"/>
  </r>
  <r>
    <n v="18434"/>
    <s v="Retire"/>
    <s v="TURKEY POINT POWER PLANT UNIT #1 - 5081014100"/>
    <s v="31400Z000-PG0926-Turkey Pt U1"/>
    <x v="0"/>
    <d v="1993-07-01T00:00:00"/>
    <x v="0"/>
    <s v="Turkey Pt U1"/>
    <x v="73"/>
    <s v="271.1561 : NOZZLE BLOCK"/>
    <x v="3"/>
    <s v="1993"/>
    <s v="09/2015"/>
    <n v="1"/>
    <x v="448"/>
    <x v="445"/>
    <x v="97"/>
  </r>
  <r>
    <n v="18464"/>
    <s v="Retire"/>
    <s v="TURKEY POINT POWER PLANT UNIT #1 - 5081014100"/>
    <s v="31400Z000-PG0926-Turkey Pt U1"/>
    <x v="0"/>
    <d v="1966-07-01T00:00:00"/>
    <x v="0"/>
    <s v="Turkey Pt U1"/>
    <x v="73"/>
    <s v="271.1564 : TURNING GEAR ASSEMBLY"/>
    <x v="3"/>
    <s v="1966"/>
    <s v="09/2015"/>
    <n v="0"/>
    <x v="449"/>
    <x v="446"/>
    <x v="0"/>
  </r>
  <r>
    <n v="18504"/>
    <s v="U1"/>
    <s v="TURKEY POINT POWER PLANT UNIT #1 - 5081014100"/>
    <s v="31400Z000-PG0926-Turkey Pt U1"/>
    <x v="0"/>
    <d v="1966-07-01T00:00:00"/>
    <x v="0"/>
    <s v="Turkey Pt U1"/>
    <x v="74"/>
    <s v="272.1571 : FRAME/HOUSING"/>
    <x v="3"/>
    <s v="1966"/>
    <s v="09/2015"/>
    <n v="1"/>
    <x v="450"/>
    <x v="447"/>
    <x v="0"/>
  </r>
  <r>
    <n v="18536"/>
    <e v="#N/A"/>
    <s v="TURKEY POINT POWER PLANT UNIT #1 - 5081014100"/>
    <s v="31400Z000-PG0926-Turkey Pt U1"/>
    <x v="0"/>
    <d v="1966-07-01T00:00:00"/>
    <x v="0"/>
    <s v="Turkey Pt U1"/>
    <x v="74"/>
    <s v="272.1572 : ROTOR COILS"/>
    <x v="3"/>
    <s v="1966"/>
    <s v="09/2015"/>
    <n v="0"/>
    <x v="0"/>
    <x v="0"/>
    <x v="0"/>
  </r>
  <r>
    <n v="18577"/>
    <s v="U1"/>
    <s v="TURKEY POINT POWER PLANT UNIT #1 - 5081014100"/>
    <s v="31400Z000-PG0926-Turkey Pt U1"/>
    <x v="0"/>
    <d v="1966-07-01T00:00:00"/>
    <x v="0"/>
    <s v="Turkey Pt U1"/>
    <x v="74"/>
    <s v="272.1573 : ROTOR"/>
    <x v="3"/>
    <s v="1966"/>
    <s v="09/2015"/>
    <n v="1"/>
    <x v="451"/>
    <x v="448"/>
    <x v="0"/>
  </r>
  <r>
    <n v="18578"/>
    <e v="#N/A"/>
    <s v="TURKEY POINT POWER PLANT UNIT #1 - 5081014100"/>
    <s v="31400Z000-PG0926-Turkey Pt U1"/>
    <x v="0"/>
    <d v="1993-07-01T00:00:00"/>
    <x v="0"/>
    <s v="Turkey Pt U1"/>
    <x v="74"/>
    <s v="272.1573 : ROTOR"/>
    <x v="3"/>
    <s v="1993"/>
    <s v="09/2015"/>
    <n v="0"/>
    <x v="0"/>
    <x v="0"/>
    <x v="0"/>
  </r>
  <r>
    <n v="18611"/>
    <e v="#N/A"/>
    <s v="TURKEY POINT POWER PLANT UNIT #1 - 5081014100"/>
    <s v="31400Z000-PG0926-Turkey Pt U1"/>
    <x v="0"/>
    <d v="1966-07-01T00:00:00"/>
    <x v="0"/>
    <s v="Turkey Pt U1"/>
    <x v="74"/>
    <s v="272.1575 : WEDGE SYSTEM"/>
    <x v="3"/>
    <s v="1966"/>
    <s v="09/2015"/>
    <n v="0"/>
    <x v="0"/>
    <x v="0"/>
    <x v="0"/>
  </r>
  <r>
    <n v="18647"/>
    <s v="U1"/>
    <s v="TURKEY POINT POWER PLANT UNIT #1 - 5081014100"/>
    <s v="31400Z000-PG0926-Turkey Pt U1"/>
    <x v="0"/>
    <d v="1966-07-01T00:00:00"/>
    <x v="0"/>
    <s v="Turkey Pt U1"/>
    <x v="74"/>
    <s v="272.1584 : STATOR"/>
    <x v="3"/>
    <s v="1966"/>
    <s v="09/2015"/>
    <n v="1"/>
    <x v="452"/>
    <x v="449"/>
    <x v="0"/>
  </r>
  <r>
    <n v="18688"/>
    <e v="#N/A"/>
    <s v="TURKEY POINT POWER PLANT UNIT #1 - 5081014100"/>
    <s v="31400Z000-PG0926-Turkey Pt U1"/>
    <x v="0"/>
    <d v="1966-07-01T00:00:00"/>
    <x v="0"/>
    <s v="Turkey Pt U1"/>
    <x v="75"/>
    <s v="371.3535 : CONTROL/INSTRUMENTATION "/>
    <x v="3"/>
    <s v="1966"/>
    <s v="09/2015"/>
    <n v="0"/>
    <x v="0"/>
    <x v="0"/>
    <x v="0"/>
  </r>
  <r>
    <n v="18689"/>
    <e v="#N/A"/>
    <s v="TURKEY POINT POWER PLANT UNIT #1 - 5081014100"/>
    <s v="31400Z000-PG0926-Turkey Pt U1"/>
    <x v="0"/>
    <d v="1987-07-01T00:00:00"/>
    <x v="0"/>
    <s v="Turkey Pt U1"/>
    <x v="75"/>
    <s v="371.3535 : CONTROL/INSTRUMENTATION "/>
    <x v="3"/>
    <s v="1987"/>
    <s v="09/2015"/>
    <n v="0"/>
    <x v="0"/>
    <x v="0"/>
    <x v="0"/>
  </r>
  <r>
    <n v="18690"/>
    <e v="#N/A"/>
    <s v="TURKEY POINT POWER PLANT UNIT #1 - 5081014100"/>
    <s v="31400Z000-PG0926-Turkey Pt U1"/>
    <x v="0"/>
    <d v="1993-07-01T00:00:00"/>
    <x v="0"/>
    <s v="Turkey Pt U1"/>
    <x v="75"/>
    <s v="371.3535 : CONTROL/INSTRUMENTATION "/>
    <x v="3"/>
    <s v="1993"/>
    <s v="09/2015"/>
    <n v="0"/>
    <x v="0"/>
    <x v="0"/>
    <x v="0"/>
  </r>
  <r>
    <n v="18711"/>
    <s v="Retire"/>
    <s v="TURKEY POINT POWER PLANT UNIT #1 - 5081014100"/>
    <s v="31400Z000-PG0926-Turkey Pt U1"/>
    <x v="0"/>
    <d v="1966-07-01T00:00:00"/>
    <x v="0"/>
    <s v="Turkey Pt U1"/>
    <x v="75"/>
    <s v="371.3536 : FOUNDATION"/>
    <x v="3"/>
    <s v="1966"/>
    <s v="09/2015"/>
    <n v="1"/>
    <x v="232"/>
    <x v="229"/>
    <x v="0"/>
  </r>
  <r>
    <n v="18736"/>
    <s v="Retire"/>
    <s v="TURKEY POINT POWER PLANT UNIT #1 - 5081014100"/>
    <s v="31400Z000-PG0926-Turkey Pt U1"/>
    <x v="0"/>
    <d v="1966-07-01T00:00:00"/>
    <x v="0"/>
    <s v="Turkey Pt U1"/>
    <x v="75"/>
    <s v="371.3540 : CONDENSER SECTION"/>
    <x v="3"/>
    <s v="1966"/>
    <s v="09/2015"/>
    <n v="2"/>
    <x v="453"/>
    <x v="450"/>
    <x v="0"/>
  </r>
  <r>
    <n v="18774"/>
    <s v="Retire"/>
    <s v="TURKEY POINT POWER PLANT UNIT #1 - 5081014100"/>
    <s v="31400Z000-PG0926-Turkey Pt U1"/>
    <x v="0"/>
    <d v="1966-07-01T00:00:00"/>
    <x v="0"/>
    <s v="Turkey Pt U1"/>
    <x v="75"/>
    <s v="371.3542 : TUBES, IN A WATER BOX"/>
    <x v="3"/>
    <s v="1966"/>
    <s v="09/2015"/>
    <n v="0"/>
    <x v="454"/>
    <x v="451"/>
    <x v="0"/>
  </r>
  <r>
    <n v="18775"/>
    <s v="Retire"/>
    <s v="TURKEY POINT POWER PLANT UNIT #1 - 5081014100"/>
    <s v="31400Z000-PG0926-Turkey Pt U1"/>
    <x v="0"/>
    <d v="1984-07-01T00:00:00"/>
    <x v="0"/>
    <s v="Turkey Pt U1"/>
    <x v="75"/>
    <s v="371.3542 : TUBES, IN A WATER BOX"/>
    <x v="3"/>
    <s v="1984"/>
    <s v="09/2015"/>
    <n v="1"/>
    <x v="455"/>
    <x v="452"/>
    <x v="0"/>
  </r>
  <r>
    <n v="18806"/>
    <s v="Retire"/>
    <s v="TURKEY POINT POWER PLANT UNIT #1 - 5081014100"/>
    <s v="31400Z000-PG0926-Turkey Pt U1"/>
    <x v="0"/>
    <d v="1966-07-01T00:00:00"/>
    <x v="0"/>
    <s v="Turkey Pt U1"/>
    <x v="75"/>
    <s v="371.3544 : WATER BOX"/>
    <x v="3"/>
    <s v="1966"/>
    <s v="09/2015"/>
    <n v="4"/>
    <x v="456"/>
    <x v="453"/>
    <x v="0"/>
  </r>
  <r>
    <n v="18842"/>
    <e v="#N/A"/>
    <s v="TURKEY POINT POWER PLANT UNIT #1 - 5081014100"/>
    <s v="31400Z000-PG0926-Turkey Pt U1"/>
    <x v="0"/>
    <d v="1966-07-01T00:00:00"/>
    <x v="0"/>
    <s v="Turkey Pt U1"/>
    <x v="75"/>
    <s v="371.3549 : CATHODIC PROTECTION EQUI"/>
    <x v="3"/>
    <s v="1966"/>
    <s v="09/2015"/>
    <n v="0"/>
    <x v="0"/>
    <x v="0"/>
    <x v="0"/>
  </r>
  <r>
    <n v="18843"/>
    <s v="Retire"/>
    <s v="TURKEY POINT POWER PLANT UNIT #1 - 5081014100"/>
    <s v="31400Z000-PG0926-Turkey Pt U1"/>
    <x v="0"/>
    <d v="1984-07-01T00:00:00"/>
    <x v="0"/>
    <s v="Turkey Pt U1"/>
    <x v="75"/>
    <s v="371.3549 : CATHODIC PROTECTION EQUI"/>
    <x v="3"/>
    <s v="1984"/>
    <s v="09/2015"/>
    <n v="1"/>
    <x v="457"/>
    <x v="454"/>
    <x v="0"/>
  </r>
  <r>
    <n v="18879"/>
    <s v="Retire"/>
    <s v="TURKEY POINT POWER PLANT UNIT #1 - 5081014100"/>
    <s v="31400Z000-PG0926-Turkey Pt U1"/>
    <x v="0"/>
    <d v="1966-07-01T00:00:00"/>
    <x v="0"/>
    <s v="Turkey Pt U1"/>
    <x v="76"/>
    <s v="372.3572 : AIR REMOVAL EQUIPMENT"/>
    <x v="3"/>
    <s v="1966"/>
    <s v="09/2015"/>
    <n v="0"/>
    <x v="458"/>
    <x v="455"/>
    <x v="0"/>
  </r>
  <r>
    <n v="18880"/>
    <s v="Retire"/>
    <s v="TURKEY POINT POWER PLANT UNIT #1 - 5081014100"/>
    <s v="31400Z000-PG0926-Turkey Pt U1"/>
    <x v="0"/>
    <d v="1981-07-01T00:00:00"/>
    <x v="0"/>
    <s v="Turkey Pt U1"/>
    <x v="76"/>
    <s v="372.3572 : AIR REMOVAL EQUIPMENT"/>
    <x v="3"/>
    <s v="1981"/>
    <s v="09/2015"/>
    <n v="0"/>
    <x v="459"/>
    <x v="456"/>
    <x v="0"/>
  </r>
  <r>
    <n v="18897"/>
    <s v="Retire"/>
    <s v="TURKEY POINT POWER PLANT UNIT #1 - 5081014100"/>
    <s v="31400Z000-PG0926-Turkey Pt U1"/>
    <x v="0"/>
    <d v="1983-07-01T00:00:00"/>
    <x v="0"/>
    <s v="Turkey Pt U1"/>
    <x v="77"/>
    <s v="373.3602 : CONDENSER/HEAT EXCH. TUB"/>
    <x v="3"/>
    <s v="1983"/>
    <s v="09/2015"/>
    <n v="1"/>
    <x v="460"/>
    <x v="457"/>
    <x v="0"/>
  </r>
  <r>
    <n v="18919"/>
    <s v="Retire"/>
    <s v="TURKEY POINT POWER PLANT UNIT #1 - 5081014100"/>
    <s v="31400Z000-PG0926-Turkey Pt U1"/>
    <x v="0"/>
    <d v="1966-07-01T00:00:00"/>
    <x v="0"/>
    <s v="Turkey Pt U1"/>
    <x v="78"/>
    <s v="374.3632 : FOUNDATION"/>
    <x v="3"/>
    <s v="1966"/>
    <s v="09/2015"/>
    <n v="1"/>
    <x v="232"/>
    <x v="229"/>
    <x v="0"/>
  </r>
  <r>
    <n v="18920"/>
    <s v="Retire"/>
    <s v="TURKEY POINT POWER PLANT UNIT #1 - 5081014100"/>
    <s v="31400Z000-PG0926-Turkey Pt U1"/>
    <x v="0"/>
    <d v="1990-07-01T00:00:00"/>
    <x v="0"/>
    <s v="Turkey Pt U1"/>
    <x v="78"/>
    <s v="374.3632 : FOUNDATION"/>
    <x v="3"/>
    <s v="1990"/>
    <s v="09/2015"/>
    <n v="0"/>
    <x v="461"/>
    <x v="458"/>
    <x v="98"/>
  </r>
  <r>
    <n v="18939"/>
    <e v="#N/A"/>
    <s v="TURKEY POINT POWER PLANT UNIT #1 - 5081014100"/>
    <s v="31400Z000-PG0926-Turkey Pt U1"/>
    <x v="0"/>
    <d v="1966-07-01T00:00:00"/>
    <x v="0"/>
    <s v="Turkey Pt U1"/>
    <x v="78"/>
    <s v="374.3634 : PIPING"/>
    <x v="3"/>
    <s v="1966"/>
    <s v="09/2015"/>
    <n v="1"/>
    <x v="0"/>
    <x v="0"/>
    <x v="0"/>
  </r>
  <r>
    <n v="18940"/>
    <e v="#N/A"/>
    <s v="TURKEY POINT POWER PLANT UNIT #1 - 5081014100"/>
    <s v="31400Z000-PG0926-Turkey Pt U1"/>
    <x v="0"/>
    <d v="1990-07-01T00:00:00"/>
    <x v="0"/>
    <s v="Turkey Pt U1"/>
    <x v="78"/>
    <s v="374.3634 : PIPING"/>
    <x v="3"/>
    <s v="1990"/>
    <s v="09/2015"/>
    <n v="0"/>
    <x v="0"/>
    <x v="0"/>
    <x v="0"/>
  </r>
  <r>
    <n v="18965"/>
    <s v="Retire"/>
    <s v="TURKEY POINT POWER PLANT UNIT #1 - 5081014100"/>
    <s v="31400Z000-PG0926-Turkey Pt U1"/>
    <x v="0"/>
    <d v="1966-07-01T00:00:00"/>
    <x v="0"/>
    <s v="Turkey Pt U1"/>
    <x v="78"/>
    <s v="374.3642 : CONTROL/INSTRUMENTATION "/>
    <x v="3"/>
    <s v="1966"/>
    <s v="09/2015"/>
    <n v="1"/>
    <x v="278"/>
    <x v="275"/>
    <x v="0"/>
  </r>
  <r>
    <n v="19009"/>
    <e v="#N/A"/>
    <s v="TURKEY POINT POWER PLANT UNIT #1 - 5081014100"/>
    <s v="31400Z000-PG0926-Turkey Pt U1"/>
    <x v="0"/>
    <d v="1966-07-01T00:00:00"/>
    <x v="0"/>
    <s v="Turkey Pt U1"/>
    <x v="78"/>
    <s v="374.3644 : PUMP COMPLETE"/>
    <x v="3"/>
    <s v="1966"/>
    <s v="09/2015"/>
    <n v="0"/>
    <x v="0"/>
    <x v="0"/>
    <x v="0"/>
  </r>
  <r>
    <n v="19010"/>
    <e v="#N/A"/>
    <s v="TURKEY POINT POWER PLANT UNIT #1 - 5081014100"/>
    <s v="31400Z000-PG0926-Turkey Pt U1"/>
    <x v="0"/>
    <d v="1990-07-01T00:00:00"/>
    <x v="0"/>
    <s v="Turkey Pt U1"/>
    <x v="78"/>
    <s v="374.3644 : PUMP COMPLETE"/>
    <x v="3"/>
    <s v="1990"/>
    <s v="09/2015"/>
    <n v="0"/>
    <x v="0"/>
    <x v="0"/>
    <x v="0"/>
  </r>
  <r>
    <n v="19011"/>
    <e v="#N/A"/>
    <s v="TURKEY POINT POWER PLANT UNIT #1 - 5081014100"/>
    <s v="31400Z000-PG0926-Turkey Pt U1"/>
    <x v="0"/>
    <d v="1992-07-01T00:00:00"/>
    <x v="0"/>
    <s v="Turkey Pt U1"/>
    <x v="78"/>
    <s v="374.3644 : PUMP COMPLETE"/>
    <x v="3"/>
    <s v="1992"/>
    <s v="09/2015"/>
    <n v="0"/>
    <x v="0"/>
    <x v="0"/>
    <x v="0"/>
  </r>
  <r>
    <n v="19015"/>
    <e v="#N/A"/>
    <s v="TURKEY POINT PLANT FOSSIL - 5081026000"/>
    <s v="31400Z000-PG0926-Turkey Pt CommFsil"/>
    <x v="0"/>
    <d v="1966-07-01T00:00:00"/>
    <x v="0"/>
    <s v="Turkey Pt Comm Fsil"/>
    <x v="78"/>
    <s v="374.3644 : PUMP COMPLETE"/>
    <x v="3"/>
    <s v="1966"/>
    <s v="09/2015"/>
    <n v="0"/>
    <x v="0"/>
    <x v="0"/>
    <x v="0"/>
  </r>
  <r>
    <n v="19016"/>
    <e v="#N/A"/>
    <s v="TURKEY POINT FOSL PROD CAP SPARE STOREROOM - 5081026007"/>
    <s v="31400Z000-PG0926-Turkey Pt CommFsil"/>
    <x v="0"/>
    <d v="1990-07-01T00:00:00"/>
    <x v="0"/>
    <s v="Turkey Pt Comm Fsil"/>
    <x v="78"/>
    <s v="374.3644 : PUMP COMPLETE"/>
    <x v="3"/>
    <s v="1990"/>
    <s v="09/2015"/>
    <n v="0"/>
    <x v="0"/>
    <x v="0"/>
    <x v="0"/>
  </r>
  <r>
    <n v="19054"/>
    <e v="#N/A"/>
    <s v="TURKEY POINT POWER PLANT UNIT #1 - 5081014100"/>
    <s v="31400Z000-PG0926-Turkey Pt U1"/>
    <x v="0"/>
    <d v="1966-07-01T00:00:00"/>
    <x v="0"/>
    <s v="Turkey Pt U1"/>
    <x v="78"/>
    <s v="374.3645 : DRIVE, ELECTRIC MOTOR, C"/>
    <x v="3"/>
    <s v="1966"/>
    <s v="09/2015"/>
    <n v="0"/>
    <x v="0"/>
    <x v="0"/>
    <x v="0"/>
  </r>
  <r>
    <n v="19055"/>
    <e v="#N/A"/>
    <s v="TURKEY POINT POWER PLANT UNIT #1 - 5081014100"/>
    <s v="31400Z000-PG0926-Turkey Pt U1"/>
    <x v="0"/>
    <d v="1990-07-01T00:00:00"/>
    <x v="0"/>
    <s v="Turkey Pt U1"/>
    <x v="78"/>
    <s v="374.3645 : DRIVE, ELECTRIC MOTOR, C"/>
    <x v="3"/>
    <s v="1990"/>
    <s v="09/2015"/>
    <n v="0"/>
    <x v="0"/>
    <x v="0"/>
    <x v="0"/>
  </r>
  <r>
    <n v="19056"/>
    <e v="#N/A"/>
    <s v="TURKEY POINT POWER PLANT UNIT #1 - 5081014100"/>
    <s v="31400Z000-PG0926-Turkey Pt U1"/>
    <x v="0"/>
    <d v="1992-07-01T00:00:00"/>
    <x v="0"/>
    <s v="Turkey Pt U1"/>
    <x v="78"/>
    <s v="374.3645 : DRIVE, ELECTRIC MOTOR, C"/>
    <x v="3"/>
    <s v="1992"/>
    <s v="09/2015"/>
    <n v="0"/>
    <x v="0"/>
    <x v="0"/>
    <x v="0"/>
  </r>
  <r>
    <n v="19057"/>
    <e v="#N/A"/>
    <s v="TURKEY POINT POWER PLANT UNIT #1 - 5081014100"/>
    <s v="31400Z000-PG0926-Turkey Pt U1"/>
    <x v="0"/>
    <d v="2001-07-01T00:00:00"/>
    <x v="0"/>
    <s v="Turkey Pt U1"/>
    <x v="78"/>
    <s v="374.3645 : DRIVE, ELECTRIC MOTOR, C"/>
    <x v="3"/>
    <s v="2001"/>
    <s v="09/2015"/>
    <n v="0"/>
    <x v="0"/>
    <x v="0"/>
    <x v="0"/>
  </r>
  <r>
    <n v="19058"/>
    <e v="#N/A"/>
    <s v="TURKEY POINT POWER PLANT UNIT #1 - 5081014100"/>
    <s v="31400Z000-PG0926-Turkey Pt U1"/>
    <x v="0"/>
    <d v="1990-07-01T00:00:00"/>
    <x v="0"/>
    <s v="Turkey Pt U1"/>
    <x v="78"/>
    <s v="374.3645 : DRIVE, ELECTRIC MOTOR, C"/>
    <x v="3"/>
    <s v="1990"/>
    <s v="09/2015"/>
    <n v="0"/>
    <x v="0"/>
    <x v="0"/>
    <x v="0"/>
  </r>
  <r>
    <n v="19060"/>
    <e v="#N/A"/>
    <s v="TURKEY POINT FOSL PROD CAP SPARE STOREROOM - 5081026007"/>
    <s v="31400Z000-PG0926-Turkey Pt CommFsil"/>
    <x v="0"/>
    <d v="1990-07-01T00:00:00"/>
    <x v="0"/>
    <s v="Turkey Pt Comm Fsil"/>
    <x v="78"/>
    <s v="374.3645 : DRIVE, ELECTRIC MOTOR, C"/>
    <x v="3"/>
    <s v="1990"/>
    <s v="09/2015"/>
    <n v="0"/>
    <x v="0"/>
    <x v="0"/>
    <x v="0"/>
  </r>
  <r>
    <n v="19061"/>
    <e v="#N/A"/>
    <s v="TURKEY POINT FOSL PROD CAP SPARE STOREROOM - 5081026007"/>
    <s v="31400Z000-PG0926-Turkey Pt CommFsil"/>
    <x v="0"/>
    <d v="2001-07-01T00:00:00"/>
    <x v="0"/>
    <s v="Turkey Pt Comm Fsil"/>
    <x v="78"/>
    <s v="374.3645 : DRIVE, ELECTRIC MOTOR, C"/>
    <x v="3"/>
    <s v="2001"/>
    <s v="09/2015"/>
    <n v="0"/>
    <x v="0"/>
    <x v="0"/>
    <x v="0"/>
  </r>
  <r>
    <n v="19075"/>
    <s v="Retire"/>
    <s v="TURKEY POINT POWER PLANT UNIT #1 - 5081014100"/>
    <s v="31400Z000-PG0926-Turkey Pt U1"/>
    <x v="0"/>
    <d v="1966-07-01T00:00:00"/>
    <x v="0"/>
    <s v="Turkey Pt U1"/>
    <x v="79"/>
    <s v="375.3665 : PIPING"/>
    <x v="3"/>
    <s v="1966"/>
    <s v="09/2015"/>
    <n v="1"/>
    <x v="462"/>
    <x v="459"/>
    <x v="0"/>
  </r>
  <r>
    <n v="19100"/>
    <s v="Retire"/>
    <s v="TURKEY POINT POWER PLANT UNIT #1 - 5081014100"/>
    <s v="31400Z000-PG0926-Turkey Pt U1"/>
    <x v="0"/>
    <d v="1966-07-01T00:00:00"/>
    <x v="0"/>
    <s v="Turkey Pt U1"/>
    <x v="79"/>
    <s v="375.3671 : CONTROL/INSTRUMENTATION "/>
    <x v="3"/>
    <s v="1966"/>
    <s v="09/2015"/>
    <n v="1"/>
    <x v="278"/>
    <x v="275"/>
    <x v="0"/>
  </r>
  <r>
    <n v="19112"/>
    <s v="Retire"/>
    <s v="TURKEY POINT POWER PLANT UNIT #1 - 5081014100"/>
    <s v="31400Z000-PG0926-Turkey Pt U1"/>
    <x v="0"/>
    <d v="1966-07-01T00:00:00"/>
    <x v="0"/>
    <s v="Turkey Pt U1"/>
    <x v="79"/>
    <s v="375.3674 : CATHODIC PROTECTION EQUI"/>
    <x v="3"/>
    <s v="1966"/>
    <s v="09/2015"/>
    <n v="1"/>
    <x v="463"/>
    <x v="460"/>
    <x v="0"/>
  </r>
  <r>
    <n v="19143"/>
    <e v="#N/A"/>
    <s v="TURKEY POINT POWER PLANT UNIT #1 - 5081014100"/>
    <s v="31400Z000-PG0926-Turkey Pt U1"/>
    <x v="0"/>
    <d v="1966-07-01T00:00:00"/>
    <x v="0"/>
    <s v="Turkey Pt U1"/>
    <x v="79"/>
    <s v="375.3675 : DRIVE, ELECTRIC MOTOR, C"/>
    <x v="3"/>
    <s v="1966"/>
    <s v="09/2015"/>
    <n v="0"/>
    <x v="0"/>
    <x v="0"/>
    <x v="0"/>
  </r>
  <r>
    <n v="19191"/>
    <e v="#N/A"/>
    <s v="TURKEY POINT POWER PLANT UNIT #1 - 5081014100"/>
    <s v="31400Z000-PG0926-Turkey Pt U1"/>
    <x v="0"/>
    <d v="1966-07-01T00:00:00"/>
    <x v="0"/>
    <s v="Turkey Pt U1"/>
    <x v="79"/>
    <s v="375.3676 : PUMP COMPLETE"/>
    <x v="3"/>
    <s v="1966"/>
    <s v="09/2015"/>
    <n v="0"/>
    <x v="0"/>
    <x v="0"/>
    <x v="0"/>
  </r>
  <r>
    <n v="19192"/>
    <e v="#N/A"/>
    <s v="TURKEY POINT POWER PLANT UNIT #1 - 5081014100"/>
    <s v="31400Z000-PG0926-Turkey Pt U1"/>
    <x v="0"/>
    <d v="1996-07-01T00:00:00"/>
    <x v="0"/>
    <s v="Turkey Pt U1"/>
    <x v="79"/>
    <s v="375.3676 : PUMP COMPLETE"/>
    <x v="3"/>
    <s v="1996"/>
    <s v="09/2015"/>
    <n v="0"/>
    <x v="0"/>
    <x v="0"/>
    <x v="0"/>
  </r>
  <r>
    <n v="19277"/>
    <s v="Retire"/>
    <s v="TURKEY POINT POWER PLANT UNIT #1 - 5081014100"/>
    <s v="31400Z000-PG0926-Turkey Pt U1"/>
    <x v="0"/>
    <d v="1966-07-01T00:00:00"/>
    <x v="0"/>
    <s v="Turkey Pt U1"/>
    <x v="80"/>
    <s v="377.3724 : PRIMING &amp; SCAVENGING EQU"/>
    <x v="3"/>
    <s v="1966"/>
    <s v="09/2015"/>
    <n v="1"/>
    <x v="464"/>
    <x v="461"/>
    <x v="0"/>
  </r>
  <r>
    <n v="19278"/>
    <s v="Retire"/>
    <s v="TURKEY POINT POWER PLANT UNIT #1 - 5081014100"/>
    <s v="31400Z000-PG0926-Turkey Pt U1"/>
    <x v="0"/>
    <d v="1993-07-01T00:00:00"/>
    <x v="0"/>
    <s v="Turkey Pt U1"/>
    <x v="80"/>
    <s v="377.3724 : PRIMING &amp; SCAVENGING EQU"/>
    <x v="3"/>
    <s v="1993"/>
    <s v="09/2015"/>
    <n v="0"/>
    <x v="465"/>
    <x v="462"/>
    <x v="99"/>
  </r>
  <r>
    <n v="19384"/>
    <s v="Common"/>
    <s v="TURKEY POINT PLANT FOSSIL - 5081026000"/>
    <s v="31400Z000-PG0926-Turkey Pt CommFsil"/>
    <x v="0"/>
    <d v="1966-07-01T00:00:00"/>
    <x v="0"/>
    <s v="Turkey Pt Comm Fsil"/>
    <x v="81"/>
    <s v="366.4052 : INTAKE CRANE COMPLETE"/>
    <x v="3"/>
    <s v="1966"/>
    <s v="09/2015"/>
    <n v="1"/>
    <x v="466"/>
    <x v="463"/>
    <x v="100"/>
  </r>
  <r>
    <n v="19415"/>
    <s v="U1"/>
    <s v="TURKEY POINT POWER PLANT UNIT #1 - 5081014100"/>
    <s v="31400Z000-PG0926-Turkey Pt U1"/>
    <x v="0"/>
    <d v="1966-07-01T00:00:00"/>
    <x v="0"/>
    <s v="Turkey Pt U1"/>
    <x v="81"/>
    <s v="366.4054 : CATHODIC PROTECTION EQUI"/>
    <x v="3"/>
    <s v="1966"/>
    <s v="09/2015"/>
    <n v="1"/>
    <x v="467"/>
    <x v="464"/>
    <x v="0"/>
  </r>
  <r>
    <n v="19462"/>
    <s v="Common"/>
    <s v="TURKEY POINT PLANT FOSSIL - 5081026000"/>
    <s v="31400Z000-PG0926-Turkey Pt CommFsil"/>
    <x v="0"/>
    <d v="1966-07-01T00:00:00"/>
    <x v="0"/>
    <s v="Turkey Pt Comm Fsil"/>
    <x v="81"/>
    <s v="366.4057 : INTAKE SUPERSTRUCTURE"/>
    <x v="3"/>
    <s v="1966"/>
    <s v="09/2015"/>
    <n v="1"/>
    <x v="468"/>
    <x v="465"/>
    <x v="101"/>
  </r>
  <r>
    <n v="19463"/>
    <s v="Common"/>
    <s v="TURKEY POINT PLANT FOSSIL - 5081026000"/>
    <s v="31400Z000-PG0926-Turkey Pt CommFsil"/>
    <x v="0"/>
    <d v="1968-07-01T00:00:00"/>
    <x v="0"/>
    <s v="Turkey Pt Comm Fsil"/>
    <x v="81"/>
    <s v="366.4057 : INTAKE SUPERSTRUCTURE"/>
    <x v="3"/>
    <s v="1968"/>
    <s v="09/2015"/>
    <n v="0"/>
    <x v="469"/>
    <x v="466"/>
    <x v="102"/>
  </r>
  <r>
    <n v="19464"/>
    <s v="Common"/>
    <s v="TURKEY POINT PLANT FOSSIL - 5081026000"/>
    <s v="31400Z000-PG0926-Turkey Pt CommFsil"/>
    <x v="0"/>
    <d v="1992-07-01T00:00:00"/>
    <x v="0"/>
    <s v="Turkey Pt Comm Fsil"/>
    <x v="81"/>
    <s v="366.4057 : INTAKE SUPERSTRUCTURE"/>
    <x v="3"/>
    <s v="1992"/>
    <s v="09/2015"/>
    <n v="0"/>
    <x v="470"/>
    <x v="467"/>
    <x v="103"/>
  </r>
  <r>
    <n v="19510"/>
    <s v="Common"/>
    <s v="TURKEY POINT PLANT FOSSIL - 5081026000"/>
    <s v="31400Z000-PG0926-Turkey Pt CommFsil"/>
    <x v="0"/>
    <d v="1966-07-01T00:00:00"/>
    <x v="0"/>
    <s v="Turkey Pt Comm Fsil"/>
    <x v="81"/>
    <s v="366.4060 : CONTROL/INSTRUMENTATION "/>
    <x v="3"/>
    <s v="1966"/>
    <s v="09/2015"/>
    <n v="0"/>
    <x v="471"/>
    <x v="468"/>
    <x v="104"/>
  </r>
  <r>
    <n v="19544"/>
    <e v="#N/A"/>
    <s v="TURKEY POINT PLANT FOSSIL - 5081026000"/>
    <s v="31400Z000-PG0926-Turkey Pt CommFsil"/>
    <x v="0"/>
    <d v="1966-07-01T00:00:00"/>
    <x v="0"/>
    <s v="Turkey Pt Comm Fsil"/>
    <x v="82"/>
    <s v="367.4081 : DISCHARGE CONCRETE STRUC"/>
    <x v="3"/>
    <s v="1966"/>
    <s v="09/2015"/>
    <n v="0"/>
    <x v="0"/>
    <x v="0"/>
    <x v="0"/>
  </r>
  <r>
    <n v="19545"/>
    <e v="#N/A"/>
    <s v="TURKEY POINT PLANT FOSSIL - 5081026000"/>
    <s v="31400Z000-PG0926-Turkey Pt CommFsil"/>
    <x v="0"/>
    <d v="1968-07-01T00:00:00"/>
    <x v="0"/>
    <s v="Turkey Pt Comm Fsil"/>
    <x v="82"/>
    <s v="367.4081 : DISCHARGE CONCRETE STRUC"/>
    <x v="3"/>
    <s v="1968"/>
    <s v="09/2015"/>
    <n v="0"/>
    <x v="0"/>
    <x v="0"/>
    <x v="0"/>
  </r>
  <r>
    <n v="19557"/>
    <s v="Common"/>
    <s v="TURKEY POINT POWER PLANT UNIT #1 - 5081014100"/>
    <s v="31400Z000-PG0926-Turkey Pt U1"/>
    <x v="0"/>
    <d v="1966-07-01T00:00:00"/>
    <x v="0"/>
    <s v="Turkey Pt U1"/>
    <x v="83"/>
    <s v="368.4117 : FOUNDATION"/>
    <x v="3"/>
    <s v="1966"/>
    <s v="09/2015"/>
    <n v="1"/>
    <x v="472"/>
    <x v="469"/>
    <x v="0"/>
  </r>
  <r>
    <n v="19587"/>
    <e v="#N/A"/>
    <s v="TURKEY POINT POWER PLANT UNIT #1 - 5081014100"/>
    <s v="31400Z000-PG0926-Turkey Pt U1"/>
    <x v="0"/>
    <d v="1966-07-01T00:00:00"/>
    <x v="0"/>
    <s v="Turkey Pt U1"/>
    <x v="83"/>
    <s v="368.4119 : VALVE, POWER OPERATED 8 "/>
    <x v="3"/>
    <s v="1966"/>
    <s v="09/2015"/>
    <n v="0"/>
    <x v="0"/>
    <x v="0"/>
    <x v="0"/>
  </r>
  <r>
    <n v="19617"/>
    <s v="Common"/>
    <s v="TURKEY POINT POWER PLANT UNIT #1 - 5081014100"/>
    <s v="31400Z000-PG0926-Turkey Pt U1"/>
    <x v="0"/>
    <d v="1966-07-01T00:00:00"/>
    <x v="0"/>
    <s v="Turkey Pt U1"/>
    <x v="83"/>
    <s v="368.4120 : CONDENSER INLET CONDUITS"/>
    <x v="3"/>
    <s v="1966"/>
    <s v="09/2015"/>
    <n v="2"/>
    <x v="473"/>
    <x v="470"/>
    <x v="0"/>
  </r>
  <r>
    <n v="19651"/>
    <s v="Common"/>
    <s v="TURKEY POINT POWER PLANT UNIT #1 - 5081014100"/>
    <s v="31400Z000-PG0926-Turkey Pt U1"/>
    <x v="0"/>
    <d v="1966-07-01T00:00:00"/>
    <x v="0"/>
    <s v="Turkey Pt U1"/>
    <x v="83"/>
    <s v="368.4121 : CONDENSER DISCHARGE COND"/>
    <x v="3"/>
    <s v="1966"/>
    <s v="09/2015"/>
    <n v="6"/>
    <x v="474"/>
    <x v="471"/>
    <x v="0"/>
  </r>
  <r>
    <n v="19666"/>
    <s v="Common"/>
    <s v="TURKEY POINT POWER PLANT UNIT #1 - 5081014100"/>
    <s v="31400Z000-PG0926-Turkey Pt U1"/>
    <x v="0"/>
    <d v="1966-07-01T00:00:00"/>
    <x v="0"/>
    <s v="Turkey Pt U1"/>
    <x v="83"/>
    <s v="368.4122 : CONTROL/INSTRUMENTATION "/>
    <x v="3"/>
    <s v="1966"/>
    <s v="09/2015"/>
    <n v="1"/>
    <x v="475"/>
    <x v="472"/>
    <x v="0"/>
  </r>
  <r>
    <n v="19734"/>
    <e v="#N/A"/>
    <s v="TURKEY POINT POWER PLANT UNIT #1 - 5081014100"/>
    <s v="31400Z000-PG0926-Turkey Pt U1"/>
    <x v="0"/>
    <d v="1966-07-01T00:00:00"/>
    <x v="0"/>
    <s v="Turkey Pt U1"/>
    <x v="84"/>
    <s v="369.4140 : TRAVELING SCREEN ASSEMBL"/>
    <x v="3"/>
    <s v="1966"/>
    <s v="09/2015"/>
    <n v="0"/>
    <x v="0"/>
    <x v="0"/>
    <x v="0"/>
  </r>
  <r>
    <n v="19735"/>
    <e v="#N/A"/>
    <s v="TURKEY POINT POWER PLANT UNIT #1 - 5081014100"/>
    <s v="31400Z000-PG0926-Turkey Pt U1"/>
    <x v="0"/>
    <d v="1990-07-01T00:00:00"/>
    <x v="0"/>
    <s v="Turkey Pt U1"/>
    <x v="84"/>
    <s v="369.4140 : TRAVELING SCREEN ASSEMBL"/>
    <x v="3"/>
    <s v="1990"/>
    <s v="09/2015"/>
    <n v="0"/>
    <x v="0"/>
    <x v="0"/>
    <x v="0"/>
  </r>
  <r>
    <n v="19737"/>
    <s v="Common"/>
    <s v="TURKEY POINT PLANT FOSSIL - 5081026000"/>
    <s v="31400Z000-PG0926-Turkey Pt CommFsil"/>
    <x v="0"/>
    <d v="1985-07-01T00:00:00"/>
    <x v="0"/>
    <s v="Turkey Pt Comm Fsil"/>
    <x v="84"/>
    <s v="369.4140 : TRAVELING SCREEN ASSEMBL"/>
    <x v="3"/>
    <s v="1985"/>
    <s v="09/2015"/>
    <n v="0"/>
    <x v="476"/>
    <x v="473"/>
    <x v="105"/>
  </r>
  <r>
    <n v="19738"/>
    <s v="Common"/>
    <s v="TURKEY POINT PLANT FOSSIL - 5081026000"/>
    <s v="31400Z000-PG0926-Turkey Pt CommFsil"/>
    <x v="0"/>
    <d v="1989-07-01T00:00:00"/>
    <x v="0"/>
    <s v="Turkey Pt Comm Fsil"/>
    <x v="84"/>
    <s v="369.4140 : TRAVELING SCREEN ASSEMBL"/>
    <x v="3"/>
    <s v="1989"/>
    <s v="09/2015"/>
    <n v="0"/>
    <x v="477"/>
    <x v="474"/>
    <x v="106"/>
  </r>
  <r>
    <n v="19748"/>
    <s v="Common"/>
    <s v="TURKEY POINT PLANT FOSSIL - 5081026000"/>
    <s v="31400Z000-PG0926-Turkey Pt CommFsil"/>
    <x v="0"/>
    <d v="1966-07-01T00:00:00"/>
    <x v="0"/>
    <s v="Turkey Pt Comm Fsil"/>
    <x v="84"/>
    <s v="369.4144 : TRASH PIT,IF SEPARATE FR"/>
    <x v="3"/>
    <s v="1966"/>
    <s v="09/2015"/>
    <n v="1"/>
    <x v="478"/>
    <x v="475"/>
    <x v="107"/>
  </r>
  <r>
    <n v="19749"/>
    <s v="Common"/>
    <s v="TURKEY POINT PLANT FOSSIL - 5081026000"/>
    <s v="31400Z000-PG0926-Turkey Pt CommFsil"/>
    <x v="0"/>
    <d v="1992-07-01T00:00:00"/>
    <x v="0"/>
    <s v="Turkey Pt Comm Fsil"/>
    <x v="84"/>
    <s v="369.4144 : TRASH PIT,IF SEPARATE FR"/>
    <x v="3"/>
    <s v="1992"/>
    <s v="09/2015"/>
    <n v="0"/>
    <x v="479"/>
    <x v="476"/>
    <x v="108"/>
  </r>
  <r>
    <n v="19767"/>
    <s v="Common"/>
    <s v="TURKEY POINT POWER PLANT UNIT #1 - 5081014100"/>
    <s v="31400Z000-PG0926-Turkey Pt U1"/>
    <x v="0"/>
    <d v="1966-07-01T00:00:00"/>
    <x v="0"/>
    <s v="Turkey Pt U1"/>
    <x v="84"/>
    <s v="369.4146 : CONTROL/INSTRUMENTATION "/>
    <x v="3"/>
    <s v="1966"/>
    <s v="09/2015"/>
    <n v="1"/>
    <x v="480"/>
    <x v="477"/>
    <x v="0"/>
  </r>
  <r>
    <n v="19791"/>
    <s v="Common"/>
    <s v="TURKEY POINT PLANT FOSSIL - 5081026000"/>
    <s v="31400Z000-PG0926-Turkey Pt CommFsil"/>
    <x v="0"/>
    <d v="1966-07-01T00:00:00"/>
    <x v="0"/>
    <s v="Turkey Pt Comm Fsil"/>
    <x v="85"/>
    <s v="370.4164 : DRIVE,ELEC. MOTOR, COMPL"/>
    <x v="3"/>
    <s v="1966"/>
    <s v="09/2015"/>
    <n v="1"/>
    <x v="481"/>
    <x v="478"/>
    <x v="109"/>
  </r>
  <r>
    <n v="19792"/>
    <e v="#N/A"/>
    <s v="TURKEY POINT PLANT FOSSIL - 5081026000"/>
    <s v="31400Z000-PG0926-Turkey Pt CommFsil"/>
    <x v="0"/>
    <d v="1968-07-01T00:00:00"/>
    <x v="0"/>
    <s v="Turkey Pt Comm Fsil"/>
    <x v="85"/>
    <s v="370.4164 : DRIVE,ELEC. MOTOR, COMPL"/>
    <x v="3"/>
    <s v="1968"/>
    <s v="09/2015"/>
    <n v="0"/>
    <x v="0"/>
    <x v="0"/>
    <x v="0"/>
  </r>
  <r>
    <n v="19816"/>
    <s v="Common"/>
    <s v="TURKEY POINT POWER PLANT UNIT #1 - 5081014100"/>
    <s v="31400Z000-PG0926-Turkey Pt U1"/>
    <x v="0"/>
    <d v="1966-07-01T00:00:00"/>
    <x v="0"/>
    <s v="Turkey Pt U1"/>
    <x v="85"/>
    <s v="370.4166 : PIPING, ALL"/>
    <x v="3"/>
    <s v="1966"/>
    <s v="09/2015"/>
    <n v="150"/>
    <x v="482"/>
    <x v="479"/>
    <x v="0"/>
  </r>
  <r>
    <n v="19819"/>
    <s v="Common"/>
    <s v="TURKEY POINT PLANT FOSSIL - 5081026000"/>
    <s v="31400Z000-PG0926-Turkey Pt CommFsil"/>
    <x v="0"/>
    <d v="1966-07-01T00:00:00"/>
    <x v="0"/>
    <s v="Turkey Pt Comm Fsil"/>
    <x v="85"/>
    <s v="370.4166 : PIPING, ALL"/>
    <x v="3"/>
    <s v="1966"/>
    <s v="09/2015"/>
    <n v="1"/>
    <x v="483"/>
    <x v="480"/>
    <x v="110"/>
  </r>
  <r>
    <n v="19844"/>
    <s v="Common"/>
    <s v="TURKEY POINT PLANT FOSSIL - 5081026000"/>
    <s v="31400Z000-PG0926-Turkey Pt CommFsil"/>
    <x v="0"/>
    <d v="1966-07-01T00:00:00"/>
    <x v="0"/>
    <s v="Turkey Pt Comm Fsil"/>
    <x v="85"/>
    <s v="370.4167 : PUMP COMPLETE"/>
    <x v="3"/>
    <s v="1966"/>
    <s v="09/2015"/>
    <n v="2"/>
    <x v="484"/>
    <x v="481"/>
    <x v="111"/>
  </r>
  <r>
    <n v="19845"/>
    <e v="#N/A"/>
    <s v="TURKEY POINT PLANT FOSSIL - 5081026000"/>
    <s v="31400Z000-PG0926-Turkey Pt CommFsil"/>
    <x v="0"/>
    <d v="1968-07-01T00:00:00"/>
    <x v="0"/>
    <s v="Turkey Pt Comm Fsil"/>
    <x v="85"/>
    <s v="370.4167 : PUMP COMPLETE"/>
    <x v="3"/>
    <s v="1968"/>
    <s v="09/2015"/>
    <n v="0"/>
    <x v="0"/>
    <x v="0"/>
    <x v="0"/>
  </r>
  <r>
    <n v="19861"/>
    <s v="Common"/>
    <s v="TURKEY POINT PLANT FOSSIL - 5081026000"/>
    <s v="31400Z000-PG0926-Turkey Pt CommFsil"/>
    <x v="0"/>
    <d v="1966-07-01T00:00:00"/>
    <x v="0"/>
    <s v="Turkey Pt Comm Fsil"/>
    <x v="85"/>
    <s v="370.4171 : DRAIN PIPE/CONDUIT/SLUIC"/>
    <x v="3"/>
    <s v="1966"/>
    <s v="09/2015"/>
    <n v="0"/>
    <x v="485"/>
    <x v="482"/>
    <x v="112"/>
  </r>
  <r>
    <n v="19862"/>
    <s v="Common"/>
    <s v="TURKEY POINT PLANT FOSSIL - 5081026000"/>
    <s v="31400Z000-PG0926-Turkey Pt CommFsil"/>
    <x v="0"/>
    <d v="1968-07-01T00:00:00"/>
    <x v="0"/>
    <s v="Turkey Pt Comm Fsil"/>
    <x v="85"/>
    <s v="370.4171 : DRAIN PIPE/CONDUIT/SLUIC"/>
    <x v="3"/>
    <s v="1968"/>
    <s v="09/2015"/>
    <n v="0"/>
    <x v="486"/>
    <x v="483"/>
    <x v="113"/>
  </r>
  <r>
    <n v="19863"/>
    <s v="Common"/>
    <s v="TURKEY POINT PLANT FOSSIL - 5081026000"/>
    <s v="31400Z000-PG0926-Turkey Pt CommFsil"/>
    <x v="0"/>
    <d v="1992-07-01T00:00:00"/>
    <x v="0"/>
    <s v="Turkey Pt Comm Fsil"/>
    <x v="85"/>
    <s v="370.4171 : DRAIN PIPE/CONDUIT/SLUIC"/>
    <x v="3"/>
    <s v="1992"/>
    <s v="09/2015"/>
    <n v="0"/>
    <x v="487"/>
    <x v="484"/>
    <x v="114"/>
  </r>
  <r>
    <n v="19875"/>
    <s v="Common"/>
    <s v="TURKEY POINT POWER PLANT UNIT #1 - 5081014100"/>
    <s v="31400Z000-PG0926-Turkey Pt U1"/>
    <x v="0"/>
    <d v="1966-07-01T00:00:00"/>
    <x v="0"/>
    <s v="Turkey Pt U1"/>
    <x v="85"/>
    <s v="370.4173 : CONTROL/INSTRUMENTATION "/>
    <x v="3"/>
    <s v="1966"/>
    <s v="09/2015"/>
    <n v="1"/>
    <x v="480"/>
    <x v="477"/>
    <x v="0"/>
  </r>
  <r>
    <n v="19914"/>
    <s v="Retire"/>
    <s v="TURKEY POINT POWER PLANT UNIT #1 - 5081014100"/>
    <s v="31400Z000-PG0926-Turkey Pt U1"/>
    <x v="0"/>
    <d v="1966-07-01T00:00:00"/>
    <x v="0"/>
    <s v="Turkey Pt U1"/>
    <x v="86"/>
    <s v="462.5466 : PIPING"/>
    <x v="3"/>
    <s v="1966"/>
    <s v="09/2015"/>
    <n v="1"/>
    <x v="488"/>
    <x v="485"/>
    <x v="0"/>
  </r>
  <r>
    <n v="19915"/>
    <s v="Retire"/>
    <s v="TURKEY POINT POWER PLANT UNIT #1 - 5081014100"/>
    <s v="31400Z000-PG0926-Turkey Pt U1"/>
    <x v="0"/>
    <d v="1993-07-01T00:00:00"/>
    <x v="0"/>
    <s v="Turkey Pt U1"/>
    <x v="86"/>
    <s v="462.5466 : PIPING"/>
    <x v="3"/>
    <s v="1993"/>
    <s v="09/2015"/>
    <n v="0"/>
    <x v="489"/>
    <x v="486"/>
    <x v="115"/>
  </r>
  <r>
    <n v="19944"/>
    <s v="Retire"/>
    <s v="TURKEY POINT POWER PLANT UNIT #1 - 5081014100"/>
    <s v="31400Z000-PG0926-Turkey Pt U1"/>
    <x v="0"/>
    <d v="1966-07-01T00:00:00"/>
    <x v="0"/>
    <s v="Turkey Pt U1"/>
    <x v="86"/>
    <s v="462.5468 : VALVE, POWER OPERATED 8 "/>
    <x v="3"/>
    <s v="1966"/>
    <s v="09/2015"/>
    <n v="9"/>
    <x v="490"/>
    <x v="487"/>
    <x v="0"/>
  </r>
  <r>
    <n v="19974"/>
    <s v="Retire"/>
    <s v="TURKEY POINT POWER PLANT UNIT #1 - 5081014100"/>
    <s v="31400Z000-PG0926-Turkey Pt U1"/>
    <x v="0"/>
    <d v="1966-07-01T00:00:00"/>
    <x v="0"/>
    <s v="Turkey Pt U1"/>
    <x v="86"/>
    <s v="462.5470 : CONTROL/INSTRUMENTATION "/>
    <x v="3"/>
    <s v="1966"/>
    <s v="09/2015"/>
    <n v="1"/>
    <x v="491"/>
    <x v="488"/>
    <x v="0"/>
  </r>
  <r>
    <n v="20004"/>
    <e v="#N/A"/>
    <s v="TURKEY POINT POWER PLANT UNIT #1 - 5081014100"/>
    <s v="31400Z000-PG0926-Turkey Pt U1"/>
    <x v="0"/>
    <d v="1966-07-01T00:00:00"/>
    <x v="0"/>
    <s v="Turkey Pt U1"/>
    <x v="87"/>
    <s v="463.5480 : TURBINE GLAND SEAL EQUIP"/>
    <x v="3"/>
    <s v="1966"/>
    <s v="09/2015"/>
    <n v="0"/>
    <x v="0"/>
    <x v="0"/>
    <x v="0"/>
  </r>
  <r>
    <n v="20005"/>
    <e v="#N/A"/>
    <s v="TURKEY POINT POWER PLANT UNIT #1 - 5081014100"/>
    <s v="31400Z000-PG0926-Turkey Pt U1"/>
    <x v="0"/>
    <d v="1982-07-01T00:00:00"/>
    <x v="0"/>
    <s v="Turkey Pt U1"/>
    <x v="87"/>
    <s v="463.5480 : TURBINE GLAND SEAL EQUIP"/>
    <x v="3"/>
    <s v="1982"/>
    <s v="09/2015"/>
    <n v="0"/>
    <x v="0"/>
    <x v="0"/>
    <x v="0"/>
  </r>
  <r>
    <n v="20025"/>
    <s v="Retire"/>
    <s v="TURKEY POINT POWER PLANT UNIT #1 - 5081014100"/>
    <s v="31400Z000-PG0926-Turkey Pt U1"/>
    <x v="0"/>
    <d v="1966-07-01T00:00:00"/>
    <x v="0"/>
    <s v="Turkey Pt U1"/>
    <x v="88"/>
    <s v="464.5506 : PIPING, ALL"/>
    <x v="3"/>
    <s v="1966"/>
    <s v="09/2015"/>
    <n v="0"/>
    <x v="492"/>
    <x v="489"/>
    <x v="0"/>
  </r>
  <r>
    <n v="20049"/>
    <s v="U1"/>
    <s v="TURKEY POINT PLANT FOSSIL - 5081026000"/>
    <s v="31400Z000-PG0926-Turkey Pt CommFsil"/>
    <x v="0"/>
    <d v="1966-07-01T00:00:00"/>
    <x v="0"/>
    <s v="Turkey Pt Comm Fsil"/>
    <x v="89"/>
    <s v="466.5536 : TURBINE SHELTER ASSY."/>
    <x v="3"/>
    <s v="1966"/>
    <s v="09/2015"/>
    <n v="3"/>
    <x v="493"/>
    <x v="490"/>
    <x v="116"/>
  </r>
  <r>
    <n v="20063"/>
    <s v="U1"/>
    <s v="TURKEY POINT PLANT FOSSIL - 5081026000"/>
    <s v="31400Z000-PG0926-Turkey Pt CommFsil"/>
    <x v="0"/>
    <d v="1994-07-01T00:00:00"/>
    <x v="0"/>
    <s v="Turkey Pt Comm Fsil"/>
    <x v="89"/>
    <s v="466.5540 : BOLT HEATERS, ELECTRIC"/>
    <x v="3"/>
    <s v="1994"/>
    <s v="09/2015"/>
    <n v="1"/>
    <x v="494"/>
    <x v="491"/>
    <x v="117"/>
  </r>
  <r>
    <n v="20119"/>
    <e v="#N/A"/>
    <s v="TURKEY POINT POWER PLANT UNIT #1 - 5081014100"/>
    <s v="31400Z000-PG0926-Turkey Pt U1"/>
    <x v="0"/>
    <d v="1966-07-01T00:00:00"/>
    <x v="0"/>
    <s v="Turkey Pt U1"/>
    <x v="90"/>
    <s v="467.5556 : ENCLOSURE"/>
    <x v="3"/>
    <s v="1966"/>
    <s v="09/2015"/>
    <n v="0"/>
    <x v="0"/>
    <x v="0"/>
    <x v="0"/>
  </r>
  <r>
    <n v="20163"/>
    <e v="#N/A"/>
    <s v="TURKEY POINT POWER PLANT UNIT #1 - 5081014100"/>
    <s v="31400Z000-PG0926-Turkey Pt U1"/>
    <x v="0"/>
    <d v="1966-07-01T00:00:00"/>
    <x v="0"/>
    <s v="Turkey Pt U1"/>
    <x v="90"/>
    <s v="467.5567 : STATOR (MAIN EXCITER)"/>
    <x v="3"/>
    <s v="1966"/>
    <s v="09/2015"/>
    <n v="0"/>
    <x v="0"/>
    <x v="0"/>
    <x v="0"/>
  </r>
  <r>
    <n v="20214"/>
    <e v="#N/A"/>
    <s v="TURKEY POINT POWER PLANT UNIT #1 - 5081014100"/>
    <s v="31400Z000-PG0926-Turkey Pt U1"/>
    <x v="0"/>
    <d v="1966-07-01T00:00:00"/>
    <x v="0"/>
    <s v="Turkey Pt U1"/>
    <x v="90"/>
    <s v="467.5569 : ROTOR (MAIN EXCITER)"/>
    <x v="3"/>
    <s v="1966"/>
    <s v="09/2015"/>
    <n v="0"/>
    <x v="0"/>
    <x v="0"/>
    <x v="0"/>
  </r>
  <r>
    <n v="20257"/>
    <s v="U1"/>
    <s v="TURKEY POINT POWER PLANT UNIT #1 - 5081014100"/>
    <s v="31400Z000-PG0926-Turkey Pt U1"/>
    <x v="0"/>
    <d v="1966-07-01T00:00:00"/>
    <x v="0"/>
    <s v="Turkey Pt U1"/>
    <x v="91"/>
    <s v="468.5602 : GENERATOR SEAL OIL EQUIP"/>
    <x v="3"/>
    <s v="1966"/>
    <s v="09/2015"/>
    <n v="0"/>
    <x v="495"/>
    <x v="492"/>
    <x v="0"/>
  </r>
  <r>
    <n v="20330"/>
    <s v="U1"/>
    <s v="TURKEY POINT POWER PLANT UNIT #1 - 5081014100"/>
    <s v="31400Z000-PG0926-Turkey Pt U1"/>
    <x v="0"/>
    <d v="1966-07-01T00:00:00"/>
    <x v="0"/>
    <s v="Turkey Pt U1"/>
    <x v="92"/>
    <s v="469.5630 : GENERATOR COOLING AND PU"/>
    <x v="3"/>
    <s v="1966"/>
    <s v="09/2015"/>
    <n v="0"/>
    <x v="496"/>
    <x v="493"/>
    <x v="0"/>
  </r>
  <r>
    <n v="20331"/>
    <s v="U1"/>
    <s v="TURKEY POINT POWER PLANT UNIT #1 - 5081014100"/>
    <s v="31400Z000-PG0926-Turkey Pt U1"/>
    <x v="0"/>
    <d v="1992-07-01T00:00:00"/>
    <x v="0"/>
    <s v="Turkey Pt U1"/>
    <x v="92"/>
    <s v="469.5630 : GENERATOR COOLING AND PU"/>
    <x v="3"/>
    <s v="1992"/>
    <s v="09/2015"/>
    <n v="0"/>
    <x v="497"/>
    <x v="494"/>
    <x v="118"/>
  </r>
  <r>
    <n v="20334"/>
    <s v="U1"/>
    <s v="TURKEY POINT PLANT FOSSIL - 5081026000"/>
    <s v="31400Z000-PG0926-Turkey Pt CommFsil"/>
    <x v="0"/>
    <d v="1966-07-01T00:00:00"/>
    <x v="0"/>
    <s v="Turkey Pt Comm Fsil"/>
    <x v="92"/>
    <s v="469.5630 : GENERATOR COOLING AND PU"/>
    <x v="3"/>
    <s v="1966"/>
    <s v="09/2015"/>
    <n v="0"/>
    <x v="498"/>
    <x v="495"/>
    <x v="119"/>
  </r>
  <r>
    <n v="20335"/>
    <s v="U1"/>
    <s v="TURKEY POINT PLANT FOSSIL - 5081026000"/>
    <s v="31400Z000-PG0926-Turkey Pt CommFsil"/>
    <x v="0"/>
    <d v="1968-07-01T00:00:00"/>
    <x v="0"/>
    <s v="Turkey Pt Comm Fsil"/>
    <x v="92"/>
    <s v="469.5630 : GENERATOR COOLING AND PU"/>
    <x v="3"/>
    <s v="1968"/>
    <s v="09/2015"/>
    <n v="0"/>
    <x v="499"/>
    <x v="496"/>
    <x v="120"/>
  </r>
  <r>
    <n v="20352"/>
    <s v="U1"/>
    <s v="TURKEY POINT POWER PLANT UNIT #1 - 5081014100"/>
    <s v="31400Z000-PG0926-Turkey Pt U1"/>
    <x v="0"/>
    <d v="1966-07-01T00:00:00"/>
    <x v="0"/>
    <s v="Turkey Pt U1"/>
    <x v="93"/>
    <s v="470.5662 : DRIVE, ELECTRIC MOTOR, C"/>
    <x v="3"/>
    <s v="1966"/>
    <s v="09/2015"/>
    <n v="1"/>
    <x v="500"/>
    <x v="497"/>
    <x v="0"/>
  </r>
  <r>
    <n v="20373"/>
    <s v="U1"/>
    <s v="TURKEY POINT POWER PLANT UNIT #1 - 5081014100"/>
    <s v="31400Z000-PG0926-Turkey Pt U1"/>
    <x v="0"/>
    <d v="1966-07-01T00:00:00"/>
    <x v="0"/>
    <s v="Turkey Pt U1"/>
    <x v="93"/>
    <s v="470.5667 : PIPING"/>
    <x v="3"/>
    <s v="1966"/>
    <s v="09/2015"/>
    <n v="1"/>
    <x v="501"/>
    <x v="498"/>
    <x v="0"/>
  </r>
  <r>
    <n v="20386"/>
    <s v="U1"/>
    <s v="TURKEY POINT POWER PLANT UNIT #1 - 5081014100"/>
    <s v="31400Z000-PG0926-Turkey Pt U1"/>
    <x v="0"/>
    <d v="1966-07-01T00:00:00"/>
    <x v="0"/>
    <s v="Turkey Pt U1"/>
    <x v="93"/>
    <s v="470.5668 : PUMP COMPLETE"/>
    <x v="3"/>
    <s v="1966"/>
    <s v="09/2015"/>
    <n v="1"/>
    <x v="500"/>
    <x v="497"/>
    <x v="0"/>
  </r>
  <r>
    <n v="20400"/>
    <s v="U1"/>
    <s v="TURKEY POINT POWER PLANT UNIT #1 - 5081014100"/>
    <s v="31400Z000-PG0926-Turkey Pt U1"/>
    <x v="0"/>
    <d v="1966-07-01T00:00:00"/>
    <x v="0"/>
    <s v="Turkey Pt U1"/>
    <x v="93"/>
    <s v="470.5669 : TANK"/>
    <x v="3"/>
    <s v="1966"/>
    <s v="09/2015"/>
    <n v="1"/>
    <x v="502"/>
    <x v="499"/>
    <x v="0"/>
  </r>
  <r>
    <n v="20407"/>
    <s v="U1"/>
    <s v="TURKEY POINT POWER PLANT UNIT #1 - 5081014100"/>
    <s v="31400Z000-PG0926-Turkey Pt U1"/>
    <x v="0"/>
    <d v="1966-07-01T00:00:00"/>
    <x v="0"/>
    <s v="Turkey Pt U1"/>
    <x v="93"/>
    <s v="470.5671 : VALVE, POWER OPERATED 8 "/>
    <x v="3"/>
    <s v="1966"/>
    <s v="09/2015"/>
    <n v="1"/>
    <x v="503"/>
    <x v="500"/>
    <x v="0"/>
  </r>
  <r>
    <n v="20416"/>
    <s v="U1"/>
    <s v="TURKEY POINT POWER PLANT UNIT #1 - 5081014100"/>
    <s v="31400Z000-PG0926-Turkey Pt U1"/>
    <x v="0"/>
    <d v="1966-07-01T00:00:00"/>
    <x v="0"/>
    <s v="Turkey Pt U1"/>
    <x v="93"/>
    <s v="470.5672 : CONTROL/INSTRUMENTATION "/>
    <x v="3"/>
    <s v="1966"/>
    <s v="09/2015"/>
    <n v="1"/>
    <x v="504"/>
    <x v="501"/>
    <x v="0"/>
  </r>
  <r>
    <n v="20441"/>
    <s v="U1"/>
    <s v="TURKEY POINT POWER PLANT UNIT #1 - 5081014100"/>
    <s v="31400Z000-PG0926-Turkey Pt U1"/>
    <x v="0"/>
    <d v="1966-07-01T00:00:00"/>
    <x v="0"/>
    <s v="Turkey Pt U1"/>
    <x v="94"/>
    <s v="472.5694 : PIPING"/>
    <x v="3"/>
    <s v="1966"/>
    <s v="09/2015"/>
    <n v="1"/>
    <x v="505"/>
    <x v="502"/>
    <x v="0"/>
  </r>
  <r>
    <n v="20475"/>
    <s v="U1"/>
    <s v="TURKEY POINT PLANT FOSSIL - 5081026000"/>
    <s v="31400Z000-PG0926-Turkey Pt CommFsil"/>
    <x v="0"/>
    <d v="1966-07-01T00:00:00"/>
    <x v="0"/>
    <s v="Turkey Pt Comm Fsil"/>
    <x v="94"/>
    <s v="472.5696 : TANK"/>
    <x v="3"/>
    <s v="1966"/>
    <s v="09/2015"/>
    <n v="1"/>
    <x v="506"/>
    <x v="503"/>
    <x v="121"/>
  </r>
  <r>
    <n v="20511"/>
    <e v="#N/A"/>
    <s v="TURKEY POINT POWER PLANT UNIT #1 - 5081014100"/>
    <s v="31400Z000-PG0926-Turkey Pt U1"/>
    <x v="0"/>
    <d v="1966-07-01T00:00:00"/>
    <x v="0"/>
    <s v="Turkey Pt U1"/>
    <x v="95"/>
    <s v="473.5710 : DRIVE, ELECTRIC MOTOR, C"/>
    <x v="3"/>
    <s v="1966"/>
    <s v="09/2015"/>
    <n v="0"/>
    <x v="0"/>
    <x v="0"/>
    <x v="0"/>
  </r>
  <r>
    <n v="20536"/>
    <e v="#N/A"/>
    <s v="TURKEY POINT POWER PLANT UNIT #1 - 5081014100"/>
    <s v="31400Z000-PG0926-Turkey Pt U1"/>
    <x v="0"/>
    <d v="1966-07-01T00:00:00"/>
    <x v="0"/>
    <s v="Turkey Pt U1"/>
    <x v="95"/>
    <s v="473.5716 : PUMP COMPLETE"/>
    <x v="3"/>
    <s v="1966"/>
    <s v="09/2015"/>
    <n v="0"/>
    <x v="0"/>
    <x v="0"/>
    <x v="0"/>
  </r>
  <r>
    <n v="20577"/>
    <s v="U1"/>
    <s v="TURKEY POINT POWER PLANT UNIT #1 - 5081014100"/>
    <s v="31400Z000-PG0926-Turkey Pt U1"/>
    <x v="0"/>
    <d v="1966-07-01T00:00:00"/>
    <x v="0"/>
    <s v="Turkey Pt U1"/>
    <x v="95"/>
    <s v="473.5719 : CONTROL/INSTRUMENTATION "/>
    <x v="3"/>
    <s v="1966"/>
    <s v="09/2015"/>
    <n v="1"/>
    <x v="507"/>
    <x v="504"/>
    <x v="0"/>
  </r>
  <r>
    <n v="20605"/>
    <s v="U1"/>
    <s v="TURKEY POINT POWER PLANT UNIT #1 - 5081014100"/>
    <s v="31400Z000-PG0926-Turkey Pt U1"/>
    <x v="0"/>
    <d v="1966-07-01T00:00:00"/>
    <x v="0"/>
    <s v="Turkey Pt U1"/>
    <x v="95"/>
    <s v="473.5721 : TANK"/>
    <x v="3"/>
    <s v="1966"/>
    <s v="09/2015"/>
    <n v="1"/>
    <x v="508"/>
    <x v="505"/>
    <x v="0"/>
  </r>
  <r>
    <n v="20656"/>
    <s v="U1"/>
    <s v="TURKEY POINT POWER PLANT UNIT #1 - 5081014100"/>
    <s v="31400Z000-PG0926-Turkey Pt U1"/>
    <x v="0"/>
    <d v="1966-07-01T00:00:00"/>
    <x v="0"/>
    <s v="Turkey Pt U1"/>
    <x v="95"/>
    <s v="473.5726 : PIPING"/>
    <x v="3"/>
    <s v="1966"/>
    <s v="09/2015"/>
    <n v="1"/>
    <x v="509"/>
    <x v="506"/>
    <x v="0"/>
  </r>
  <r>
    <n v="20657"/>
    <s v="U1"/>
    <s v="TURKEY POINT POWER PLANT UNIT #1 - 5081014100"/>
    <s v="31400Z000-PG0926-Turkey Pt U1"/>
    <x v="0"/>
    <d v="1988-07-01T00:00:00"/>
    <x v="0"/>
    <s v="Turkey Pt U1"/>
    <x v="95"/>
    <s v="473.5726 : PIPING"/>
    <x v="3"/>
    <s v="1988"/>
    <s v="09/2015"/>
    <n v="0"/>
    <x v="510"/>
    <x v="507"/>
    <x v="0"/>
  </r>
  <r>
    <n v="20791"/>
    <e v="#N/A"/>
    <s v="TURKEY POINT POWER PLANT UNIT #1 - 5081014100"/>
    <s v="31400Z000-PG0926-Turkey Pt U1"/>
    <x v="0"/>
    <d v="1966-07-01T00:00:00"/>
    <x v="0"/>
    <s v="Turkey Pt U1"/>
    <x v="96"/>
    <s v="476.5752 : CONTROL/INSTRUMENTATION "/>
    <x v="3"/>
    <s v="1966"/>
    <s v="09/2015"/>
    <n v="1"/>
    <x v="0"/>
    <x v="0"/>
    <x v="0"/>
  </r>
  <r>
    <n v="20792"/>
    <e v="#N/A"/>
    <s v="TURKEY POINT POWER PLANT UNIT #1 - 5081014100"/>
    <s v="31400Z000-PG0926-Turkey Pt U1"/>
    <x v="0"/>
    <d v="1990-07-01T00:00:00"/>
    <x v="0"/>
    <s v="Turkey Pt U1"/>
    <x v="96"/>
    <s v="476.5752 : CONTROL/INSTRUMENTATION "/>
    <x v="3"/>
    <s v="1990"/>
    <s v="09/2015"/>
    <n v="0"/>
    <x v="0"/>
    <x v="0"/>
    <x v="0"/>
  </r>
  <r>
    <n v="20793"/>
    <e v="#N/A"/>
    <s v="TURKEY POINT POWER PLANT UNIT #1 - 5081014100"/>
    <s v="31400Z000-PG0926-Turkey Pt U1"/>
    <x v="0"/>
    <d v="1991-07-01T00:00:00"/>
    <x v="0"/>
    <s v="Turkey Pt U1"/>
    <x v="96"/>
    <s v="476.5752 : CONTROL/INSTRUMENTATION "/>
    <x v="3"/>
    <s v="1991"/>
    <s v="09/2015"/>
    <n v="0"/>
    <x v="0"/>
    <x v="0"/>
    <x v="0"/>
  </r>
  <r>
    <n v="20794"/>
    <e v="#N/A"/>
    <s v="TURKEY POINT POWER PLANT UNIT #1 - 5081014100"/>
    <s v="31400Z000-PG0926-Turkey Pt U1"/>
    <x v="0"/>
    <d v="1992-07-01T00:00:00"/>
    <x v="0"/>
    <s v="Turkey Pt U1"/>
    <x v="96"/>
    <s v="476.5752 : CONTROL/INSTRUMENTATION "/>
    <x v="3"/>
    <s v="1992"/>
    <s v="09/2015"/>
    <n v="0"/>
    <x v="0"/>
    <x v="0"/>
    <x v="0"/>
  </r>
  <r>
    <n v="20795"/>
    <e v="#N/A"/>
    <s v="TURKEY POINT POWER PLANT UNIT #1 - 5081014100"/>
    <s v="31400Z000-PG0926-Turkey Pt U1"/>
    <x v="0"/>
    <d v="1993-07-01T00:00:00"/>
    <x v="0"/>
    <s v="Turkey Pt U1"/>
    <x v="96"/>
    <s v="476.5752 : CONTROL/INSTRUMENTATION "/>
    <x v="3"/>
    <s v="1993"/>
    <s v="09/2015"/>
    <n v="0"/>
    <x v="0"/>
    <x v="0"/>
    <x v="0"/>
  </r>
  <r>
    <n v="20802"/>
    <s v="U1"/>
    <s v="TURKEY POINT PLANT FOSSIL - 5081026000"/>
    <s v="31400Z000-PG0926-Turkey Pt CommFsil"/>
    <x v="0"/>
    <d v="1988-07-01T00:00:00"/>
    <x v="0"/>
    <s v="Turkey Pt Comm Fsil"/>
    <x v="96"/>
    <s v="476.5752 : CONTROL/INSTRUMENTATION "/>
    <x v="3"/>
    <s v="1988"/>
    <s v="09/2015"/>
    <n v="0"/>
    <x v="511"/>
    <x v="508"/>
    <x v="122"/>
  </r>
  <r>
    <n v="20803"/>
    <s v="U1"/>
    <s v="TURKEY POINT PLANT FOSSIL - 5081026000"/>
    <s v="31400Z000-PG0926-Turkey Pt CommFsil"/>
    <x v="0"/>
    <d v="1989-07-01T00:00:00"/>
    <x v="0"/>
    <s v="Turkey Pt Comm Fsil"/>
    <x v="96"/>
    <s v="476.5752 : CONTROL/INSTRUMENTATION "/>
    <x v="3"/>
    <s v="1989"/>
    <s v="09/2015"/>
    <n v="1"/>
    <x v="512"/>
    <x v="509"/>
    <x v="123"/>
  </r>
  <r>
    <n v="20833"/>
    <s v="Common"/>
    <s v="TURKEY POINT PLANT FOSSIL - 5081026000"/>
    <s v="31400Z000-PG0926-Turkey Pt CommFsil"/>
    <x v="0"/>
    <d v="1966-07-01T00:00:00"/>
    <x v="0"/>
    <s v="Turkey Pt Comm Fsil"/>
    <x v="97"/>
    <s v="801.9131 : FOUNDATION"/>
    <x v="3"/>
    <s v="1966"/>
    <s v="09/2015"/>
    <n v="1"/>
    <x v="232"/>
    <x v="510"/>
    <x v="124"/>
  </r>
  <r>
    <n v="20854"/>
    <s v="Common"/>
    <s v="TURKEY POINT PLANT FOSSIL - 5081026000"/>
    <s v="31400Z000-PG0926-Turkey Pt CommFsil"/>
    <x v="0"/>
    <d v="1966-07-01T00:00:00"/>
    <x v="0"/>
    <s v="Turkey Pt Comm Fsil"/>
    <x v="97"/>
    <s v="801.9133 : CRANE SUPERSTRUCTURE"/>
    <x v="3"/>
    <s v="1966"/>
    <s v="09/2015"/>
    <n v="1"/>
    <x v="513"/>
    <x v="511"/>
    <x v="125"/>
  </r>
  <r>
    <n v="20879"/>
    <s v="Common"/>
    <s v="TURKEY POINT PLANT FOSSIL - 5081026000"/>
    <s v="31400Z000-PG0926-Turkey Pt CommFsil"/>
    <x v="0"/>
    <d v="1966-07-01T00:00:00"/>
    <x v="0"/>
    <s v="Turkey Pt Comm Fsil"/>
    <x v="97"/>
    <s v="801.9134 : CRANE SUBSTRUCTURE, INCL"/>
    <x v="3"/>
    <s v="1966"/>
    <s v="09/2015"/>
    <n v="1"/>
    <x v="514"/>
    <x v="512"/>
    <x v="126"/>
  </r>
  <r>
    <n v="20931"/>
    <e v="#N/A"/>
    <s v="TURKEY POINT PLANT FOSSIL - 5081026000"/>
    <s v="31400Z000-PG0926-Turkey Pt CommFsil"/>
    <x v="0"/>
    <d v="1966-07-01T00:00:00"/>
    <x v="0"/>
    <s v="Turkey Pt Comm Fsil"/>
    <x v="97"/>
    <s v="801.9137 : CONTROL/INSTRUMENTATION "/>
    <x v="3"/>
    <s v="1966"/>
    <s v="09/2015"/>
    <n v="0"/>
    <x v="0"/>
    <x v="0"/>
    <x v="0"/>
  </r>
  <r>
    <n v="20948"/>
    <s v="Common"/>
    <s v="TURKEY POINT PLANT FOSSIL - 5081026000"/>
    <s v="31400Z000-PG0926-Turkey Pt CommFsil"/>
    <x v="0"/>
    <d v="1966-07-01T00:00:00"/>
    <x v="0"/>
    <s v="Turkey Pt Comm Fsil"/>
    <x v="97"/>
    <s v="801.9151 : TURBINE CRANE TROLLEY"/>
    <x v="3"/>
    <s v="1966"/>
    <s v="09/2015"/>
    <n v="0"/>
    <x v="515"/>
    <x v="513"/>
    <x v="127"/>
  </r>
  <r>
    <n v="20976"/>
    <s v="Common"/>
    <s v="TURKEY POINT PLANT FOSSIL - 5081026000"/>
    <s v="31400Z000-PG0926-Turkey Pt CommFsil"/>
    <x v="0"/>
    <d v="1966-07-01T00:00:00"/>
    <x v="0"/>
    <s v="Turkey Pt Comm Fsil"/>
    <x v="97"/>
    <s v="801.9163 : TURBINE CRANE MAIN HOIST"/>
    <x v="3"/>
    <s v="1966"/>
    <s v="09/2015"/>
    <n v="1"/>
    <x v="516"/>
    <x v="514"/>
    <x v="128"/>
  </r>
  <r>
    <n v="20996"/>
    <s v="Common"/>
    <s v="TURKEY POINT PLANT FOSSIL - 5081026000"/>
    <s v="31400Z000-PG0926-Turkey Pt CommFsil"/>
    <x v="0"/>
    <d v="1966-07-01T00:00:00"/>
    <x v="0"/>
    <s v="Turkey Pt Comm Fsil"/>
    <x v="97"/>
    <s v="801.9179 : TURBINE CRANE AUXILIARY "/>
    <x v="3"/>
    <s v="1966"/>
    <s v="09/2015"/>
    <n v="1"/>
    <x v="517"/>
    <x v="515"/>
    <x v="129"/>
  </r>
  <r>
    <n v="20997"/>
    <s v="Common"/>
    <s v="TURKEY POINT PLANT FOSSIL - 5081026000"/>
    <s v="31400Z000-PG0926-Turkey Pt CommFsil"/>
    <x v="0"/>
    <d v="1990-07-01T00:00:00"/>
    <x v="0"/>
    <s v="Turkey Pt Comm Fsil"/>
    <x v="97"/>
    <s v="801.9179 : TURBINE CRANE AUXILIARY "/>
    <x v="3"/>
    <s v="1990"/>
    <s v="09/2015"/>
    <n v="0"/>
    <x v="518"/>
    <x v="516"/>
    <x v="130"/>
  </r>
  <r>
    <n v="20998"/>
    <s v="Common"/>
    <s v="TURKEY POINT PLANT FOSSIL - 5081026000"/>
    <s v="31400Z000-PG0926-Turkey Pt CommFsil"/>
    <x v="0"/>
    <d v="1991-07-01T00:00:00"/>
    <x v="0"/>
    <s v="Turkey Pt Comm Fsil"/>
    <x v="97"/>
    <s v="801.9179 : TURBINE CRANE AUXILIARY "/>
    <x v="3"/>
    <s v="1991"/>
    <s v="09/2015"/>
    <n v="0"/>
    <x v="519"/>
    <x v="517"/>
    <x v="131"/>
  </r>
  <r>
    <n v="21710"/>
    <e v="#N/A"/>
    <s v="TURKEY POINT POWER PLANT UNIT #1 - 5081014100"/>
    <s v="31500Z000-PG0926-Turkey Pt U1"/>
    <x v="0"/>
    <d v="1966-07-01T00:00:00"/>
    <x v="0"/>
    <s v="Turkey Pt U1"/>
    <x v="0"/>
    <s v="000.000 : FPL Conversion 000"/>
    <x v="4"/>
    <s v="1966"/>
    <s v="09/2015"/>
    <n v="0"/>
    <x v="0"/>
    <x v="0"/>
    <x v="0"/>
  </r>
  <r>
    <n v="21711"/>
    <e v="#N/A"/>
    <s v="TURKEY POINT POWER PLANT UNIT #1 - 5081014100"/>
    <s v="31500Z000-PG0926-Turkey Pt U1"/>
    <x v="0"/>
    <d v="1972-07-01T00:00:00"/>
    <x v="0"/>
    <s v="Turkey Pt U1"/>
    <x v="0"/>
    <s v="000.000 : FPL Conversion 000"/>
    <x v="4"/>
    <s v="1972"/>
    <s v="09/2015"/>
    <n v="0"/>
    <x v="0"/>
    <x v="0"/>
    <x v="0"/>
  </r>
  <r>
    <n v="21712"/>
    <e v="#N/A"/>
    <s v="TURKEY POINT POWER PLANT UNIT #1 - 5081014100"/>
    <s v="31500Z000-PG0926-Turkey Pt U1"/>
    <x v="0"/>
    <d v="1978-07-01T00:00:00"/>
    <x v="0"/>
    <s v="Turkey Pt U1"/>
    <x v="0"/>
    <s v="000.000 : FPL Conversion 000"/>
    <x v="4"/>
    <s v="1978"/>
    <s v="09/2015"/>
    <n v="0"/>
    <x v="0"/>
    <x v="0"/>
    <x v="0"/>
  </r>
  <r>
    <n v="21713"/>
    <e v="#N/A"/>
    <s v="TURKEY POINT POWER PLANT UNIT #1 - 5081014100"/>
    <s v="31500Z000-PG0926-Turkey Pt U1"/>
    <x v="0"/>
    <d v="1979-07-01T00:00:00"/>
    <x v="0"/>
    <s v="Turkey Pt U1"/>
    <x v="0"/>
    <s v="000.000 : FPL Conversion 000"/>
    <x v="4"/>
    <s v="1979"/>
    <s v="09/2015"/>
    <n v="0"/>
    <x v="0"/>
    <x v="0"/>
    <x v="0"/>
  </r>
  <r>
    <n v="21714"/>
    <e v="#N/A"/>
    <s v="TURKEY POINT POWER PLANT UNIT #1 - 5081014100"/>
    <s v="31500Z000-PG0926-Turkey Pt U1"/>
    <x v="0"/>
    <d v="1980-07-01T00:00:00"/>
    <x v="0"/>
    <s v="Turkey Pt U1"/>
    <x v="0"/>
    <s v="000.000 : FPL Conversion 000"/>
    <x v="4"/>
    <s v="1980"/>
    <s v="09/2015"/>
    <n v="0"/>
    <x v="0"/>
    <x v="0"/>
    <x v="0"/>
  </r>
  <r>
    <n v="21715"/>
    <e v="#N/A"/>
    <s v="TURKEY POINT POWER PLANT UNIT #1 - 5081014100"/>
    <s v="31500Z000-PG0926-Turkey Pt U1"/>
    <x v="0"/>
    <d v="1982-07-01T00:00:00"/>
    <x v="0"/>
    <s v="Turkey Pt U1"/>
    <x v="0"/>
    <s v="000.000 : FPL Conversion 000"/>
    <x v="4"/>
    <s v="1982"/>
    <s v="09/2015"/>
    <n v="0"/>
    <x v="0"/>
    <x v="0"/>
    <x v="0"/>
  </r>
  <r>
    <n v="21716"/>
    <e v="#N/A"/>
    <s v="TURKEY POINT POWER PLANT UNIT #1 - 5081014100"/>
    <s v="31500Z000-PG0926-Turkey Pt U1"/>
    <x v="0"/>
    <d v="1983-07-01T00:00:00"/>
    <x v="0"/>
    <s v="Turkey Pt U1"/>
    <x v="0"/>
    <s v="000.000 : FPL Conversion 000"/>
    <x v="4"/>
    <s v="1983"/>
    <s v="09/2015"/>
    <n v="0"/>
    <x v="0"/>
    <x v="0"/>
    <x v="0"/>
  </r>
  <r>
    <n v="21717"/>
    <e v="#N/A"/>
    <s v="TURKEY POINT POWER PLANT UNIT #1 - 5081014100"/>
    <s v="31500Z000-PG0926-Turkey Pt U1"/>
    <x v="0"/>
    <d v="1985-07-01T00:00:00"/>
    <x v="0"/>
    <s v="Turkey Pt U1"/>
    <x v="0"/>
    <s v="000.000 : FPL Conversion 000"/>
    <x v="4"/>
    <s v="1985"/>
    <s v="09/2015"/>
    <n v="0"/>
    <x v="0"/>
    <x v="0"/>
    <x v="0"/>
  </r>
  <r>
    <n v="21718"/>
    <e v="#N/A"/>
    <s v="TURKEY POINT POWER PLANT UNIT #1 - 5081014100"/>
    <s v="31500Z000-PG0926-Turkey Pt U1"/>
    <x v="0"/>
    <d v="1987-07-01T00:00:00"/>
    <x v="0"/>
    <s v="Turkey Pt U1"/>
    <x v="0"/>
    <s v="000.000 : FPL Conversion 000"/>
    <x v="4"/>
    <s v="1987"/>
    <s v="09/2015"/>
    <n v="0"/>
    <x v="0"/>
    <x v="0"/>
    <x v="0"/>
  </r>
  <r>
    <n v="21719"/>
    <e v="#N/A"/>
    <s v="TURKEY POINT POWER PLANT UNIT #1 - 5081014100"/>
    <s v="31500Z000-PG0926-Turkey Pt U1"/>
    <x v="0"/>
    <d v="1988-07-01T00:00:00"/>
    <x v="0"/>
    <s v="Turkey Pt U1"/>
    <x v="0"/>
    <s v="000.000 : FPL Conversion 000"/>
    <x v="4"/>
    <s v="1988"/>
    <s v="09/2015"/>
    <n v="0"/>
    <x v="0"/>
    <x v="0"/>
    <x v="0"/>
  </r>
  <r>
    <n v="21720"/>
    <e v="#N/A"/>
    <s v="TURKEY POINT POWER PLANT UNIT #1 - 5081014100"/>
    <s v="31500Z000-PG0926-Turkey Pt U1"/>
    <x v="0"/>
    <d v="1989-07-01T00:00:00"/>
    <x v="0"/>
    <s v="Turkey Pt U1"/>
    <x v="0"/>
    <s v="000.000 : FPL Conversion 000"/>
    <x v="4"/>
    <s v="1989"/>
    <s v="09/2015"/>
    <n v="0"/>
    <x v="0"/>
    <x v="0"/>
    <x v="0"/>
  </r>
  <r>
    <n v="21721"/>
    <e v="#N/A"/>
    <s v="TURKEY POINT POWER PLANT UNIT #1 - 5081014100"/>
    <s v="31500Z000-PG0926-Turkey Pt U1"/>
    <x v="0"/>
    <d v="1990-07-01T00:00:00"/>
    <x v="0"/>
    <s v="Turkey Pt U1"/>
    <x v="0"/>
    <s v="000.000 : FPL Conversion 000"/>
    <x v="4"/>
    <s v="1990"/>
    <s v="09/2015"/>
    <n v="0"/>
    <x v="0"/>
    <x v="0"/>
    <x v="0"/>
  </r>
  <r>
    <n v="21722"/>
    <e v="#N/A"/>
    <s v="TURKEY POINT POWER PLANT UNIT #1 - 5081014100"/>
    <s v="31500Z000-PG0926-Turkey Pt U1"/>
    <x v="0"/>
    <d v="1991-07-01T00:00:00"/>
    <x v="0"/>
    <s v="Turkey Pt U1"/>
    <x v="0"/>
    <s v="000.000 : FPL Conversion 000"/>
    <x v="4"/>
    <s v="1991"/>
    <s v="09/2015"/>
    <n v="0"/>
    <x v="0"/>
    <x v="0"/>
    <x v="0"/>
  </r>
  <r>
    <n v="21723"/>
    <e v="#N/A"/>
    <s v="TURKEY POINT POWER PLANT UNIT #1 - 5081014100"/>
    <s v="31500Z000-PG0926-Turkey Pt U1"/>
    <x v="0"/>
    <d v="1992-07-01T00:00:00"/>
    <x v="0"/>
    <s v="Turkey Pt U1"/>
    <x v="0"/>
    <s v="000.000 : FPL Conversion 000"/>
    <x v="4"/>
    <s v="1992"/>
    <s v="09/2015"/>
    <n v="0"/>
    <x v="0"/>
    <x v="0"/>
    <x v="0"/>
  </r>
  <r>
    <n v="21724"/>
    <e v="#N/A"/>
    <s v="TURKEY POINT POWER PLANT UNIT #1 - 5081014100"/>
    <s v="31500Z000-PG0926-Turkey Pt U1"/>
    <x v="0"/>
    <d v="1993-07-01T00:00:00"/>
    <x v="0"/>
    <s v="Turkey Pt U1"/>
    <x v="0"/>
    <s v="000.000 : FPL Conversion 000"/>
    <x v="4"/>
    <s v="1993"/>
    <s v="09/2015"/>
    <n v="0"/>
    <x v="0"/>
    <x v="0"/>
    <x v="0"/>
  </r>
  <r>
    <n v="21725"/>
    <e v="#N/A"/>
    <s v="TURKEY POINT POWER PLANT UNIT #1 - 5081014100"/>
    <s v="31500Z000-PG0926-Turkey Pt U1"/>
    <x v="0"/>
    <d v="1994-07-01T00:00:00"/>
    <x v="0"/>
    <s v="Turkey Pt U1"/>
    <x v="0"/>
    <s v="000.000 : FPL Conversion 000"/>
    <x v="4"/>
    <s v="1994"/>
    <s v="09/2015"/>
    <n v="0"/>
    <x v="0"/>
    <x v="0"/>
    <x v="0"/>
  </r>
  <r>
    <n v="21726"/>
    <e v="#N/A"/>
    <s v="TURKEY POINT POWER PLANT UNIT #1 - 5081014100"/>
    <s v="31500Z000-PG0926-Turkey Pt U1"/>
    <x v="0"/>
    <d v="1995-07-01T00:00:00"/>
    <x v="0"/>
    <s v="Turkey Pt U1"/>
    <x v="0"/>
    <s v="000.000 : FPL Conversion 000"/>
    <x v="4"/>
    <s v="1995"/>
    <s v="09/2015"/>
    <n v="0"/>
    <x v="0"/>
    <x v="0"/>
    <x v="0"/>
  </r>
  <r>
    <n v="21727"/>
    <e v="#N/A"/>
    <s v="TURKEY POINT POWER PLANT UNIT #1 - 5081014100"/>
    <s v="31500Z000-PG0926-Turkey Pt U1"/>
    <x v="0"/>
    <d v="1999-07-01T00:00:00"/>
    <x v="0"/>
    <s v="Turkey Pt U1"/>
    <x v="0"/>
    <s v="000.000 : FPL Conversion 000"/>
    <x v="4"/>
    <s v="1999"/>
    <s v="09/2015"/>
    <n v="0"/>
    <x v="0"/>
    <x v="0"/>
    <x v="0"/>
  </r>
  <r>
    <n v="21752"/>
    <e v="#N/A"/>
    <s v="TURKEY POINT PLANT FOSSIL - 5081026000"/>
    <s v="31500Z000-PG0926-Turkey Pt CommFsil"/>
    <x v="0"/>
    <d v="2000-07-01T00:00:00"/>
    <x v="0"/>
    <s v="Turkey Pt Comm Fsil"/>
    <x v="0"/>
    <s v="000.000 : FPL Conversion 000"/>
    <x v="4"/>
    <s v="2000"/>
    <s v="09/2015"/>
    <n v="0"/>
    <x v="0"/>
    <x v="0"/>
    <x v="0"/>
  </r>
  <r>
    <n v="21849"/>
    <e v="#N/A"/>
    <s v="TURKEY POINT PLANT FOSSIL - 5081026000"/>
    <s v="31500Z000-PG0926-Turkey Pt CommFsil"/>
    <x v="0"/>
    <d v="1993-07-01T00:00:00"/>
    <x v="0"/>
    <s v="Turkey Pt Comm Fsil"/>
    <x v="2"/>
    <s v="003.004  : VENDOR/CONTRACTOR CONTRI"/>
    <x v="4"/>
    <s v="1993"/>
    <s v="09/2015"/>
    <n v="0"/>
    <x v="0"/>
    <x v="0"/>
    <x v="0"/>
  </r>
  <r>
    <n v="21856"/>
    <e v="#N/A"/>
    <s v="TURKEY POINT POWER PLANT UNIT #1 - 5081014100"/>
    <s v="31500Z000-PG0926-Turkey Pt U1"/>
    <x v="0"/>
    <d v="1989-07-01T00:00:00"/>
    <x v="0"/>
    <s v="Turkey Pt U1"/>
    <x v="98"/>
    <s v="483.0200 : ENCLOSURE"/>
    <x v="4"/>
    <s v="1989"/>
    <s v="09/2015"/>
    <n v="0"/>
    <x v="0"/>
    <x v="0"/>
    <x v="0"/>
  </r>
  <r>
    <n v="21864"/>
    <s v="U1"/>
    <s v="TURKEY POINT POWER PLANT UNIT #1 - 5081014100"/>
    <s v="31500Z000-PG0926-Turkey Pt U1"/>
    <x v="0"/>
    <d v="1989-07-01T00:00:00"/>
    <x v="0"/>
    <s v="Turkey Pt U1"/>
    <x v="98"/>
    <s v="483.0201 : FOUNDATION"/>
    <x v="4"/>
    <s v="1989"/>
    <s v="09/2015"/>
    <n v="1"/>
    <x v="520"/>
    <x v="518"/>
    <x v="132"/>
  </r>
  <r>
    <n v="21870"/>
    <e v="#N/A"/>
    <s v="TURKEY POINT POWER PLANT UNIT #1 - 5081014100"/>
    <s v="31500Z000-PG0926-Turkey Pt U1"/>
    <x v="0"/>
    <d v="1989-07-01T00:00:00"/>
    <x v="0"/>
    <s v="Turkey Pt U1"/>
    <x v="98"/>
    <s v="483.0205 : RECTIFIER ASSEMBLY"/>
    <x v="4"/>
    <s v="1989"/>
    <s v="09/2015"/>
    <n v="0"/>
    <x v="0"/>
    <x v="0"/>
    <x v="0"/>
  </r>
  <r>
    <n v="21878"/>
    <e v="#N/A"/>
    <s v="TURKEY POINT POWER PLANT UNIT #1 - 5081014100"/>
    <s v="31500Z000-PG0926-Turkey Pt U1"/>
    <x v="0"/>
    <d v="1989-07-01T00:00:00"/>
    <x v="0"/>
    <s v="Turkey Pt U1"/>
    <x v="98"/>
    <s v="483.0206 : BUSWORK AND ENCLOSURE"/>
    <x v="4"/>
    <s v="1989"/>
    <s v="09/2015"/>
    <n v="0"/>
    <x v="0"/>
    <x v="0"/>
    <x v="0"/>
  </r>
  <r>
    <n v="21889"/>
    <e v="#N/A"/>
    <s v="TURKEY POINT POWER PLANT UNIT #1 - 5081014100"/>
    <s v="31500Z000-PG0926-Turkey Pt U1"/>
    <x v="0"/>
    <d v="1989-07-01T00:00:00"/>
    <x v="0"/>
    <s v="Turkey Pt U1"/>
    <x v="98"/>
    <s v="483.0212 : CONTROL/INSTRUMENTATION "/>
    <x v="4"/>
    <s v="1989"/>
    <s v="09/2015"/>
    <n v="0"/>
    <x v="0"/>
    <x v="0"/>
    <x v="0"/>
  </r>
  <r>
    <n v="21900"/>
    <s v="U1"/>
    <s v="TURKEY POINT POWER PLANT UNIT #1 - 5081014100"/>
    <s v="31500Z000-PG0926-Turkey Pt U1"/>
    <x v="0"/>
    <d v="1989-07-01T00:00:00"/>
    <x v="0"/>
    <s v="Turkey Pt U1"/>
    <x v="98"/>
    <s v="483.0214 : POWER POTENTIAL TRANSFOR"/>
    <x v="4"/>
    <s v="1989"/>
    <s v="09/2015"/>
    <n v="1"/>
    <x v="521"/>
    <x v="519"/>
    <x v="133"/>
  </r>
  <r>
    <n v="21915"/>
    <s v="U1"/>
    <s v="TURKEY POINT POWER PLANT UNIT #1 - 5081014100"/>
    <s v="31500Z000-PG0926-Turkey Pt U1"/>
    <x v="0"/>
    <d v="1966-07-01T00:00:00"/>
    <x v="0"/>
    <s v="Turkey Pt U1"/>
    <x v="99"/>
    <s v="181.0513 : FOUNDATION"/>
    <x v="4"/>
    <s v="1966"/>
    <s v="09/2015"/>
    <n v="1"/>
    <x v="522"/>
    <x v="520"/>
    <x v="0"/>
  </r>
  <r>
    <n v="21935"/>
    <s v="U1"/>
    <s v="TURKEY POINT POWER PLANT UNIT #1 - 5081014100"/>
    <s v="31500Z000-PG0926-Turkey Pt U1"/>
    <x v="0"/>
    <d v="1966-07-01T00:00:00"/>
    <x v="0"/>
    <s v="Turkey Pt U1"/>
    <x v="99"/>
    <s v="181.0514 : GENERATOR LEADS SUPPORTS"/>
    <x v="4"/>
    <s v="1966"/>
    <s v="09/2015"/>
    <n v="1"/>
    <x v="523"/>
    <x v="521"/>
    <x v="0"/>
  </r>
  <r>
    <n v="21955"/>
    <s v="U1"/>
    <s v="TURKEY POINT POWER PLANT UNIT #1 - 5081014100"/>
    <s v="31500Z000-PG0926-Turkey Pt U1"/>
    <x v="0"/>
    <d v="1966-07-01T00:00:00"/>
    <x v="0"/>
    <s v="Turkey Pt U1"/>
    <x v="100"/>
    <s v="281.1601 : CABLE: POWER"/>
    <x v="4"/>
    <s v="1966"/>
    <s v="09/2015"/>
    <n v="979"/>
    <x v="524"/>
    <x v="522"/>
    <x v="0"/>
  </r>
  <r>
    <n v="21983"/>
    <e v="#N/A"/>
    <s v="TURKEY POINT POWER PLANT UNIT #1 - 5081014100"/>
    <s v="31500Z000-PG0926-Turkey Pt U1"/>
    <x v="0"/>
    <d v="1966-07-01T00:00:00"/>
    <x v="0"/>
    <s v="Turkey Pt U1"/>
    <x v="100"/>
    <s v="281.1602 : LOAD CENTER, INCL. BUS, "/>
    <x v="4"/>
    <s v="1966"/>
    <s v="09/2015"/>
    <n v="0"/>
    <x v="0"/>
    <x v="0"/>
    <x v="0"/>
  </r>
  <r>
    <n v="21985"/>
    <s v="Common"/>
    <s v="TURKEY POINT PLANT FOSSIL - 5081026000"/>
    <s v="31500Z000-PG0926-Turkey Pt CommFsil"/>
    <x v="0"/>
    <d v="1968-07-01T00:00:00"/>
    <x v="0"/>
    <s v="Turkey Pt Comm Fsil"/>
    <x v="100"/>
    <s v="281.1602 : LOAD CENTER, INCL. BUS, "/>
    <x v="4"/>
    <s v="1968"/>
    <s v="09/2015"/>
    <n v="1"/>
    <x v="525"/>
    <x v="523"/>
    <x v="0"/>
  </r>
  <r>
    <n v="21997"/>
    <s v="Common"/>
    <s v="TURKEY POINT PLANT FOSSIL - 5081026000"/>
    <s v="31500Z000-PG0926-Turkey Pt CommFsil"/>
    <x v="0"/>
    <d v="1966-07-01T00:00:00"/>
    <x v="0"/>
    <s v="Turkey Pt Comm Fsil"/>
    <x v="100"/>
    <s v="281.1604 : CONTROL/INSTRUMENTATION "/>
    <x v="4"/>
    <s v="1966"/>
    <s v="09/2015"/>
    <n v="1"/>
    <x v="526"/>
    <x v="524"/>
    <x v="0"/>
  </r>
  <r>
    <n v="21998"/>
    <s v="Common"/>
    <s v="TURKEY POINT PLANT FOSSIL - 5081026000"/>
    <s v="31500Z000-PG0926-Turkey Pt CommFsil"/>
    <x v="0"/>
    <d v="1968-07-01T00:00:00"/>
    <x v="0"/>
    <s v="Turkey Pt Comm Fsil"/>
    <x v="100"/>
    <s v="281.1604 : CONTROL/INSTRUMENTATION "/>
    <x v="4"/>
    <s v="1968"/>
    <s v="09/2015"/>
    <n v="0"/>
    <x v="527"/>
    <x v="525"/>
    <x v="0"/>
  </r>
  <r>
    <n v="22004"/>
    <s v="U1"/>
    <s v="TURKEY POINT POWER PLANT UNIT #1 - 5081014100"/>
    <s v="31500Z000-PG0926-Turkey Pt U1"/>
    <x v="0"/>
    <d v="1966-07-01T00:00:00"/>
    <x v="0"/>
    <s v="Turkey Pt U1"/>
    <x v="100"/>
    <s v="281.1608 : CIRCUIT BKR. RATED 1000 "/>
    <x v="4"/>
    <s v="1966"/>
    <s v="09/2015"/>
    <n v="1"/>
    <x v="528"/>
    <x v="526"/>
    <x v="0"/>
  </r>
  <r>
    <n v="22019"/>
    <s v="U1"/>
    <s v="TURKEY POINT POWER PLANT UNIT #1 - 5081014100"/>
    <s v="31500Z000-PG0926-Turkey Pt U1"/>
    <x v="0"/>
    <d v="1966-07-01T00:00:00"/>
    <x v="0"/>
    <s v="Turkey Pt U1"/>
    <x v="100"/>
    <s v="281.1610 : DISTRIBUTION PANEL, INCL"/>
    <x v="4"/>
    <s v="1966"/>
    <s v="09/2015"/>
    <n v="1"/>
    <x v="529"/>
    <x v="527"/>
    <x v="0"/>
  </r>
  <r>
    <n v="22049"/>
    <e v="#N/A"/>
    <s v="TURKEY POINT PLANT FOSSIL - 5081026000"/>
    <s v="31500Z000-PG0926-Turkey Pt CommFsil"/>
    <x v="0"/>
    <d v="1968-07-01T00:00:00"/>
    <x v="0"/>
    <s v="Turkey Pt Comm Fsil"/>
    <x v="101"/>
    <s v="282.1613 : ENGINE"/>
    <x v="4"/>
    <s v="1968"/>
    <s v="09/2015"/>
    <n v="0"/>
    <x v="0"/>
    <x v="0"/>
    <x v="0"/>
  </r>
  <r>
    <n v="22050"/>
    <e v="#N/A"/>
    <s v="TURKEY POINT PLANT FOSSIL - 5081026000"/>
    <s v="31500Z000-PG0926-Turkey Pt CommFsil"/>
    <x v="0"/>
    <d v="1974-07-01T00:00:00"/>
    <x v="0"/>
    <s v="Turkey Pt Comm Fsil"/>
    <x v="101"/>
    <s v="282.1613 : ENGINE"/>
    <x v="4"/>
    <s v="1974"/>
    <s v="09/2015"/>
    <n v="0"/>
    <x v="0"/>
    <x v="0"/>
    <x v="0"/>
  </r>
  <r>
    <n v="22068"/>
    <e v="#N/A"/>
    <s v="TURKEY POINT PLANT FOSSIL - 5081026000"/>
    <s v="31500Z000-PG0926-Turkey Pt CommFsil"/>
    <x v="0"/>
    <d v="1968-07-01T00:00:00"/>
    <x v="0"/>
    <s v="Turkey Pt Comm Fsil"/>
    <x v="101"/>
    <s v="282.1618 : CONTROL/INSTRUMENTATION "/>
    <x v="4"/>
    <s v="1968"/>
    <s v="09/2015"/>
    <n v="0"/>
    <x v="0"/>
    <x v="0"/>
    <x v="0"/>
  </r>
  <r>
    <n v="22074"/>
    <e v="#N/A"/>
    <s v="TURKEY POINT PLANT FOSSIL - 5081026000"/>
    <s v="31500Z000-PG0926-Turkey Pt CommFsil"/>
    <x v="0"/>
    <d v="1968-07-01T00:00:00"/>
    <x v="0"/>
    <s v="Turkey Pt Comm Fsil"/>
    <x v="101"/>
    <s v="282.1619 : FOUNDATION"/>
    <x v="4"/>
    <s v="1968"/>
    <s v="09/2015"/>
    <n v="0"/>
    <x v="0"/>
    <x v="0"/>
    <x v="0"/>
  </r>
  <r>
    <n v="22088"/>
    <e v="#N/A"/>
    <s v="TURKEY POINT PLANT FOSSIL - 5081026000"/>
    <s v="31500Z000-PG0926-Turkey Pt CommFsil"/>
    <x v="0"/>
    <d v="1968-07-01T00:00:00"/>
    <x v="0"/>
    <s v="Turkey Pt Comm Fsil"/>
    <x v="102"/>
    <s v="284.1658 : STATOR COMPLETE"/>
    <x v="4"/>
    <s v="1968"/>
    <s v="09/2015"/>
    <n v="0"/>
    <x v="0"/>
    <x v="0"/>
    <x v="0"/>
  </r>
  <r>
    <n v="22101"/>
    <e v="#N/A"/>
    <s v="TURKEY POINT PLANT FOSSIL - 5081026000"/>
    <s v="31500Z000-PG0926-Turkey Pt CommFsil"/>
    <x v="0"/>
    <d v="1968-07-01T00:00:00"/>
    <x v="0"/>
    <s v="Turkey Pt Comm Fsil"/>
    <x v="102"/>
    <s v="284.1659 : ROTOR COMPLETE"/>
    <x v="4"/>
    <s v="1968"/>
    <s v="09/2015"/>
    <n v="0"/>
    <x v="0"/>
    <x v="0"/>
    <x v="0"/>
  </r>
  <r>
    <n v="22109"/>
    <e v="#N/A"/>
    <s v="TURKEY POINT PLANT FOSSIL - 5081026000"/>
    <s v="31500Z000-PG0926-Turkey Pt CommFsil"/>
    <x v="0"/>
    <d v="1968-07-01T00:00:00"/>
    <x v="0"/>
    <s v="Turkey Pt Comm Fsil"/>
    <x v="102"/>
    <s v="284.1660 : EXCITER"/>
    <x v="4"/>
    <s v="1968"/>
    <s v="09/2015"/>
    <n v="0"/>
    <x v="0"/>
    <x v="0"/>
    <x v="0"/>
  </r>
  <r>
    <n v="22117"/>
    <s v="Retire"/>
    <s v="TURKEY POINT PLANT FOSSIL - 5081026000"/>
    <s v="31500Z000-PG0926-Turkey Pt CommFsil"/>
    <x v="0"/>
    <d v="1968-07-01T00:00:00"/>
    <x v="0"/>
    <s v="Turkey Pt Comm Fsil"/>
    <x v="103"/>
    <s v="285.1681 : FOUNDATION"/>
    <x v="4"/>
    <s v="1968"/>
    <s v="09/2015"/>
    <n v="5"/>
    <x v="530"/>
    <x v="528"/>
    <x v="0"/>
  </r>
  <r>
    <n v="22129"/>
    <e v="#N/A"/>
    <s v="TURKEY POINT PLANT FOSSIL - 5081026000"/>
    <s v="31500Z000-PG0926-Turkey Pt CommFsil"/>
    <x v="0"/>
    <d v="1966-07-01T00:00:00"/>
    <x v="0"/>
    <s v="Turkey Pt Comm Fsil"/>
    <x v="103"/>
    <s v="285.1683 : PIPING"/>
    <x v="4"/>
    <s v="1966"/>
    <s v="09/2015"/>
    <n v="0"/>
    <x v="0"/>
    <x v="0"/>
    <x v="0"/>
  </r>
  <r>
    <n v="22130"/>
    <e v="#N/A"/>
    <s v="TURKEY POINT PLANT FOSSIL - 5081026000"/>
    <s v="31500Z000-PG0926-Turkey Pt CommFsil"/>
    <x v="0"/>
    <d v="1968-07-01T00:00:00"/>
    <x v="0"/>
    <s v="Turkey Pt Comm Fsil"/>
    <x v="103"/>
    <s v="285.1683 : PIPING"/>
    <x v="4"/>
    <s v="1968"/>
    <s v="09/2015"/>
    <n v="0"/>
    <x v="0"/>
    <x v="0"/>
    <x v="0"/>
  </r>
  <r>
    <n v="22131"/>
    <s v="Retire"/>
    <s v="TURKEY POINT PLANT FOSSIL - 5081026000"/>
    <s v="31500Z000-PG0926-Turkey Pt CommFsil"/>
    <x v="0"/>
    <d v="2000-07-01T00:00:00"/>
    <x v="0"/>
    <s v="Turkey Pt Comm Fsil"/>
    <x v="103"/>
    <s v="285.1683 : PIPING"/>
    <x v="4"/>
    <s v="2000"/>
    <s v="09/2015"/>
    <n v="1"/>
    <x v="531"/>
    <x v="529"/>
    <x v="134"/>
  </r>
  <r>
    <n v="22142"/>
    <s v="Retire"/>
    <s v="TURKEY POINT PLANT FOSSIL - 5081026000"/>
    <s v="31500Z000-PG0926-Turkey Pt CommFsil"/>
    <x v="0"/>
    <d v="1968-07-01T00:00:00"/>
    <x v="0"/>
    <s v="Turkey Pt Comm Fsil"/>
    <x v="103"/>
    <s v="285.1686 : TANK"/>
    <x v="4"/>
    <s v="1968"/>
    <s v="09/2015"/>
    <n v="0"/>
    <x v="532"/>
    <x v="530"/>
    <x v="0"/>
  </r>
  <r>
    <n v="22143"/>
    <s v="Retire"/>
    <s v="TURKEY POINT PLANT FOSSIL - 5081026000"/>
    <s v="31500Z000-PG0926-Turkey Pt CommFsil"/>
    <x v="0"/>
    <d v="1995-07-01T00:00:00"/>
    <x v="0"/>
    <s v="Turkey Pt Comm Fsil"/>
    <x v="103"/>
    <s v="285.1686 : TANK"/>
    <x v="4"/>
    <s v="1995"/>
    <s v="09/2015"/>
    <n v="1"/>
    <x v="533"/>
    <x v="531"/>
    <x v="135"/>
  </r>
  <r>
    <n v="22155"/>
    <s v="Retire"/>
    <s v="TURKEY POINT PLANT FOSSIL - 5081026000"/>
    <s v="31500Z000-PG0926-Turkey Pt CommFsil"/>
    <x v="0"/>
    <d v="1968-07-01T00:00:00"/>
    <x v="0"/>
    <s v="Turkey Pt Comm Fsil"/>
    <x v="103"/>
    <s v="285.1688 : CONTROL/INSTRUMENTATION "/>
    <x v="4"/>
    <s v="1968"/>
    <s v="09/2015"/>
    <n v="1"/>
    <x v="534"/>
    <x v="532"/>
    <x v="0"/>
  </r>
  <r>
    <n v="22165"/>
    <s v="Retire"/>
    <s v="TURKEY POINT PLANT FOSSIL - 5081026000"/>
    <s v="31500Z000-PG0926-Turkey Pt CommFsil"/>
    <x v="0"/>
    <d v="1968-07-01T00:00:00"/>
    <x v="0"/>
    <s v="Turkey Pt Comm Fsil"/>
    <x v="104"/>
    <s v="286.1702 : EMERGENCY DIESEL COOLING"/>
    <x v="4"/>
    <s v="1968"/>
    <s v="09/2015"/>
    <n v="1"/>
    <x v="535"/>
    <x v="533"/>
    <x v="0"/>
  </r>
  <r>
    <n v="22189"/>
    <s v="U1"/>
    <s v="TURKEY POINT POWER PLANT UNIT #1 - 5081014100"/>
    <s v="31500Z000-PG0926-Turkey Pt U1"/>
    <x v="0"/>
    <d v="1966-07-01T00:00:00"/>
    <x v="0"/>
    <s v="Turkey Pt U1"/>
    <x v="105"/>
    <s v="287.1726 : CABLE: POWER"/>
    <x v="4"/>
    <s v="1966"/>
    <s v="09/2015"/>
    <n v="817"/>
    <x v="536"/>
    <x v="534"/>
    <x v="0"/>
  </r>
  <r>
    <n v="22205"/>
    <s v="U1"/>
    <s v="TURKEY POINT POWER PLANT UNIT #1 - 5081014100"/>
    <s v="31500Z000-PG0926-Turkey Pt U1"/>
    <x v="0"/>
    <d v="1966-07-01T00:00:00"/>
    <x v="0"/>
    <s v="Turkey Pt U1"/>
    <x v="105"/>
    <s v="287.1728 : CONTROL/INSTRUMENTATION "/>
    <x v="4"/>
    <s v="1966"/>
    <s v="09/2015"/>
    <n v="1"/>
    <x v="537"/>
    <x v="535"/>
    <x v="0"/>
  </r>
  <r>
    <n v="22234"/>
    <s v="U1"/>
    <s v="TURKEY POINT POWER PLANT UNIT #1 - 5081014100"/>
    <s v="31500Z000-PG0926-Turkey Pt U1"/>
    <x v="0"/>
    <d v="1966-07-01T00:00:00"/>
    <x v="0"/>
    <s v="Turkey Pt U1"/>
    <x v="105"/>
    <s v="287.1729 : FOUNDATION"/>
    <x v="4"/>
    <s v="1966"/>
    <s v="09/2015"/>
    <n v="1"/>
    <x v="538"/>
    <x v="536"/>
    <x v="0"/>
  </r>
  <r>
    <n v="22279"/>
    <s v="U1"/>
    <s v="TURKEY POINT POWER PLANT UNIT #1 - 5081014100"/>
    <s v="31500Z000-PG0926-Turkey Pt U1"/>
    <x v="0"/>
    <d v="1966-07-01T00:00:00"/>
    <x v="0"/>
    <s v="Turkey Pt U1"/>
    <x v="105"/>
    <s v="287.1730 : TRANSFORMER"/>
    <x v="4"/>
    <s v="1966"/>
    <s v="09/2015"/>
    <n v="0"/>
    <x v="539"/>
    <x v="537"/>
    <x v="0"/>
  </r>
  <r>
    <n v="22280"/>
    <s v="U1"/>
    <s v="TURKEY POINT POWER PLANT UNIT #1 - 5081014100"/>
    <s v="31500Z000-PG0926-Turkey Pt U1"/>
    <x v="0"/>
    <d v="1987-07-01T00:00:00"/>
    <x v="0"/>
    <s v="Turkey Pt U1"/>
    <x v="105"/>
    <s v="287.1730 : TRANSFORMER"/>
    <x v="4"/>
    <s v="1987"/>
    <s v="09/2015"/>
    <n v="1"/>
    <x v="540"/>
    <x v="538"/>
    <x v="136"/>
  </r>
  <r>
    <n v="22281"/>
    <s v="U1"/>
    <s v="TURKEY POINT POWER PLANT UNIT #1 - 5081014100"/>
    <s v="31500Z000-PG0926-Turkey Pt U1"/>
    <x v="0"/>
    <d v="1989-07-01T00:00:00"/>
    <x v="0"/>
    <s v="Turkey Pt U1"/>
    <x v="105"/>
    <s v="287.1730 : TRANSFORMER"/>
    <x v="4"/>
    <s v="1989"/>
    <s v="09/2015"/>
    <n v="0"/>
    <x v="541"/>
    <x v="539"/>
    <x v="137"/>
  </r>
  <r>
    <n v="22305"/>
    <e v="#N/A"/>
    <s v="TURKEY POINT POWER PLANT UNIT #1 - 5081014100"/>
    <s v="31500Z000-PG0926-Turkey Pt U1"/>
    <x v="0"/>
    <d v="1966-07-01T00:00:00"/>
    <x v="0"/>
    <s v="Turkey Pt U1"/>
    <x v="106"/>
    <s v="288.1744 : CABLE: POWER"/>
    <x v="4"/>
    <s v="1966"/>
    <s v="09/2015"/>
    <n v="0"/>
    <x v="0"/>
    <x v="0"/>
    <x v="0"/>
  </r>
  <r>
    <n v="22306"/>
    <s v="Common"/>
    <s v="TURKEY POINT POWER PLANT UNIT #1 - 5081014100"/>
    <s v="31500Z000-PG0926-Turkey Pt U1"/>
    <x v="0"/>
    <d v="1982-07-01T00:00:00"/>
    <x v="0"/>
    <s v="Turkey Pt U1"/>
    <x v="106"/>
    <s v="288.1744 : CABLE: POWER"/>
    <x v="4"/>
    <s v="1982"/>
    <s v="09/2015"/>
    <n v="9840"/>
    <x v="542"/>
    <x v="540"/>
    <x v="0"/>
  </r>
  <r>
    <n v="22324"/>
    <s v="Common"/>
    <s v="TURKEY POINT PLANT FOSSIL - 5081026000"/>
    <s v="31500Z000-PG0926-Turkey Pt CommFsil"/>
    <x v="0"/>
    <d v="1966-07-01T00:00:00"/>
    <x v="0"/>
    <s v="Turkey Pt Comm Fsil"/>
    <x v="106"/>
    <s v="288.1746 : CONTROL/INSTRUMENTATION "/>
    <x v="4"/>
    <s v="1966"/>
    <s v="09/2015"/>
    <n v="1"/>
    <x v="543"/>
    <x v="541"/>
    <x v="0"/>
  </r>
  <r>
    <n v="22347"/>
    <s v="Common"/>
    <s v="TURKEY POINT PLANT FOSSIL - 5081026000"/>
    <s v="31500Z000-PG0926-Turkey Pt CommFsil"/>
    <x v="0"/>
    <d v="1966-07-01T00:00:00"/>
    <x v="0"/>
    <s v="Turkey Pt Comm Fsil"/>
    <x v="106"/>
    <s v="288.1747 : FOUNDATION"/>
    <x v="4"/>
    <s v="1966"/>
    <s v="09/2015"/>
    <n v="1"/>
    <x v="544"/>
    <x v="542"/>
    <x v="0"/>
  </r>
  <r>
    <n v="22377"/>
    <s v="Common"/>
    <s v="TURKEY POINT PLANT FOSSIL - 5081026000"/>
    <s v="31500Z000-PG0926-Turkey Pt CommFsil"/>
    <x v="0"/>
    <d v="1966-07-01T00:00:00"/>
    <x v="0"/>
    <s v="Turkey Pt Comm Fsil"/>
    <x v="106"/>
    <s v="288.1748 : TRANSFORMER"/>
    <x v="4"/>
    <s v="1966"/>
    <s v="09/2015"/>
    <n v="0"/>
    <x v="545"/>
    <x v="543"/>
    <x v="0"/>
  </r>
  <r>
    <n v="22378"/>
    <s v="Common"/>
    <s v="TURKEY POINT PLANT FOSSIL - 5081026000"/>
    <s v="31500Z000-PG0926-Turkey Pt CommFsil"/>
    <x v="0"/>
    <d v="1972-07-01T00:00:00"/>
    <x v="0"/>
    <s v="Turkey Pt Comm Fsil"/>
    <x v="106"/>
    <s v="288.1748 : TRANSFORMER"/>
    <x v="4"/>
    <s v="1972"/>
    <s v="09/2015"/>
    <n v="0"/>
    <x v="546"/>
    <x v="544"/>
    <x v="0"/>
  </r>
  <r>
    <n v="22379"/>
    <s v="Common"/>
    <s v="TURKEY POINT PLANT FOSSIL - 5081026000"/>
    <s v="31500Z000-PG0926-Turkey Pt CommFsil"/>
    <x v="0"/>
    <d v="1992-07-01T00:00:00"/>
    <x v="0"/>
    <s v="Turkey Pt Comm Fsil"/>
    <x v="106"/>
    <s v="288.1748 : TRANSFORMER"/>
    <x v="4"/>
    <s v="1992"/>
    <s v="09/2015"/>
    <n v="1"/>
    <x v="547"/>
    <x v="545"/>
    <x v="138"/>
  </r>
  <r>
    <n v="22420"/>
    <e v="#N/A"/>
    <s v="TURKEY POINT POWER PLANT UNIT #1 - 5081014100"/>
    <s v="31500Z000-PG0926-Turkey Pt U1"/>
    <x v="0"/>
    <d v="1989-07-01T00:00:00"/>
    <x v="0"/>
    <s v="Turkey Pt U1"/>
    <x v="107"/>
    <s v="289.1762 : VITAL AC DISTRIBUTION EQ"/>
    <x v="4"/>
    <s v="1989"/>
    <s v="09/2015"/>
    <n v="0"/>
    <x v="0"/>
    <x v="0"/>
    <x v="0"/>
  </r>
  <r>
    <n v="22421"/>
    <s v="U1"/>
    <s v="TURKEY POINT POWER PLANT UNIT #1 - 5081014100"/>
    <s v="31500Z000-PG0926-Turkey Pt U1"/>
    <x v="0"/>
    <d v="1992-07-01T00:00:00"/>
    <x v="0"/>
    <s v="Turkey Pt U1"/>
    <x v="107"/>
    <s v="289.1762 : VITAL AC DISTRIBUTION EQ"/>
    <x v="4"/>
    <s v="1992"/>
    <s v="09/2015"/>
    <n v="0"/>
    <x v="548"/>
    <x v="546"/>
    <x v="139"/>
  </r>
  <r>
    <n v="22441"/>
    <s v="U1"/>
    <s v="TURKEY POINT POWER PLANT UNIT #1 - 5081014100"/>
    <s v="31500Z000-PG0926-Turkey Pt U1"/>
    <x v="0"/>
    <d v="1966-07-01T00:00:00"/>
    <x v="0"/>
    <s v="Turkey Pt U1"/>
    <x v="108"/>
    <s v="290.1780 : INSTRUMENT AC DISTRIBUTI"/>
    <x v="4"/>
    <s v="1966"/>
    <s v="09/2015"/>
    <n v="0"/>
    <x v="549"/>
    <x v="547"/>
    <x v="0"/>
  </r>
  <r>
    <n v="22442"/>
    <s v="U1"/>
    <s v="TURKEY POINT POWER PLANT UNIT #1 - 5081014100"/>
    <s v="31500Z000-PG0926-Turkey Pt U1"/>
    <x v="0"/>
    <d v="1985-07-01T00:00:00"/>
    <x v="0"/>
    <s v="Turkey Pt U1"/>
    <x v="108"/>
    <s v="290.1780 : INSTRUMENT AC DISTRIBUTI"/>
    <x v="4"/>
    <s v="1985"/>
    <s v="09/2015"/>
    <n v="0"/>
    <x v="550"/>
    <x v="548"/>
    <x v="0"/>
  </r>
  <r>
    <n v="22443"/>
    <s v="U1"/>
    <s v="TURKEY POINT POWER PLANT UNIT #1 - 5081014100"/>
    <s v="31500Z000-PG0926-Turkey Pt U1"/>
    <x v="0"/>
    <d v="1988-07-01T00:00:00"/>
    <x v="0"/>
    <s v="Turkey Pt U1"/>
    <x v="108"/>
    <s v="290.1780 : INSTRUMENT AC DISTRIBUTI"/>
    <x v="4"/>
    <s v="1988"/>
    <s v="09/2015"/>
    <n v="0"/>
    <x v="551"/>
    <x v="549"/>
    <x v="140"/>
  </r>
  <r>
    <n v="22448"/>
    <s v="Common"/>
    <s v="TURKEY POINT PLANT FOSSIL - 5081026000"/>
    <s v="31500Z000-PG0926-Turkey Pt CommFsil"/>
    <x v="0"/>
    <d v="1966-07-01T00:00:00"/>
    <x v="0"/>
    <s v="Turkey Pt Comm Fsil"/>
    <x v="108"/>
    <s v="290.1780 : INSTRUMENT AC DISTRIBUTI"/>
    <x v="4"/>
    <s v="1966"/>
    <s v="09/2015"/>
    <n v="1"/>
    <x v="552"/>
    <x v="550"/>
    <x v="0"/>
  </r>
  <r>
    <n v="22449"/>
    <s v="Common"/>
    <s v="TURKEY POINT PLANT FOSSIL - 5081026000"/>
    <s v="31500Z000-PG0926-Turkey Pt CommFsil"/>
    <x v="0"/>
    <d v="1968-07-01T00:00:00"/>
    <x v="0"/>
    <s v="Turkey Pt Comm Fsil"/>
    <x v="108"/>
    <s v="290.1780 : INSTRUMENT AC DISTRIBUTI"/>
    <x v="4"/>
    <s v="1968"/>
    <s v="09/2015"/>
    <n v="0"/>
    <x v="553"/>
    <x v="551"/>
    <x v="0"/>
  </r>
  <r>
    <n v="22529"/>
    <e v="#N/A"/>
    <s v="TURKEY POINT POWER PLANT UNIT #1 - 5081014100"/>
    <s v="31500Z000-PG0926-Turkey Pt U1"/>
    <x v="0"/>
    <d v="1985-07-01T00:00:00"/>
    <x v="0"/>
    <s v="Turkey Pt U1"/>
    <x v="109"/>
    <s v="291.1796 : ALL OTHER STATION BATTER"/>
    <x v="4"/>
    <s v="1985"/>
    <s v="09/2015"/>
    <n v="0"/>
    <x v="0"/>
    <x v="0"/>
    <x v="0"/>
  </r>
  <r>
    <n v="22530"/>
    <s v="U1"/>
    <s v="TURKEY POINT POWER PLANT UNIT #1 - 5081014100"/>
    <s v="31500Z000-PG0926-Turkey Pt U1"/>
    <x v="0"/>
    <d v="1990-07-01T00:00:00"/>
    <x v="0"/>
    <s v="Turkey Pt U1"/>
    <x v="109"/>
    <s v="291.1796 : ALL OTHER STATION BATTER"/>
    <x v="4"/>
    <s v="1990"/>
    <s v="09/2015"/>
    <n v="0"/>
    <x v="554"/>
    <x v="552"/>
    <x v="141"/>
  </r>
  <r>
    <n v="22533"/>
    <s v="Common"/>
    <s v="TURKEY POINT PLANT FOSSIL - 5081026000"/>
    <s v="31500Z000-PG0926-Turkey Pt CommFsil"/>
    <x v="0"/>
    <d v="1966-07-01T00:00:00"/>
    <x v="0"/>
    <s v="Turkey Pt Comm Fsil"/>
    <x v="109"/>
    <s v="291.1796 : ALL OTHER STATION BATTER"/>
    <x v="4"/>
    <s v="1966"/>
    <s v="09/2015"/>
    <n v="0"/>
    <x v="555"/>
    <x v="553"/>
    <x v="0"/>
  </r>
  <r>
    <n v="22534"/>
    <s v="Common"/>
    <s v="TURKEY POINT PLANT FOSSIL - 5081026000"/>
    <s v="31500Z000-PG0926-Turkey Pt CommFsil"/>
    <x v="0"/>
    <d v="1972-07-01T00:00:00"/>
    <x v="0"/>
    <s v="Turkey Pt Comm Fsil"/>
    <x v="109"/>
    <s v="291.1796 : ALL OTHER STATION BATTER"/>
    <x v="4"/>
    <s v="1972"/>
    <s v="09/2015"/>
    <n v="1"/>
    <x v="556"/>
    <x v="554"/>
    <x v="0"/>
  </r>
  <r>
    <n v="22535"/>
    <s v="Common"/>
    <s v="TURKEY POINT PLANT FOSSIL - 5081026000"/>
    <s v="31500Z000-PG0926-Turkey Pt CommFsil"/>
    <x v="0"/>
    <d v="1990-07-01T00:00:00"/>
    <x v="0"/>
    <s v="Turkey Pt Comm Fsil"/>
    <x v="109"/>
    <s v="291.1796 : ALL OTHER STATION BATTER"/>
    <x v="4"/>
    <s v="1990"/>
    <s v="09/2015"/>
    <n v="0"/>
    <x v="557"/>
    <x v="555"/>
    <x v="142"/>
  </r>
  <r>
    <n v="22597"/>
    <e v="#N/A"/>
    <s v="TURKEY POINT POWER PLANT UNIT #1 - 5081014100"/>
    <s v="31500Z000-PG0926-Turkey Pt U1"/>
    <x v="0"/>
    <d v="1978-07-01T00:00:00"/>
    <x v="0"/>
    <s v="Turkey Pt U1"/>
    <x v="109"/>
    <s v="291.1798 : BATTERY CHARGER-PRODUCTI"/>
    <x v="4"/>
    <s v="1978"/>
    <s v="09/2015"/>
    <n v="0"/>
    <x v="0"/>
    <x v="0"/>
    <x v="0"/>
  </r>
  <r>
    <n v="22598"/>
    <e v="#N/A"/>
    <s v="TURKEY POINT POWER PLANT UNIT #1 - 5081014100"/>
    <s v="31500Z000-PG0926-Turkey Pt U1"/>
    <x v="0"/>
    <d v="1990-07-01T00:00:00"/>
    <x v="0"/>
    <s v="Turkey Pt U1"/>
    <x v="109"/>
    <s v="291.1798 : BATTERY CHARGER-PRODUCTI"/>
    <x v="4"/>
    <s v="1990"/>
    <s v="09/2015"/>
    <n v="0"/>
    <x v="0"/>
    <x v="0"/>
    <x v="0"/>
  </r>
  <r>
    <n v="22600"/>
    <s v="Common"/>
    <s v="TURKEY POINT PLANT FOSSIL - 5081026000"/>
    <s v="31500Z000-PG0926-Turkey Pt CommFsil"/>
    <x v="0"/>
    <d v="2000-07-01T00:00:00"/>
    <x v="0"/>
    <s v="Turkey Pt Comm Fsil"/>
    <x v="109"/>
    <s v="291.1798 : BATTERY CHARGER-PRODUCTI"/>
    <x v="4"/>
    <s v="2000"/>
    <s v="09/2015"/>
    <n v="1"/>
    <x v="558"/>
    <x v="556"/>
    <x v="143"/>
  </r>
  <r>
    <n v="22649"/>
    <s v="U1"/>
    <s v="TURKEY POINT POWER PLANT UNIT #1 - 5081014100"/>
    <s v="31500Z000-PG0926-Turkey Pt U1"/>
    <x v="0"/>
    <d v="1966-07-01T00:00:00"/>
    <x v="0"/>
    <s v="Turkey Pt U1"/>
    <x v="110"/>
    <s v="381.3775 : GROUNDING GRID"/>
    <x v="4"/>
    <s v="1966"/>
    <s v="09/2015"/>
    <n v="1"/>
    <x v="559"/>
    <x v="557"/>
    <x v="0"/>
  </r>
  <r>
    <n v="22651"/>
    <s v="Common"/>
    <s v="TURKEY POINT PLANT FOSSIL - 5081026000"/>
    <s v="31500Z000-PG0926-Turkey Pt CommFsil"/>
    <x v="0"/>
    <d v="1980-07-01T00:00:00"/>
    <x v="0"/>
    <s v="Turkey Pt Comm Fsil"/>
    <x v="110"/>
    <s v="381.3775 : GROUNDING GRID"/>
    <x v="4"/>
    <s v="1980"/>
    <s v="09/2015"/>
    <n v="0"/>
    <x v="560"/>
    <x v="558"/>
    <x v="0"/>
  </r>
  <r>
    <n v="22725"/>
    <s v="U1"/>
    <s v="TURKEY POINT POWER PLANT UNIT #1 - 5081014100"/>
    <s v="31500Z000-PG0926-Turkey Pt U1"/>
    <x v="0"/>
    <d v="1966-07-01T00:00:00"/>
    <x v="0"/>
    <s v="Turkey Pt U1"/>
    <x v="111"/>
    <s v="382.3784 : CONDUIT ALL"/>
    <x v="4"/>
    <s v="1966"/>
    <s v="09/2015"/>
    <n v="5993"/>
    <x v="561"/>
    <x v="559"/>
    <x v="0"/>
  </r>
  <r>
    <n v="22726"/>
    <s v="U1"/>
    <s v="TURKEY POINT POWER PLANT UNIT #1 - 5081014100"/>
    <s v="31500Z000-PG0926-Turkey Pt U1"/>
    <x v="0"/>
    <d v="1988-07-01T00:00:00"/>
    <x v="0"/>
    <s v="Turkey Pt U1"/>
    <x v="111"/>
    <s v="382.3784 : CONDUIT ALL"/>
    <x v="4"/>
    <s v="1988"/>
    <s v="09/2015"/>
    <n v="0"/>
    <x v="562"/>
    <x v="560"/>
    <x v="144"/>
  </r>
  <r>
    <n v="22727"/>
    <s v="U1"/>
    <s v="TURKEY POINT POWER PLANT UNIT #1 - 5081014100"/>
    <s v="31500Z000-PG0926-Turkey Pt U1"/>
    <x v="0"/>
    <d v="1989-07-01T00:00:00"/>
    <x v="0"/>
    <s v="Turkey Pt U1"/>
    <x v="111"/>
    <s v="382.3784 : CONDUIT ALL"/>
    <x v="4"/>
    <s v="1989"/>
    <s v="09/2015"/>
    <n v="0"/>
    <x v="563"/>
    <x v="561"/>
    <x v="145"/>
  </r>
  <r>
    <n v="22728"/>
    <s v="U1"/>
    <s v="TURKEY POINT POWER PLANT UNIT #1 - 5081014100"/>
    <s v="31500Z000-PG0926-Turkey Pt U1"/>
    <x v="0"/>
    <d v="1990-07-01T00:00:00"/>
    <x v="0"/>
    <s v="Turkey Pt U1"/>
    <x v="111"/>
    <s v="382.3784 : CONDUIT ALL"/>
    <x v="4"/>
    <s v="1990"/>
    <s v="09/2015"/>
    <n v="500"/>
    <x v="564"/>
    <x v="562"/>
    <x v="146"/>
  </r>
  <r>
    <n v="22729"/>
    <s v="U1"/>
    <s v="TURKEY POINT POWER PLANT UNIT #1 - 5081014100"/>
    <s v="31500Z000-PG0926-Turkey Pt U1"/>
    <x v="0"/>
    <d v="1993-07-01T00:00:00"/>
    <x v="0"/>
    <s v="Turkey Pt U1"/>
    <x v="111"/>
    <s v="382.3784 : CONDUIT ALL"/>
    <x v="4"/>
    <s v="1993"/>
    <s v="09/2015"/>
    <n v="0"/>
    <x v="565"/>
    <x v="563"/>
    <x v="147"/>
  </r>
  <r>
    <n v="22730"/>
    <s v="U1"/>
    <s v="TURKEY POINT POWER PLANT UNIT #1 - 5081014100"/>
    <s v="31500Z000-PG0926-Turkey Pt U1"/>
    <x v="0"/>
    <d v="1995-07-01T00:00:00"/>
    <x v="0"/>
    <s v="Turkey Pt U1"/>
    <x v="111"/>
    <s v="382.3784 : CONDUIT ALL"/>
    <x v="4"/>
    <s v="1995"/>
    <s v="09/2015"/>
    <n v="0"/>
    <x v="566"/>
    <x v="564"/>
    <x v="148"/>
  </r>
  <r>
    <n v="22738"/>
    <s v="Common"/>
    <s v="TURKEY POINT PLANT FOSSIL - 5081026000"/>
    <s v="31500Z000-PG0926-Turkey Pt CommFsil"/>
    <x v="0"/>
    <d v="1966-07-01T00:00:00"/>
    <x v="0"/>
    <s v="Turkey Pt Comm Fsil"/>
    <x v="111"/>
    <s v="382.3784 : CONDUIT ALL"/>
    <x v="4"/>
    <s v="1966"/>
    <s v="09/2015"/>
    <n v="0"/>
    <x v="567"/>
    <x v="565"/>
    <x v="0"/>
  </r>
  <r>
    <n v="22739"/>
    <s v="Common"/>
    <s v="TURKEY POINT PLANT FOSSIL - 5081026000"/>
    <s v="31500Z000-PG0926-Turkey Pt CommFsil"/>
    <x v="0"/>
    <d v="1992-07-01T00:00:00"/>
    <x v="0"/>
    <s v="Turkey Pt Comm Fsil"/>
    <x v="111"/>
    <s v="382.3784 : CONDUIT ALL"/>
    <x v="4"/>
    <s v="1992"/>
    <s v="09/2015"/>
    <n v="1"/>
    <x v="568"/>
    <x v="566"/>
    <x v="149"/>
  </r>
  <r>
    <n v="22740"/>
    <s v="Common"/>
    <s v="TURKEY POINT PLANT FOSSIL - 5081026000"/>
    <s v="31500Z000-PG0926-Turkey Pt CommFsil"/>
    <x v="0"/>
    <d v="1993-07-01T00:00:00"/>
    <x v="0"/>
    <s v="Turkey Pt Comm Fsil"/>
    <x v="111"/>
    <s v="382.3784 : CONDUIT ALL"/>
    <x v="4"/>
    <s v="1993"/>
    <s v="09/2015"/>
    <n v="1"/>
    <x v="569"/>
    <x v="567"/>
    <x v="150"/>
  </r>
  <r>
    <n v="22807"/>
    <s v="U1"/>
    <s v="TURKEY POINT POWER PLANT UNIT #1 - 5081014100"/>
    <s v="31500Z000-PG0926-Turkey Pt U1"/>
    <x v="0"/>
    <d v="1966-07-01T00:00:00"/>
    <x v="0"/>
    <s v="Turkey Pt U1"/>
    <x v="111"/>
    <s v="382.3786 : CABLE TRAY-PRODUCTION"/>
    <x v="4"/>
    <s v="1966"/>
    <s v="09/2015"/>
    <n v="2558"/>
    <x v="570"/>
    <x v="568"/>
    <x v="0"/>
  </r>
  <r>
    <n v="22870"/>
    <s v="U1"/>
    <s v="TURKEY POINT POWER PLANT UNIT #1 - 5081014100"/>
    <s v="31500Z000-PG0926-Turkey Pt U1"/>
    <x v="0"/>
    <d v="1966-07-01T00:00:00"/>
    <x v="0"/>
    <s v="Turkey Pt U1"/>
    <x v="111"/>
    <s v="382.3787 : DUCT BANK, ALL"/>
    <x v="4"/>
    <s v="1966"/>
    <s v="09/2015"/>
    <n v="5603"/>
    <x v="571"/>
    <x v="569"/>
    <x v="0"/>
  </r>
  <r>
    <n v="22872"/>
    <s v="Common"/>
    <s v="TURKEY POINT PLANT FOSSIL - 5081026000"/>
    <s v="31500Z000-PG0926-Turkey Pt CommFsil"/>
    <x v="0"/>
    <d v="1966-07-01T00:00:00"/>
    <x v="0"/>
    <s v="Turkey Pt Comm Fsil"/>
    <x v="111"/>
    <s v="382.3787 : DUCT BANK, ALL"/>
    <x v="4"/>
    <s v="1966"/>
    <s v="09/2015"/>
    <n v="0"/>
    <x v="572"/>
    <x v="570"/>
    <x v="0"/>
  </r>
  <r>
    <n v="22931"/>
    <s v="U1"/>
    <s v="TURKEY POINT POWER PLANT UNIT #1 - 5081014100"/>
    <s v="31500Z000-PG0926-Turkey Pt U1"/>
    <x v="0"/>
    <d v="1966-07-01T00:00:00"/>
    <x v="0"/>
    <s v="Turkey Pt U1"/>
    <x v="112"/>
    <s v="383.3798 : ISOPHASE BUS, COMPLETE"/>
    <x v="4"/>
    <s v="1966"/>
    <s v="09/2015"/>
    <n v="1"/>
    <x v="573"/>
    <x v="571"/>
    <x v="0"/>
  </r>
  <r>
    <n v="22932"/>
    <s v="U1"/>
    <s v="TURKEY POINT POWER PLANT UNIT #1 - 5081014100"/>
    <s v="31500Z000-PG0926-Turkey Pt U1"/>
    <x v="0"/>
    <d v="1990-07-01T00:00:00"/>
    <x v="0"/>
    <s v="Turkey Pt U1"/>
    <x v="112"/>
    <s v="383.3798 : ISOPHASE BUS, COMPLETE"/>
    <x v="4"/>
    <s v="1990"/>
    <s v="09/2015"/>
    <n v="0"/>
    <x v="574"/>
    <x v="572"/>
    <x v="151"/>
  </r>
  <r>
    <n v="22997"/>
    <s v="Retire"/>
    <s v="TURKEY POINT POWER PLANT UNIT #1 - 5081014100"/>
    <s v="31500Z000-PG0926-Turkey Pt U1"/>
    <x v="0"/>
    <d v="1966-07-01T00:00:00"/>
    <x v="0"/>
    <s v="Turkey Pt U1"/>
    <x v="113"/>
    <s v="481.5815 : MAIN (BTG/RTG) CONTROL B"/>
    <x v="4"/>
    <s v="1966"/>
    <s v="09/2015"/>
    <n v="0"/>
    <x v="575"/>
    <x v="573"/>
    <x v="0"/>
  </r>
  <r>
    <n v="22998"/>
    <s v="Retire"/>
    <s v="TURKEY POINT POWER PLANT UNIT #1 - 5081014100"/>
    <s v="31500Z000-PG0926-Turkey Pt U1"/>
    <x v="0"/>
    <d v="1985-07-01T00:00:00"/>
    <x v="0"/>
    <s v="Turkey Pt U1"/>
    <x v="113"/>
    <s v="481.5815 : MAIN (BTG/RTG) CONTROL B"/>
    <x v="4"/>
    <s v="1985"/>
    <s v="09/2015"/>
    <n v="-1"/>
    <x v="576"/>
    <x v="574"/>
    <x v="0"/>
  </r>
  <r>
    <n v="23001"/>
    <s v="Retire"/>
    <s v="TURKEY POINT PLANT FOSSIL - 5081026000"/>
    <s v="31500Z000-PG0926-Turkey Pt CommFsil"/>
    <x v="0"/>
    <d v="1980-07-01T00:00:00"/>
    <x v="0"/>
    <s v="Turkey Pt Comm Fsil"/>
    <x v="113"/>
    <s v="481.5815 : MAIN (BTG/RTG) CONTROL B"/>
    <x v="4"/>
    <s v="1980"/>
    <s v="09/2015"/>
    <n v="0"/>
    <x v="577"/>
    <x v="575"/>
    <x v="0"/>
  </r>
  <r>
    <n v="23038"/>
    <e v="#N/A"/>
    <s v="TURKEY POINT POWER PLANT UNIT #1 - 5081014100"/>
    <s v="31500Z000-PG0926-Turkey Pt U1"/>
    <x v="0"/>
    <d v="1966-07-01T00:00:00"/>
    <x v="0"/>
    <s v="Turkey Pt U1"/>
    <x v="114"/>
    <s v="482.5833 : CONTROL/INSTRUMENTATION "/>
    <x v="4"/>
    <s v="1966"/>
    <s v="09/2015"/>
    <n v="0"/>
    <x v="0"/>
    <x v="0"/>
    <x v="0"/>
  </r>
  <r>
    <n v="23039"/>
    <e v="#N/A"/>
    <s v="TURKEY POINT POWER PLANT UNIT #1 - 5081014100"/>
    <s v="31500Z000-PG0926-Turkey Pt U1"/>
    <x v="0"/>
    <d v="1983-07-01T00:00:00"/>
    <x v="0"/>
    <s v="Turkey Pt U1"/>
    <x v="114"/>
    <s v="482.5833 : CONTROL/INSTRUMENTATION "/>
    <x v="4"/>
    <s v="1983"/>
    <s v="09/2015"/>
    <n v="0"/>
    <x v="0"/>
    <x v="0"/>
    <x v="0"/>
  </r>
  <r>
    <n v="23040"/>
    <e v="#N/A"/>
    <s v="TURKEY POINT POWER PLANT UNIT #1 - 5081014100"/>
    <s v="31500Z000-PG0926-Turkey Pt U1"/>
    <x v="0"/>
    <d v="1985-07-01T00:00:00"/>
    <x v="0"/>
    <s v="Turkey Pt U1"/>
    <x v="114"/>
    <s v="482.5833 : CONTROL/INSTRUMENTATION "/>
    <x v="4"/>
    <s v="1985"/>
    <s v="09/2015"/>
    <n v="0"/>
    <x v="0"/>
    <x v="0"/>
    <x v="0"/>
  </r>
  <r>
    <n v="23099"/>
    <e v="#N/A"/>
    <s v="TURKEY POINT POWER PLANT UNIT #1 - 5081014100"/>
    <s v="31500Z000-PG0926-Turkey Pt U1"/>
    <x v="0"/>
    <d v="1966-07-01T00:00:00"/>
    <x v="0"/>
    <s v="Turkey Pt U1"/>
    <x v="114"/>
    <s v="482.5835 : GENERATOR VOLTAGE REGULA"/>
    <x v="4"/>
    <s v="1966"/>
    <s v="09/2015"/>
    <n v="0"/>
    <x v="0"/>
    <x v="0"/>
    <x v="0"/>
  </r>
  <r>
    <n v="23131"/>
    <s v="U1"/>
    <s v="TURKEY POINT POWER PLANT UNIT #1 - 5081014100"/>
    <s v="31500Z000-PG0926-Turkey Pt U1"/>
    <x v="0"/>
    <d v="1966-07-01T00:00:00"/>
    <x v="0"/>
    <s v="Turkey Pt U1"/>
    <x v="115"/>
    <s v="581.7015 : CABLE: POWER"/>
    <x v="4"/>
    <s v="1966"/>
    <s v="09/2015"/>
    <n v="0"/>
    <x v="578"/>
    <x v="576"/>
    <x v="0"/>
  </r>
  <r>
    <n v="23133"/>
    <s v="Common"/>
    <s v="TURKEY POINT PLANT FOSSIL - 5081026000"/>
    <s v="31500Z000-PG0926-Turkey Pt CommFsil"/>
    <x v="0"/>
    <d v="1966-07-01T00:00:00"/>
    <x v="0"/>
    <s v="Turkey Pt Comm Fsil"/>
    <x v="115"/>
    <s v="581.7015 : CABLE: POWER"/>
    <x v="4"/>
    <s v="1966"/>
    <s v="09/2015"/>
    <n v="0"/>
    <x v="579"/>
    <x v="577"/>
    <x v="0"/>
  </r>
  <r>
    <n v="23134"/>
    <s v="Common"/>
    <s v="TURKEY POINT PLANT FOSSIL - 5081026000"/>
    <s v="31500Z000-PG0926-Turkey Pt CommFsil"/>
    <x v="0"/>
    <d v="1992-07-01T00:00:00"/>
    <x v="0"/>
    <s v="Turkey Pt Comm Fsil"/>
    <x v="115"/>
    <s v="581.7015 : CABLE: POWER"/>
    <x v="4"/>
    <s v="1992"/>
    <s v="09/2015"/>
    <n v="0"/>
    <x v="580"/>
    <x v="578"/>
    <x v="152"/>
  </r>
  <r>
    <n v="23135"/>
    <s v="Common"/>
    <s v="TURKEY POINT PLANT FOSSIL - 5081026000"/>
    <s v="31500Z000-PG0926-Turkey Pt CommFsil"/>
    <x v="0"/>
    <d v="1993-07-01T00:00:00"/>
    <x v="0"/>
    <s v="Turkey Pt Comm Fsil"/>
    <x v="115"/>
    <s v="581.7015 : CABLE: POWER"/>
    <x v="4"/>
    <s v="1993"/>
    <s v="09/2015"/>
    <n v="0"/>
    <x v="581"/>
    <x v="579"/>
    <x v="153"/>
  </r>
  <r>
    <n v="23158"/>
    <s v="U1"/>
    <s v="TURKEY POINT POWER PLANT UNIT #1 - 5081014100"/>
    <s v="31500Z000-PG0926-Turkey Pt U1"/>
    <x v="0"/>
    <d v="1966-07-01T00:00:00"/>
    <x v="0"/>
    <s v="Turkey Pt U1"/>
    <x v="115"/>
    <s v="581.7018 : DISTRIBUTION PANEL, INCL"/>
    <x v="4"/>
    <s v="1966"/>
    <s v="09/2015"/>
    <n v="6"/>
    <x v="582"/>
    <x v="580"/>
    <x v="0"/>
  </r>
  <r>
    <n v="23160"/>
    <s v="Common"/>
    <s v="TURKEY POINT PLANT FOSSIL - 5081026000"/>
    <s v="31500Z000-PG0926-Turkey Pt CommFsil"/>
    <x v="0"/>
    <d v="1966-07-01T00:00:00"/>
    <x v="0"/>
    <s v="Turkey Pt Comm Fsil"/>
    <x v="115"/>
    <s v="581.7018 : DISTRIBUTION PANEL, INCL"/>
    <x v="4"/>
    <s v="1966"/>
    <s v="09/2015"/>
    <n v="5"/>
    <x v="583"/>
    <x v="581"/>
    <x v="0"/>
  </r>
  <r>
    <n v="23181"/>
    <s v="U1"/>
    <s v="TURKEY POINT POWER PLANT UNIT #1 - 5081014100"/>
    <s v="31500Z000-PG0926-Turkey Pt U1"/>
    <x v="0"/>
    <d v="1966-07-01T00:00:00"/>
    <x v="0"/>
    <s v="Turkey Pt U1"/>
    <x v="115"/>
    <s v="581.7024 : MOTOR CONTROL CENTER SWI"/>
    <x v="4"/>
    <s v="1966"/>
    <s v="09/2015"/>
    <n v="0"/>
    <x v="584"/>
    <x v="582"/>
    <x v="0"/>
  </r>
  <r>
    <n v="23184"/>
    <s v="Common"/>
    <s v="TURKEY POINT PLANT FOSSIL - 5081026000"/>
    <s v="31500Z000-PG0926-Turkey Pt CommFsil"/>
    <x v="0"/>
    <d v="1966-07-01T00:00:00"/>
    <x v="0"/>
    <s v="Turkey Pt Comm Fsil"/>
    <x v="115"/>
    <s v="581.7024 : MOTOR CONTROL CENTER SWI"/>
    <x v="4"/>
    <s v="1966"/>
    <s v="09/2015"/>
    <n v="0"/>
    <x v="585"/>
    <x v="583"/>
    <x v="0"/>
  </r>
  <r>
    <n v="23195"/>
    <s v="U1"/>
    <s v="TURKEY POINT POWER PLANT UNIT #1 - 5081014100"/>
    <s v="31500Z000-PG0926-Turkey Pt U1"/>
    <x v="0"/>
    <d v="1966-07-01T00:00:00"/>
    <x v="0"/>
    <s v="Turkey Pt U1"/>
    <x v="115"/>
    <s v="581.7027 : CONTROL/INSTRUMENTATION "/>
    <x v="4"/>
    <s v="1966"/>
    <s v="09/2015"/>
    <n v="1"/>
    <x v="586"/>
    <x v="584"/>
    <x v="0"/>
  </r>
  <r>
    <n v="23197"/>
    <s v="Common"/>
    <s v="TURKEY POINT PLANT FOSSIL - 5081026000"/>
    <s v="31500Z000-PG0926-Turkey Pt CommFsil"/>
    <x v="0"/>
    <d v="1966-07-01T00:00:00"/>
    <x v="0"/>
    <s v="Turkey Pt Comm Fsil"/>
    <x v="115"/>
    <s v="581.7027 : CONTROL/INSTRUMENTATION "/>
    <x v="4"/>
    <s v="1966"/>
    <s v="09/2015"/>
    <n v="1"/>
    <x v="586"/>
    <x v="584"/>
    <x v="0"/>
  </r>
  <r>
    <n v="23271"/>
    <s v="U1"/>
    <s v="TURKEY POINT POWER PLANT UNIT #1 - 5081014100"/>
    <s v="31500Z000-PG0926-Turkey Pt U1"/>
    <x v="0"/>
    <d v="1966-07-01T00:00:00"/>
    <x v="0"/>
    <s v="Turkey Pt U1"/>
    <x v="116"/>
    <s v="582.7041 : CABLE: POWER"/>
    <x v="4"/>
    <s v="1966"/>
    <s v="09/2015"/>
    <n v="19365"/>
    <x v="587"/>
    <x v="585"/>
    <x v="0"/>
  </r>
  <r>
    <n v="23272"/>
    <s v="U1"/>
    <s v="TURKEY POINT POWER PLANT UNIT #1 - 5081014100"/>
    <s v="31500Z000-PG0926-Turkey Pt U1"/>
    <x v="0"/>
    <d v="1989-07-01T00:00:00"/>
    <x v="0"/>
    <s v="Turkey Pt U1"/>
    <x v="116"/>
    <s v="582.7041 : CABLE: POWER"/>
    <x v="4"/>
    <s v="1989"/>
    <s v="09/2015"/>
    <n v="0"/>
    <x v="588"/>
    <x v="586"/>
    <x v="154"/>
  </r>
  <r>
    <n v="23273"/>
    <s v="U1"/>
    <s v="TURKEY POINT POWER PLANT UNIT #1 - 5081014100"/>
    <s v="31500Z000-PG0926-Turkey Pt U1"/>
    <x v="0"/>
    <d v="1993-07-01T00:00:00"/>
    <x v="0"/>
    <s v="Turkey Pt U1"/>
    <x v="116"/>
    <s v="582.7041 : CABLE: POWER"/>
    <x v="4"/>
    <s v="1993"/>
    <s v="09/2015"/>
    <n v="4550"/>
    <x v="589"/>
    <x v="587"/>
    <x v="155"/>
  </r>
  <r>
    <n v="23277"/>
    <s v="Common"/>
    <s v="TURKEY POINT PLANT FOSSIL - 5081026000"/>
    <s v="31500Z000-PG0926-Turkey Pt CommFsil"/>
    <x v="0"/>
    <d v="1966-07-01T00:00:00"/>
    <x v="0"/>
    <s v="Turkey Pt Comm Fsil"/>
    <x v="116"/>
    <s v="582.7041 : CABLE: POWER"/>
    <x v="4"/>
    <s v="1966"/>
    <s v="09/2015"/>
    <n v="1"/>
    <x v="590"/>
    <x v="588"/>
    <x v="0"/>
  </r>
  <r>
    <n v="23278"/>
    <s v="Common"/>
    <s v="TURKEY POINT PLANT FOSSIL - 5081026000"/>
    <s v="31500Z000-PG0926-Turkey Pt CommFsil"/>
    <x v="0"/>
    <d v="1993-07-01T00:00:00"/>
    <x v="0"/>
    <s v="Turkey Pt Comm Fsil"/>
    <x v="116"/>
    <s v="582.7041 : CABLE: POWER"/>
    <x v="4"/>
    <s v="1993"/>
    <s v="09/2015"/>
    <n v="1"/>
    <x v="591"/>
    <x v="589"/>
    <x v="156"/>
  </r>
  <r>
    <n v="23334"/>
    <s v="U1"/>
    <s v="TURKEY POINT POWER PLANT UNIT #1 - 5081014100"/>
    <s v="31500Z000-PG0926-Turkey Pt U1"/>
    <x v="0"/>
    <d v="1966-07-01T00:00:00"/>
    <x v="0"/>
    <s v="Turkey Pt U1"/>
    <x v="116"/>
    <s v="582.7044 : CONTROL/INSTRUMENTATION "/>
    <x v="4"/>
    <s v="1966"/>
    <s v="09/2015"/>
    <n v="2"/>
    <x v="592"/>
    <x v="590"/>
    <x v="0"/>
  </r>
  <r>
    <n v="23382"/>
    <s v="U1"/>
    <s v="TURKEY POINT POWER PLANT UNIT #1 - 5081014100"/>
    <s v="31500Z000-PG0926-Turkey Pt U1"/>
    <x v="0"/>
    <d v="1966-07-01T00:00:00"/>
    <x v="0"/>
    <s v="Turkey Pt U1"/>
    <x v="116"/>
    <s v="582.7046 : CIRCUIT BKR. RATED 500"/>
    <x v="4"/>
    <s v="1966"/>
    <s v="09/2015"/>
    <n v="15"/>
    <x v="593"/>
    <x v="591"/>
    <x v="0"/>
  </r>
  <r>
    <n v="23383"/>
    <s v="U1"/>
    <s v="TURKEY POINT POWER PLANT UNIT #1 - 5081014100"/>
    <s v="31500Z000-PG0926-Turkey Pt U1"/>
    <x v="0"/>
    <d v="1990-07-01T00:00:00"/>
    <x v="0"/>
    <s v="Turkey Pt U1"/>
    <x v="116"/>
    <s v="582.7046 : CIRCUIT BKR. RATED 500"/>
    <x v="4"/>
    <s v="1990"/>
    <s v="09/2015"/>
    <n v="6"/>
    <x v="594"/>
    <x v="592"/>
    <x v="157"/>
  </r>
  <r>
    <n v="23384"/>
    <s v="U1"/>
    <s v="TURKEY POINT POWER PLANT UNIT #1 - 5081014100"/>
    <s v="31500Z000-PG0926-Turkey Pt U1"/>
    <x v="0"/>
    <d v="1991-07-01T00:00:00"/>
    <x v="0"/>
    <s v="Turkey Pt U1"/>
    <x v="116"/>
    <s v="582.7046 : CIRCUIT BKR. RATED 500"/>
    <x v="4"/>
    <s v="1991"/>
    <s v="09/2015"/>
    <n v="4"/>
    <x v="595"/>
    <x v="593"/>
    <x v="158"/>
  </r>
  <r>
    <n v="23385"/>
    <s v="U1"/>
    <s v="TURKEY POINT POWER PLANT UNIT #1 - 5081014100"/>
    <s v="31500Z000-PG0926-Turkey Pt U1"/>
    <x v="0"/>
    <d v="1992-07-01T00:00:00"/>
    <x v="0"/>
    <s v="Turkey Pt U1"/>
    <x v="116"/>
    <s v="582.7046 : CIRCUIT BKR. RATED 500"/>
    <x v="4"/>
    <s v="1992"/>
    <s v="09/2015"/>
    <n v="1"/>
    <x v="596"/>
    <x v="594"/>
    <x v="159"/>
  </r>
  <r>
    <n v="23390"/>
    <s v="Common"/>
    <s v="TURKEY POINT PLANT FOSSIL - 5081026000"/>
    <s v="31500Z000-PG0926-Turkey Pt CommFsil"/>
    <x v="0"/>
    <d v="1966-07-01T00:00:00"/>
    <x v="0"/>
    <s v="Turkey Pt Comm Fsil"/>
    <x v="116"/>
    <s v="582.7046 : CIRCUIT BKR. RATED 500"/>
    <x v="4"/>
    <s v="1966"/>
    <s v="09/2015"/>
    <n v="2"/>
    <x v="597"/>
    <x v="595"/>
    <x v="0"/>
  </r>
  <r>
    <n v="23391"/>
    <s v="Common"/>
    <s v="TURKEY POINT PLANT FOSSIL - 5081026000"/>
    <s v="31500Z000-PG0926-Turkey Pt CommFsil"/>
    <x v="0"/>
    <d v="1989-07-01T00:00:00"/>
    <x v="0"/>
    <s v="Turkey Pt Comm Fsil"/>
    <x v="116"/>
    <s v="582.7046 : CIRCUIT BKR. RATED 500"/>
    <x v="4"/>
    <s v="1989"/>
    <s v="09/2015"/>
    <n v="2"/>
    <x v="598"/>
    <x v="596"/>
    <x v="160"/>
  </r>
  <r>
    <n v="23440"/>
    <e v="#N/A"/>
    <s v="TURKEY POINT POWER PLANT UNIT #1 - 5081014100"/>
    <s v="31500Z000-PG0926-Turkey Pt U1"/>
    <x v="0"/>
    <d v="1966-07-01T00:00:00"/>
    <x v="0"/>
    <s v="Turkey Pt U1"/>
    <x v="116"/>
    <s v="582.7049 : POWER CENTER SWITCHGEAR "/>
    <x v="4"/>
    <s v="1966"/>
    <s v="09/2015"/>
    <n v="0"/>
    <x v="0"/>
    <x v="0"/>
    <x v="0"/>
  </r>
  <r>
    <n v="23519"/>
    <e v="#N/A"/>
    <s v="TURKEY POINT POWER PLANT UNIT #1 - 5081014100"/>
    <s v="31500Z000-PG0926-Turkey Pt U1"/>
    <x v="0"/>
    <d v="1966-07-01T00:00:00"/>
    <x v="0"/>
    <s v="Turkey Pt U1"/>
    <x v="116"/>
    <s v="582.7050 : MOTOR CONTROL CENTER SWI"/>
    <x v="4"/>
    <s v="1966"/>
    <s v="09/2015"/>
    <n v="0"/>
    <x v="0"/>
    <x v="0"/>
    <x v="0"/>
  </r>
  <r>
    <n v="23520"/>
    <e v="#N/A"/>
    <s v="TURKEY POINT POWER PLANT UNIT #1 - 5081014100"/>
    <s v="31500Z000-PG0926-Turkey Pt U1"/>
    <x v="0"/>
    <d v="1995-07-01T00:00:00"/>
    <x v="0"/>
    <s v="Turkey Pt U1"/>
    <x v="116"/>
    <s v="582.7050 : MOTOR CONTROL CENTER SWI"/>
    <x v="4"/>
    <s v="1995"/>
    <s v="09/2015"/>
    <n v="0"/>
    <x v="0"/>
    <x v="0"/>
    <x v="0"/>
  </r>
  <r>
    <n v="23522"/>
    <s v="Common"/>
    <s v="TURKEY POINT PLANT FOSSIL - 5081026000"/>
    <s v="31500Z000-PG0926-Turkey Pt CommFsil"/>
    <x v="0"/>
    <d v="1966-07-01T00:00:00"/>
    <x v="0"/>
    <s v="Turkey Pt Comm Fsil"/>
    <x v="116"/>
    <s v="582.7050 : MOTOR CONTROL CENTER SWI"/>
    <x v="4"/>
    <s v="1966"/>
    <s v="09/2015"/>
    <n v="2"/>
    <x v="599"/>
    <x v="597"/>
    <x v="0"/>
  </r>
  <r>
    <n v="23523"/>
    <s v="Common"/>
    <s v="TURKEY POINT PLANT FOSSIL - 5081026000"/>
    <s v="31500Z000-PG0926-Turkey Pt CommFsil"/>
    <x v="0"/>
    <d v="1985-07-01T00:00:00"/>
    <x v="0"/>
    <s v="Turkey Pt Comm Fsil"/>
    <x v="116"/>
    <s v="582.7050 : MOTOR CONTROL CENTER SWI"/>
    <x v="4"/>
    <s v="1985"/>
    <s v="09/2015"/>
    <n v="1"/>
    <x v="600"/>
    <x v="598"/>
    <x v="0"/>
  </r>
  <r>
    <n v="23524"/>
    <s v="Common"/>
    <s v="TURKEY POINT PLANT FOSSIL - 5081026000"/>
    <s v="31500Z000-PG0926-Turkey Pt CommFsil"/>
    <x v="0"/>
    <d v="1991-07-01T00:00:00"/>
    <x v="0"/>
    <s v="Turkey Pt Comm Fsil"/>
    <x v="116"/>
    <s v="582.7050 : MOTOR CONTROL CENTER SWI"/>
    <x v="4"/>
    <s v="1991"/>
    <s v="09/2015"/>
    <n v="0"/>
    <x v="601"/>
    <x v="599"/>
    <x v="161"/>
  </r>
  <r>
    <n v="23657"/>
    <e v="#N/A"/>
    <s v="TURKEY POINT POWER PLANT UNIT #1 - 5081014100"/>
    <s v="31500Z000-PG0926-Turkey Pt U1"/>
    <x v="0"/>
    <d v="1966-07-01T00:00:00"/>
    <x v="0"/>
    <s v="Turkey Pt U1"/>
    <x v="117"/>
    <s v="585.7121 : CABLE: POWER"/>
    <x v="4"/>
    <s v="1966"/>
    <s v="09/2015"/>
    <n v="0"/>
    <x v="0"/>
    <x v="0"/>
    <x v="0"/>
  </r>
  <r>
    <n v="23658"/>
    <e v="#N/A"/>
    <s v="TURKEY POINT POWER PLANT UNIT #1 - 5081014100"/>
    <s v="31500Z000-PG0926-Turkey Pt U1"/>
    <x v="0"/>
    <d v="1993-07-01T00:00:00"/>
    <x v="0"/>
    <s v="Turkey Pt U1"/>
    <x v="117"/>
    <s v="585.7121 : CABLE: POWER"/>
    <x v="4"/>
    <s v="1993"/>
    <s v="09/2015"/>
    <n v="0"/>
    <x v="0"/>
    <x v="0"/>
    <x v="0"/>
  </r>
  <r>
    <n v="23661"/>
    <s v="Common"/>
    <s v="TURKEY POINT PLANT FOSSIL - 5081026000"/>
    <s v="31500Z000-PG0926-Turkey Pt CommFsil"/>
    <x v="0"/>
    <d v="1993-07-01T00:00:00"/>
    <x v="0"/>
    <s v="Turkey Pt Comm Fsil"/>
    <x v="117"/>
    <s v="585.7121 : CABLE: POWER"/>
    <x v="4"/>
    <s v="1993"/>
    <s v="09/2015"/>
    <n v="0"/>
    <x v="602"/>
    <x v="600"/>
    <x v="162"/>
  </r>
  <r>
    <n v="23673"/>
    <s v="Common"/>
    <s v="TURKEY POINT PLANT FOSSIL - 5081026000"/>
    <s v="31500Z000-PG0926-Turkey Pt CommFsil"/>
    <x v="0"/>
    <d v="1993-07-01T00:00:00"/>
    <x v="0"/>
    <s v="Turkey Pt Comm Fsil"/>
    <x v="117"/>
    <s v="585.7123 : FOUNDATION"/>
    <x v="4"/>
    <s v="1993"/>
    <s v="09/2015"/>
    <n v="0"/>
    <x v="603"/>
    <x v="601"/>
    <x v="163"/>
  </r>
  <r>
    <n v="23690"/>
    <e v="#N/A"/>
    <s v="TURKEY POINT POWER PLANT UNIT #1 - 5081014100"/>
    <s v="31500Z000-PG0926-Turkey Pt U1"/>
    <x v="0"/>
    <d v="1966-07-01T00:00:00"/>
    <x v="0"/>
    <s v="Turkey Pt U1"/>
    <x v="117"/>
    <s v="585.7125 : CONTROL/INSTRUMENTATION "/>
    <x v="4"/>
    <s v="1966"/>
    <s v="09/2015"/>
    <n v="0"/>
    <x v="0"/>
    <x v="0"/>
    <x v="0"/>
  </r>
  <r>
    <n v="23720"/>
    <e v="#N/A"/>
    <s v="TURKEY POINT POWER PLANT UNIT #1 - 5081014100"/>
    <s v="31500Z000-PG0926-Turkey Pt U1"/>
    <x v="0"/>
    <d v="1972-07-01T00:00:00"/>
    <x v="0"/>
    <s v="Turkey Pt U1"/>
    <x v="117"/>
    <s v="585.7126 : CIRCUIT BKR. RATED 500 "/>
    <x v="4"/>
    <s v="1972"/>
    <s v="09/2015"/>
    <n v="0"/>
    <x v="0"/>
    <x v="0"/>
    <x v="0"/>
  </r>
  <r>
    <n v="23721"/>
    <e v="#N/A"/>
    <s v="TURKEY POINT POWER PLANT UNIT #1 - 5081014100"/>
    <s v="31500Z000-PG0926-Turkey Pt U1"/>
    <x v="0"/>
    <d v="1999-07-01T00:00:00"/>
    <x v="0"/>
    <s v="Turkey Pt U1"/>
    <x v="117"/>
    <s v="585.7126 : CIRCUIT BKR. RATED 500 "/>
    <x v="4"/>
    <s v="1999"/>
    <s v="09/2015"/>
    <n v="0"/>
    <x v="0"/>
    <x v="0"/>
    <x v="0"/>
  </r>
  <r>
    <n v="23724"/>
    <s v="Common"/>
    <s v="TURKEY POINT PLANT FOSSIL - 5081026000"/>
    <s v="31500Z000-PG0926-Turkey Pt CommFsil"/>
    <x v="0"/>
    <d v="1993-07-01T00:00:00"/>
    <x v="0"/>
    <s v="Turkey Pt Comm Fsil"/>
    <x v="117"/>
    <s v="585.7126 : CIRCUIT BKR. RATED 500 "/>
    <x v="4"/>
    <s v="1993"/>
    <s v="09/2015"/>
    <n v="2"/>
    <x v="604"/>
    <x v="602"/>
    <x v="164"/>
  </r>
  <r>
    <n v="23736"/>
    <e v="#N/A"/>
    <s v="TURKEY POINT POWER PLANT UNIT #1 - 5081014100"/>
    <s v="31500Z000-PG0926-Turkey Pt U1"/>
    <x v="0"/>
    <d v="1966-07-01T00:00:00"/>
    <x v="0"/>
    <s v="Turkey Pt U1"/>
    <x v="117"/>
    <s v="585.7129 : POWER CENTER SWITCHGEAR "/>
    <x v="4"/>
    <s v="1966"/>
    <s v="09/2015"/>
    <n v="0"/>
    <x v="0"/>
    <x v="0"/>
    <x v="0"/>
  </r>
  <r>
    <n v="23738"/>
    <s v="Common"/>
    <s v="TURKEY POINT PLANT FOSSIL - 5081026000"/>
    <s v="31500Z000-PG0926-Turkey Pt CommFsil"/>
    <x v="0"/>
    <d v="1993-07-01T00:00:00"/>
    <x v="0"/>
    <s v="Turkey Pt Comm Fsil"/>
    <x v="117"/>
    <s v="585.7129 : POWER CENTER SWITCHGEAR "/>
    <x v="4"/>
    <s v="1993"/>
    <s v="09/2015"/>
    <n v="1"/>
    <x v="605"/>
    <x v="603"/>
    <x v="165"/>
  </r>
  <r>
    <n v="23796"/>
    <e v="#N/A"/>
    <s v="TURKEY POINT POWER PLANT UNIT #1 - 5081014100"/>
    <s v="31500Z000-PG0926-Turkey Pt U1"/>
    <x v="0"/>
    <d v="1972-07-01T00:00:00"/>
    <x v="0"/>
    <s v="Turkey Pt U1"/>
    <x v="117"/>
    <s v="585.7135 : NON-SEGREGATED BUS, COMP"/>
    <x v="4"/>
    <s v="1972"/>
    <s v="09/2015"/>
    <n v="0"/>
    <x v="0"/>
    <x v="0"/>
    <x v="0"/>
  </r>
  <r>
    <n v="23798"/>
    <s v="Common"/>
    <s v="TURKEY POINT PLANT FOSSIL - 5081026000"/>
    <s v="31500Z000-PG0926-Turkey Pt CommFsil"/>
    <x v="0"/>
    <d v="1993-07-01T00:00:00"/>
    <x v="0"/>
    <s v="Turkey Pt Comm Fsil"/>
    <x v="117"/>
    <s v="585.7135 : NON-SEGREGATED BUS, COMP"/>
    <x v="4"/>
    <s v="1993"/>
    <s v="09/2015"/>
    <n v="1"/>
    <x v="606"/>
    <x v="604"/>
    <x v="166"/>
  </r>
  <r>
    <n v="23971"/>
    <e v="#N/A"/>
    <s v="TURKEY POINT POWER PLANT UNIT #1 - 5081014100"/>
    <s v="31500Z000-PG0926-Turkey Pt U1"/>
    <x v="0"/>
    <d v="1966-07-01T00:00:00"/>
    <x v="0"/>
    <s v="Turkey Pt U1"/>
    <x v="118"/>
    <s v="681.7674 : LOAD CONTROL AND METERIN"/>
    <x v="4"/>
    <s v="1966"/>
    <s v="09/2015"/>
    <n v="0"/>
    <x v="0"/>
    <x v="0"/>
    <x v="0"/>
  </r>
  <r>
    <n v="23972"/>
    <s v="U1"/>
    <s v="TURKEY POINT POWER PLANT UNIT #1 - 5081014100"/>
    <s v="31500Z000-PG0926-Turkey Pt U1"/>
    <x v="0"/>
    <d v="1979-07-01T00:00:00"/>
    <x v="0"/>
    <s v="Turkey Pt U1"/>
    <x v="118"/>
    <s v="681.7674 : LOAD CONTROL AND METERIN"/>
    <x v="4"/>
    <s v="1979"/>
    <s v="09/2015"/>
    <n v="0"/>
    <x v="607"/>
    <x v="605"/>
    <x v="0"/>
  </r>
  <r>
    <n v="23973"/>
    <s v="U1"/>
    <s v="TURKEY POINT POWER PLANT UNIT #1 - 5081014100"/>
    <s v="31500Z000-PG0926-Turkey Pt U1"/>
    <x v="0"/>
    <d v="1991-07-01T00:00:00"/>
    <x v="0"/>
    <s v="Turkey Pt U1"/>
    <x v="118"/>
    <s v="681.7674 : LOAD CONTROL AND METERIN"/>
    <x v="4"/>
    <s v="1991"/>
    <s v="09/2015"/>
    <n v="0"/>
    <x v="608"/>
    <x v="606"/>
    <x v="167"/>
  </r>
  <r>
    <n v="23977"/>
    <s v="Common"/>
    <s v="TURKEY POINT PLANT FOSSIL - 5081026000"/>
    <s v="31500Z000-PG0926-Turkey Pt CommFsil"/>
    <x v="0"/>
    <d v="1985-07-01T00:00:00"/>
    <x v="0"/>
    <s v="Turkey Pt Comm Fsil"/>
    <x v="118"/>
    <s v="681.7674 : LOAD CONTROL AND METERIN"/>
    <x v="4"/>
    <s v="1985"/>
    <s v="09/2015"/>
    <n v="0"/>
    <x v="609"/>
    <x v="607"/>
    <x v="0"/>
  </r>
  <r>
    <n v="24147"/>
    <e v="#N/A"/>
    <s v="TURKEY POINT POWER PLANT UNIT #1 - 5081014100"/>
    <s v="31500Z000-PG0926-Turkey Pt U1"/>
    <x v="0"/>
    <d v="1966-07-01T00:00:00"/>
    <x v="0"/>
    <s v="Turkey Pt U1"/>
    <x v="119"/>
    <s v="683.7712 : ANNUNCIATOR/SOE/DATA ACQ"/>
    <x v="4"/>
    <s v="1966"/>
    <s v="09/2015"/>
    <n v="0"/>
    <x v="0"/>
    <x v="0"/>
    <x v="0"/>
  </r>
  <r>
    <n v="24148"/>
    <e v="#N/A"/>
    <s v="TURKEY POINT POWER PLANT UNIT #1 - 5081014100"/>
    <s v="31500Z000-PG0926-Turkey Pt U1"/>
    <x v="0"/>
    <d v="1982-07-01T00:00:00"/>
    <x v="0"/>
    <s v="Turkey Pt U1"/>
    <x v="119"/>
    <s v="683.7712 : ANNUNCIATOR/SOE/DATA ACQ"/>
    <x v="4"/>
    <s v="1982"/>
    <s v="09/2015"/>
    <n v="0"/>
    <x v="0"/>
    <x v="0"/>
    <x v="0"/>
  </r>
  <r>
    <n v="24149"/>
    <s v="Retire"/>
    <s v="TURKEY POINT POWER PLANT UNIT #1 - 5081014100"/>
    <s v="31500Z000-PG0926-Turkey Pt U1"/>
    <x v="0"/>
    <d v="1990-07-01T00:00:00"/>
    <x v="0"/>
    <s v="Turkey Pt U1"/>
    <x v="119"/>
    <s v="683.7712 : ANNUNCIATOR/SOE/DATA ACQ"/>
    <x v="4"/>
    <s v="1990"/>
    <s v="09/2015"/>
    <n v="1"/>
    <x v="610"/>
    <x v="608"/>
    <x v="168"/>
  </r>
  <r>
    <n v="24150"/>
    <s v="Retire"/>
    <s v="TURKEY POINT POWER PLANT UNIT #1 - 5081014100"/>
    <s v="31500Z000-PG0926-Turkey Pt U1"/>
    <x v="0"/>
    <d v="1999-07-01T00:00:00"/>
    <x v="0"/>
    <s v="Turkey Pt U1"/>
    <x v="119"/>
    <s v="683.7712 : ANNUNCIATOR/SOE/DATA ACQ"/>
    <x v="4"/>
    <s v="1999"/>
    <s v="09/2015"/>
    <n v="0"/>
    <x v="611"/>
    <x v="609"/>
    <x v="169"/>
  </r>
  <r>
    <n v="24155"/>
    <s v="Retire"/>
    <s v="TURKEY POINT PLANT FOSSIL - 5081026000"/>
    <s v="31500Z000-PG0926-Turkey Pt CommFsil"/>
    <x v="0"/>
    <d v="1982-07-01T00:00:00"/>
    <x v="0"/>
    <s v="Turkey Pt Comm Fsil"/>
    <x v="119"/>
    <s v="683.7712 : ANNUNCIATOR/SOE/DATA ACQ"/>
    <x v="4"/>
    <s v="1982"/>
    <s v="09/2015"/>
    <n v="1"/>
    <x v="612"/>
    <x v="610"/>
    <x v="0"/>
  </r>
  <r>
    <n v="24156"/>
    <s v="Retire"/>
    <s v="TURKEY POINT PLANT FOSSIL - 5081026000"/>
    <s v="31500Z000-PG0926-Turkey Pt CommFsil"/>
    <x v="0"/>
    <d v="1985-07-01T00:00:00"/>
    <x v="0"/>
    <s v="Turkey Pt Comm Fsil"/>
    <x v="119"/>
    <s v="683.7712 : ANNUNCIATOR/SOE/DATA ACQ"/>
    <x v="4"/>
    <s v="1985"/>
    <s v="09/2015"/>
    <n v="0"/>
    <x v="613"/>
    <x v="611"/>
    <x v="0"/>
  </r>
  <r>
    <n v="24157"/>
    <s v="Retire"/>
    <s v="TURKEY POINT PLANT FOSSIL - 5081026000"/>
    <s v="31500Z000-PG0926-Turkey Pt CommFsil"/>
    <x v="0"/>
    <d v="1995-07-01T00:00:00"/>
    <x v="0"/>
    <s v="Turkey Pt Comm Fsil"/>
    <x v="119"/>
    <s v="683.7712 : ANNUNCIATOR/SOE/DATA ACQ"/>
    <x v="4"/>
    <s v="1995"/>
    <s v="09/2015"/>
    <n v="1"/>
    <x v="614"/>
    <x v="612"/>
    <x v="170"/>
  </r>
  <r>
    <n v="24158"/>
    <e v="#N/A"/>
    <s v="TURKEY POINT PLANT FOSSIL - 5081026000"/>
    <s v="31500Z000-PG0926-Turkey Pt CommFsil"/>
    <x v="0"/>
    <d v="1996-07-01T00:00:00"/>
    <x v="0"/>
    <s v="Turkey Pt Comm Fsil"/>
    <x v="119"/>
    <s v="683.7712 : ANNUNCIATOR/SOE/DATA ACQ"/>
    <x v="4"/>
    <s v="1996"/>
    <s v="09/2015"/>
    <n v="0"/>
    <x v="0"/>
    <x v="0"/>
    <x v="0"/>
  </r>
  <r>
    <n v="24352"/>
    <e v="#N/A"/>
    <s v="TURKEY POINT POWER PLANT UNIT #1 - 5081014100"/>
    <s v="31500Z000-PG0926-Turkey Pt U1"/>
    <x v="0"/>
    <d v="1966-07-01T00:00:00"/>
    <x v="0"/>
    <s v="Turkey Pt U1"/>
    <x v="120"/>
    <s v="684.7734 : GENERATOR PROTECTION"/>
    <x v="4"/>
    <s v="1966"/>
    <s v="09/2015"/>
    <n v="0"/>
    <x v="0"/>
    <x v="0"/>
    <x v="0"/>
  </r>
  <r>
    <n v="24353"/>
    <e v="#N/A"/>
    <s v="TURKEY POINT POWER PLANT UNIT #1 - 5081014100"/>
    <s v="31500Z000-PG0926-Turkey Pt U1"/>
    <x v="0"/>
    <d v="1972-07-01T00:00:00"/>
    <x v="0"/>
    <s v="Turkey Pt U1"/>
    <x v="120"/>
    <s v="684.7734 : GENERATOR PROTECTION"/>
    <x v="4"/>
    <s v="1972"/>
    <s v="09/2015"/>
    <n v="0"/>
    <x v="0"/>
    <x v="0"/>
    <x v="0"/>
  </r>
  <r>
    <n v="24354"/>
    <s v="U1"/>
    <s v="TURKEY POINT POWER PLANT UNIT #1 - 5081014100"/>
    <s v="31500Z000-PG0926-Turkey Pt U1"/>
    <x v="0"/>
    <d v="1992-07-01T00:00:00"/>
    <x v="0"/>
    <s v="Turkey Pt U1"/>
    <x v="120"/>
    <s v="684.7734 : GENERATOR PROTECTION"/>
    <x v="4"/>
    <s v="1992"/>
    <s v="09/2015"/>
    <n v="1"/>
    <x v="615"/>
    <x v="613"/>
    <x v="171"/>
  </r>
  <r>
    <n v="24355"/>
    <s v="U1"/>
    <s v="TURKEY POINT POWER PLANT UNIT #1 - 5081014100"/>
    <s v="31500Z000-PG0926-Turkey Pt U1"/>
    <x v="0"/>
    <d v="1994-07-01T00:00:00"/>
    <x v="0"/>
    <s v="Turkey Pt U1"/>
    <x v="120"/>
    <s v="684.7734 : GENERATOR PROTECTION"/>
    <x v="4"/>
    <s v="1994"/>
    <s v="09/2015"/>
    <n v="1"/>
    <x v="616"/>
    <x v="614"/>
    <x v="172"/>
  </r>
  <r>
    <n v="24356"/>
    <s v="U1"/>
    <s v="TURKEY POINT POWER PLANT UNIT #1 - 5081014100"/>
    <s v="31500Z000-PG0926-Turkey Pt U1"/>
    <x v="0"/>
    <d v="1995-07-01T00:00:00"/>
    <x v="0"/>
    <s v="Turkey Pt U1"/>
    <x v="120"/>
    <s v="684.7734 : GENERATOR PROTECTION"/>
    <x v="4"/>
    <s v="1995"/>
    <s v="09/2015"/>
    <n v="1"/>
    <x v="617"/>
    <x v="615"/>
    <x v="173"/>
  </r>
  <r>
    <n v="24946"/>
    <e v="#N/A"/>
    <s v="TURKEY POINT POWER PLANT UNIT #1 - 5081014100"/>
    <s v="31600Z000-PG0926-Turkey Pt U1"/>
    <x v="0"/>
    <d v="1966-07-01T00:00:00"/>
    <x v="0"/>
    <s v="Turkey Pt U1"/>
    <x v="0"/>
    <s v="000.000 : FPL Conversion 000"/>
    <x v="5"/>
    <s v="1966"/>
    <s v="09/2015"/>
    <n v="0"/>
    <x v="0"/>
    <x v="0"/>
    <x v="0"/>
  </r>
  <r>
    <n v="24947"/>
    <e v="#N/A"/>
    <s v="TURKEY POINT POWER PLANT UNIT #1 - 5081014100"/>
    <s v="31600Z000-PG0926-Turkey Pt U1"/>
    <x v="0"/>
    <d v="1967-07-01T00:00:00"/>
    <x v="0"/>
    <s v="Turkey Pt U1"/>
    <x v="0"/>
    <s v="000.000 : FPL Conversion 000"/>
    <x v="5"/>
    <s v="1967"/>
    <s v="09/2015"/>
    <n v="0"/>
    <x v="0"/>
    <x v="0"/>
    <x v="0"/>
  </r>
  <r>
    <n v="24948"/>
    <e v="#N/A"/>
    <s v="TURKEY POINT POWER PLANT UNIT #1 - 5081014100"/>
    <s v="31600Z000-PG0926-Turkey Pt U1"/>
    <x v="0"/>
    <d v="1968-07-01T00:00:00"/>
    <x v="0"/>
    <s v="Turkey Pt U1"/>
    <x v="0"/>
    <s v="000.000 : FPL Conversion 000"/>
    <x v="5"/>
    <s v="1968"/>
    <s v="09/2015"/>
    <n v="0"/>
    <x v="0"/>
    <x v="0"/>
    <x v="0"/>
  </r>
  <r>
    <n v="24951"/>
    <e v="#N/A"/>
    <s v="TURKEY POINT POWER PLANT UNIT #1 - 5081014100"/>
    <s v="31600Z000-PG0926-Turkey Pt U1"/>
    <x v="0"/>
    <d v="1993-07-01T00:00:00"/>
    <x v="0"/>
    <s v="Turkey Pt U1"/>
    <x v="0"/>
    <s v="000.000 : FPL Conversion 000"/>
    <x v="5"/>
    <s v="1993"/>
    <s v="09/2015"/>
    <n v="0"/>
    <x v="0"/>
    <x v="0"/>
    <x v="0"/>
  </r>
  <r>
    <n v="24952"/>
    <e v="#N/A"/>
    <s v="TURKEY POINT POWER PLANT UNIT #1 - 5081014100"/>
    <s v="31600Z000-PG0926-Turkey Pt U1"/>
    <x v="0"/>
    <d v="2000-07-01T00:00:00"/>
    <x v="0"/>
    <s v="Turkey Pt U1"/>
    <x v="0"/>
    <s v="000.000 : FPL Conversion 000"/>
    <x v="5"/>
    <s v="2000"/>
    <s v="09/2015"/>
    <n v="0"/>
    <x v="0"/>
    <x v="0"/>
    <x v="0"/>
  </r>
  <r>
    <n v="24956"/>
    <e v="#N/A"/>
    <s v="TURKEY POINT PLANT FOSSIL - 5081026000"/>
    <s v="31600Z000-PG0926-Turkey Pt CommFsil"/>
    <x v="0"/>
    <d v="1986-07-01T00:00:00"/>
    <x v="0"/>
    <s v="Turkey Pt Comm Fsil"/>
    <x v="0"/>
    <s v="000.000 : FPL Conversion 000"/>
    <x v="5"/>
    <s v="1986"/>
    <s v="09/2015"/>
    <n v="0"/>
    <x v="0"/>
    <x v="0"/>
    <x v="0"/>
  </r>
  <r>
    <n v="24957"/>
    <e v="#N/A"/>
    <s v="TURKEY POINT PLANT FOSSIL - 5081026000"/>
    <s v="31600Z000-PG0926-Turkey Pt CommFsil"/>
    <x v="0"/>
    <d v="2000-07-01T00:00:00"/>
    <x v="0"/>
    <s v="Turkey Pt Comm Fsil"/>
    <x v="0"/>
    <s v="000.000 : FPL Conversion 000"/>
    <x v="5"/>
    <s v="2000"/>
    <s v="09/2015"/>
    <n v="0"/>
    <x v="0"/>
    <x v="0"/>
    <x v="0"/>
  </r>
  <r>
    <n v="25156"/>
    <e v="#N/A"/>
    <s v="TURKEY POINT PLANT FOSSIL - 5081026000"/>
    <s v="31600Z000-PG0926-Turkey Pt CommFsil"/>
    <x v="0"/>
    <d v="1991-07-01T00:00:00"/>
    <x v="0"/>
    <s v="Turkey Pt Comm Fsil"/>
    <x v="121"/>
    <s v="186.039  : RADIO MOBILE DIGITAL TER"/>
    <x v="5"/>
    <s v="1991"/>
    <s v="09/2015"/>
    <n v="0"/>
    <x v="0"/>
    <x v="0"/>
    <x v="0"/>
  </r>
  <r>
    <n v="25157"/>
    <e v="#N/A"/>
    <s v="TURKEY POINT PLANT FOSSIL - 5081026000"/>
    <s v="31600Z000-PG0926-Turkey Pt CommFsil"/>
    <x v="0"/>
    <d v="1993-07-01T00:00:00"/>
    <x v="0"/>
    <s v="Turkey Pt Comm Fsil"/>
    <x v="121"/>
    <s v="186.039  : RADIO MOBILE DIGITAL TER"/>
    <x v="5"/>
    <s v="1993"/>
    <s v="09/2015"/>
    <n v="0"/>
    <x v="0"/>
    <x v="0"/>
    <x v="0"/>
  </r>
  <r>
    <n v="25223"/>
    <e v="#N/A"/>
    <s v="TURKEY POINT PLANT FOSSIL - 5081026000"/>
    <s v="31600Z000-PG0926-Turkey Pt CommFsil"/>
    <x v="0"/>
    <d v="1989-07-01T00:00:00"/>
    <x v="0"/>
    <s v="Turkey Pt Comm Fsil"/>
    <x v="121"/>
    <s v="186.044  : PAX PHONE SYSTEM "/>
    <x v="5"/>
    <s v="1989"/>
    <s v="09/2015"/>
    <n v="0"/>
    <x v="0"/>
    <x v="0"/>
    <x v="0"/>
  </r>
  <r>
    <n v="25224"/>
    <e v="#N/A"/>
    <s v="TURKEY POINT PLANT FOSSIL - 5081026000"/>
    <s v="31600Z000-PG0926-Turkey Pt CommFsil"/>
    <x v="0"/>
    <d v="1991-07-01T00:00:00"/>
    <x v="0"/>
    <s v="Turkey Pt Comm Fsil"/>
    <x v="121"/>
    <s v="186.044  : PAX PHONE SYSTEM "/>
    <x v="5"/>
    <s v="1991"/>
    <s v="09/2015"/>
    <n v="0"/>
    <x v="0"/>
    <x v="0"/>
    <x v="0"/>
  </r>
  <r>
    <n v="25225"/>
    <e v="#N/A"/>
    <s v="TURKEY POINT PLANT FOSSIL - 5081026000"/>
    <s v="31600Z000-PG0926-Turkey Pt CommFsil"/>
    <x v="0"/>
    <d v="1993-07-01T00:00:00"/>
    <x v="0"/>
    <s v="Turkey Pt Comm Fsil"/>
    <x v="121"/>
    <s v="186.044  : PAX PHONE SYSTEM "/>
    <x v="5"/>
    <s v="1993"/>
    <s v="09/2015"/>
    <n v="0"/>
    <x v="0"/>
    <x v="0"/>
    <x v="0"/>
  </r>
  <r>
    <n v="25226"/>
    <e v="#N/A"/>
    <s v="TURKEY POINT PLANT FOSSIL - 5081026000"/>
    <s v="31600Z000-PG0926-Turkey Pt CommFsil"/>
    <x v="0"/>
    <d v="1998-07-01T00:00:00"/>
    <x v="0"/>
    <s v="Turkey Pt Comm Fsil"/>
    <x v="121"/>
    <s v="186.044  : PAX PHONE SYSTEM "/>
    <x v="5"/>
    <s v="1998"/>
    <s v="09/2015"/>
    <n v="0"/>
    <x v="0"/>
    <x v="0"/>
    <x v="0"/>
  </r>
  <r>
    <n v="25227"/>
    <e v="#N/A"/>
    <s v="TURKEY POINT PLANT FOSSIL - 5081026000"/>
    <s v="31600Z000-PG0926-Turkey Pt CommFsil"/>
    <x v="0"/>
    <d v="1999-07-01T00:00:00"/>
    <x v="0"/>
    <s v="Turkey Pt Comm Fsil"/>
    <x v="121"/>
    <s v="186.044  : PAX PHONE SYSTEM "/>
    <x v="5"/>
    <s v="1999"/>
    <s v="09/2015"/>
    <n v="0"/>
    <x v="0"/>
    <x v="0"/>
    <x v="0"/>
  </r>
  <r>
    <n v="25319"/>
    <e v="#N/A"/>
    <s v="TURKEY POINT POWER PLANT UNIT #1 - 5081014100"/>
    <s v="31600Z000-PG0926-Turkey Pt U1"/>
    <x v="0"/>
    <d v="1966-07-01T00:00:00"/>
    <x v="0"/>
    <s v="Turkey Pt U1"/>
    <x v="122"/>
    <s v="183.0521 : COMPRESSOR, AIR, COMPLET"/>
    <x v="5"/>
    <s v="1966"/>
    <s v="09/2015"/>
    <n v="0"/>
    <x v="0"/>
    <x v="0"/>
    <x v="0"/>
  </r>
  <r>
    <n v="25320"/>
    <e v="#N/A"/>
    <s v="TURKEY POINT POWER PLANT UNIT #1 - 5081014100"/>
    <s v="31600Z000-PG0926-Turkey Pt U1"/>
    <x v="0"/>
    <d v="1991-07-01T00:00:00"/>
    <x v="0"/>
    <s v="Turkey Pt U1"/>
    <x v="122"/>
    <s v="183.0521 : COMPRESSOR, AIR, COMPLET"/>
    <x v="5"/>
    <s v="1991"/>
    <s v="09/2015"/>
    <n v="0"/>
    <x v="0"/>
    <x v="0"/>
    <x v="0"/>
  </r>
  <r>
    <n v="25363"/>
    <e v="#N/A"/>
    <s v="TURKEY POINT POWER PLANT UNIT #1 - 5081014100"/>
    <s v="31600Z000-PG0926-Turkey Pt U1"/>
    <x v="0"/>
    <d v="1966-07-01T00:00:00"/>
    <x v="0"/>
    <s v="Turkey Pt U1"/>
    <x v="122"/>
    <s v="183.0522 : DRIVE, ELECTRIC MOTOR, C"/>
    <x v="5"/>
    <s v="1966"/>
    <s v="09/2015"/>
    <n v="0"/>
    <x v="0"/>
    <x v="0"/>
    <x v="0"/>
  </r>
  <r>
    <n v="25421"/>
    <s v="U1"/>
    <s v="TURKEY POINT POWER PLANT UNIT #1 - 5081014100"/>
    <s v="31600Z000-PG0926-Turkey Pt U1"/>
    <x v="0"/>
    <d v="1966-07-01T00:00:00"/>
    <x v="0"/>
    <s v="Turkey Pt U1"/>
    <x v="122"/>
    <s v="183.0526 : PIPING"/>
    <x v="5"/>
    <s v="1966"/>
    <s v="09/2015"/>
    <n v="160"/>
    <x v="618"/>
    <x v="616"/>
    <x v="0"/>
  </r>
  <r>
    <n v="25460"/>
    <s v="U1"/>
    <s v="TURKEY POINT POWER PLANT UNIT #1 - 5081014100"/>
    <s v="31600Z000-PG0926-Turkey Pt U1"/>
    <x v="0"/>
    <d v="1966-07-01T00:00:00"/>
    <x v="0"/>
    <s v="Turkey Pt U1"/>
    <x v="122"/>
    <s v="183.0527 : TANK"/>
    <x v="5"/>
    <s v="1966"/>
    <s v="09/2015"/>
    <n v="1"/>
    <x v="619"/>
    <x v="617"/>
    <x v="0"/>
  </r>
  <r>
    <n v="25522"/>
    <s v="U1"/>
    <s v="TURKEY POINT PLANT FOSSIL - 5081026000"/>
    <s v="31600Z000-PG0926-Turkey Pt CommFsil"/>
    <x v="0"/>
    <d v="1991-07-01T00:00:00"/>
    <x v="0"/>
    <s v="Turkey Pt Comm Fsil"/>
    <x v="122"/>
    <s v="183.0530 : CONTROL/INSTRUMENTATION "/>
    <x v="5"/>
    <s v="1991"/>
    <s v="09/2015"/>
    <n v="1"/>
    <x v="620"/>
    <x v="618"/>
    <x v="0"/>
  </r>
  <r>
    <n v="25576"/>
    <e v="#N/A"/>
    <s v="TURKEY POINT POWER PLANT UNIT #1 - 5081014100"/>
    <s v="31600Z000-PG0926-Turkey Pt U1"/>
    <x v="0"/>
    <d v="1966-07-01T00:00:00"/>
    <x v="0"/>
    <s v="Turkey Pt U1"/>
    <x v="123"/>
    <s v="184.0555 : COMPRESSOR, AIR, COMPLET"/>
    <x v="5"/>
    <s v="1966"/>
    <s v="09/2015"/>
    <n v="0"/>
    <x v="0"/>
    <x v="0"/>
    <x v="0"/>
  </r>
  <r>
    <n v="25577"/>
    <e v="#N/A"/>
    <s v="TURKEY POINT POWER PLANT UNIT #1 - 5081014100"/>
    <s v="31600Z000-PG0926-Turkey Pt U1"/>
    <x v="0"/>
    <d v="2000-07-01T00:00:00"/>
    <x v="0"/>
    <s v="Turkey Pt U1"/>
    <x v="123"/>
    <s v="184.0555 : COMPRESSOR, AIR, COMPLET"/>
    <x v="5"/>
    <s v="2000"/>
    <s v="09/2015"/>
    <n v="0"/>
    <x v="0"/>
    <x v="0"/>
    <x v="0"/>
  </r>
  <r>
    <n v="25579"/>
    <e v="#N/A"/>
    <s v="TURKEY POINT PLANT FOSSIL - 5081026000"/>
    <s v="31600Z000-PG0926-Turkey Pt CommFsil"/>
    <x v="0"/>
    <d v="1987-07-01T00:00:00"/>
    <x v="0"/>
    <s v="Turkey Pt Comm Fsil"/>
    <x v="123"/>
    <s v="184.0555 : COMPRESSOR, AIR, COMPLET"/>
    <x v="5"/>
    <s v="1987"/>
    <s v="09/2015"/>
    <n v="0"/>
    <x v="0"/>
    <x v="0"/>
    <x v="0"/>
  </r>
  <r>
    <n v="25619"/>
    <s v="U1"/>
    <s v="TURKEY POINT POWER PLANT UNIT #1 - 5081014100"/>
    <s v="31600Z000-PG0926-Turkey Pt U1"/>
    <x v="0"/>
    <d v="1966-07-01T00:00:00"/>
    <x v="0"/>
    <s v="Turkey Pt U1"/>
    <x v="123"/>
    <s v="184.0556 : DRIVE, ELECTRIC MOTOR, C"/>
    <x v="5"/>
    <s v="1966"/>
    <s v="09/2015"/>
    <n v="1"/>
    <x v="621"/>
    <x v="619"/>
    <x v="0"/>
  </r>
  <r>
    <n v="25621"/>
    <e v="#N/A"/>
    <s v="TURKEY POINT PLANT FOSSIL - 5081026000"/>
    <s v="31600Z000-PG0926-Turkey Pt CommFsil"/>
    <x v="0"/>
    <d v="1987-07-01T00:00:00"/>
    <x v="0"/>
    <s v="Turkey Pt Comm Fsil"/>
    <x v="123"/>
    <s v="184.0556 : DRIVE, ELECTRIC MOTOR, C"/>
    <x v="5"/>
    <s v="1987"/>
    <s v="09/2015"/>
    <n v="0"/>
    <x v="0"/>
    <x v="0"/>
    <x v="0"/>
  </r>
  <r>
    <n v="25646"/>
    <s v="Retire"/>
    <s v="TURKEY POINT PLANT FOSSIL - 5081026000"/>
    <s v="31600Z000-PG0926-Turkey Pt CommFsil"/>
    <x v="0"/>
    <d v="1995-07-01T00:00:00"/>
    <x v="0"/>
    <s v="Turkey Pt Comm Fsil"/>
    <x v="124"/>
    <s v="189.056  : LABORATORY REFRIGERATOR "/>
    <x v="5"/>
    <s v="1995"/>
    <s v="09/2015"/>
    <n v="1"/>
    <x v="622"/>
    <x v="620"/>
    <x v="0"/>
  </r>
  <r>
    <n v="25682"/>
    <s v="U1"/>
    <s v="TURKEY POINT POWER PLANT UNIT #1 - 5081014100"/>
    <s v="31600Z000-PG0926-Turkey Pt U1"/>
    <x v="0"/>
    <d v="1966-07-01T00:00:00"/>
    <x v="0"/>
    <s v="Turkey Pt U1"/>
    <x v="123"/>
    <s v="184.0561 : CONTROL/INSTRUMENTATION "/>
    <x v="5"/>
    <s v="1966"/>
    <s v="09/2015"/>
    <n v="1"/>
    <x v="623"/>
    <x v="621"/>
    <x v="0"/>
  </r>
  <r>
    <n v="25738"/>
    <s v="U1"/>
    <s v="TURKEY POINT POWER PLANT UNIT #1 - 5081014100"/>
    <s v="31600Z000-PG0926-Turkey Pt U1"/>
    <x v="0"/>
    <d v="1966-07-01T00:00:00"/>
    <x v="0"/>
    <s v="Turkey Pt U1"/>
    <x v="123"/>
    <s v="184.0563 : PIPING"/>
    <x v="5"/>
    <s v="1966"/>
    <s v="09/2015"/>
    <n v="225"/>
    <x v="624"/>
    <x v="622"/>
    <x v="0"/>
  </r>
  <r>
    <n v="25739"/>
    <s v="U1"/>
    <s v="TURKEY POINT POWER PLANT UNIT #1 - 5081014100"/>
    <s v="31600Z000-PG0926-Turkey Pt U1"/>
    <x v="0"/>
    <d v="1989-07-01T00:00:00"/>
    <x v="0"/>
    <s v="Turkey Pt U1"/>
    <x v="123"/>
    <s v="184.0563 : PIPING"/>
    <x v="5"/>
    <s v="1989"/>
    <s v="09/2015"/>
    <n v="0"/>
    <x v="625"/>
    <x v="623"/>
    <x v="0"/>
  </r>
  <r>
    <n v="25740"/>
    <s v="U1"/>
    <s v="TURKEY POINT POWER PLANT UNIT #1 - 5081014100"/>
    <s v="31600Z000-PG0926-Turkey Pt U1"/>
    <x v="0"/>
    <d v="1993-07-01T00:00:00"/>
    <x v="0"/>
    <s v="Turkey Pt U1"/>
    <x v="123"/>
    <s v="184.0563 : PIPING"/>
    <x v="5"/>
    <s v="1993"/>
    <s v="09/2015"/>
    <n v="0"/>
    <x v="626"/>
    <x v="624"/>
    <x v="0"/>
  </r>
  <r>
    <n v="25780"/>
    <s v="U1"/>
    <s v="TURKEY POINT POWER PLANT UNIT #1 - 5081014100"/>
    <s v="31600Z000-PG0926-Turkey Pt U1"/>
    <x v="0"/>
    <d v="1966-07-01T00:00:00"/>
    <x v="0"/>
    <s v="Turkey Pt U1"/>
    <x v="123"/>
    <s v="184.0564 : TANK"/>
    <x v="5"/>
    <s v="1966"/>
    <s v="09/2015"/>
    <n v="1"/>
    <x v="627"/>
    <x v="625"/>
    <x v="0"/>
  </r>
  <r>
    <n v="25799"/>
    <s v="Retire"/>
    <s v="TURKEY POINT PLANT FOSSIL - 5081026000"/>
    <s v="31600Z000-PG0926-Turkey Pt CommFsil"/>
    <x v="0"/>
    <d v="1990-07-01T00:00:00"/>
    <x v="0"/>
    <s v="Turkey Pt Comm Fsil"/>
    <x v="125"/>
    <s v="190.060  : CRANE HOIST ASSEMBLY (PU"/>
    <x v="5"/>
    <s v="1990"/>
    <s v="09/2015"/>
    <n v="1"/>
    <x v="628"/>
    <x v="626"/>
    <x v="0"/>
  </r>
  <r>
    <n v="25815"/>
    <s v="Retire"/>
    <s v="TURKEY POINT PLANT FOSSIL - 5081026000"/>
    <s v="31600Z000-PG0926-Turkey Pt CommFsil"/>
    <x v="0"/>
    <d v="1990-07-01T00:00:00"/>
    <x v="0"/>
    <s v="Turkey Pt Comm Fsil"/>
    <x v="125"/>
    <s v="190.064  : DRILL PRESS, FIXED (PU 0"/>
    <x v="5"/>
    <s v="1990"/>
    <s v="09/2015"/>
    <n v="0"/>
    <x v="629"/>
    <x v="627"/>
    <x v="0"/>
  </r>
  <r>
    <n v="25872"/>
    <e v="#N/A"/>
    <s v="TURKEY POINT PLANT FOSSIL - 5081026000"/>
    <s v="31600Z000-PG0926-Turkey Pt CommFsil"/>
    <x v="0"/>
    <d v="1986-07-01T00:00:00"/>
    <x v="0"/>
    <s v="Turkey Pt Comm Fsil"/>
    <x v="121"/>
    <s v="186.0647 : RADIO COMMUNICATION SYST"/>
    <x v="5"/>
    <s v="1986"/>
    <s v="09/2015"/>
    <n v="0"/>
    <x v="0"/>
    <x v="0"/>
    <x v="0"/>
  </r>
  <r>
    <n v="25873"/>
    <e v="#N/A"/>
    <s v="TURKEY POINT PLANT FOSSIL - 5081026000"/>
    <s v="31600Z000-PG0926-Turkey Pt CommFsil"/>
    <x v="0"/>
    <d v="1990-07-01T00:00:00"/>
    <x v="0"/>
    <s v="Turkey Pt Comm Fsil"/>
    <x v="121"/>
    <s v="186.0647 : RADIO COMMUNICATION SYST"/>
    <x v="5"/>
    <s v="1990"/>
    <s v="09/2015"/>
    <n v="0"/>
    <x v="0"/>
    <x v="0"/>
    <x v="0"/>
  </r>
  <r>
    <n v="25898"/>
    <s v="Retire"/>
    <s v="TURKEY POINT PLANT FOSSIL - 5081026000"/>
    <s v="31600Z000-PG0926-Turkey Pt CommFsil"/>
    <x v="0"/>
    <d v="1989-07-01T00:00:00"/>
    <x v="0"/>
    <s v="Turkey Pt Comm Fsil"/>
    <x v="125"/>
    <s v="190.065  : GRINDER/SANDER, FIXED (P"/>
    <x v="5"/>
    <s v="1989"/>
    <s v="09/2015"/>
    <n v="3"/>
    <x v="630"/>
    <x v="628"/>
    <x v="0"/>
  </r>
  <r>
    <n v="25971"/>
    <s v="Retire"/>
    <s v="TURKEY POINT PLANT FOSSIL - 5081026000"/>
    <s v="31600Z000-PG0926-Turkey Pt CommFsil"/>
    <x v="0"/>
    <d v="1966-07-01T00:00:00"/>
    <x v="0"/>
    <s v="Turkey Pt Comm Fsil"/>
    <x v="121"/>
    <s v="186.0652 : PAX PHONE SYSTEM"/>
    <x v="5"/>
    <s v="1966"/>
    <s v="09/2015"/>
    <n v="0"/>
    <x v="631"/>
    <x v="629"/>
    <x v="0"/>
  </r>
  <r>
    <n v="25972"/>
    <s v="Retire"/>
    <s v="TURKEY POINT PLANT FOSSIL - 5081026000"/>
    <s v="31600Z000-PG0926-Turkey Pt CommFsil"/>
    <x v="0"/>
    <d v="1986-07-01T00:00:00"/>
    <x v="0"/>
    <s v="Turkey Pt Comm Fsil"/>
    <x v="121"/>
    <s v="186.0652 : PAX PHONE SYSTEM"/>
    <x v="5"/>
    <s v="1986"/>
    <s v="09/2015"/>
    <n v="0"/>
    <x v="632"/>
    <x v="630"/>
    <x v="0"/>
  </r>
  <r>
    <n v="25973"/>
    <s v="Retire"/>
    <s v="TURKEY POINT PLANT FOSSIL - 5081026000"/>
    <s v="31600Z000-PG0926-Turkey Pt CommFsil"/>
    <x v="0"/>
    <d v="1989-07-01T00:00:00"/>
    <x v="0"/>
    <s v="Turkey Pt Comm Fsil"/>
    <x v="121"/>
    <s v="186.0652 : PAX PHONE SYSTEM"/>
    <x v="5"/>
    <s v="1989"/>
    <s v="09/2015"/>
    <n v="0"/>
    <x v="633"/>
    <x v="631"/>
    <x v="0"/>
  </r>
  <r>
    <n v="26029"/>
    <e v="#N/A"/>
    <s v="TURKEY POINT PLANT FOSSIL - 5081026000"/>
    <s v="31600Z000-PG0926-Turkey Pt CommFsil"/>
    <x v="0"/>
    <d v="1966-07-01T00:00:00"/>
    <x v="0"/>
    <s v="Turkey Pt Comm Fsil"/>
    <x v="121"/>
    <s v="186.0653 : PUBLIC ADDRESS SYSTEM (G"/>
    <x v="5"/>
    <s v="1966"/>
    <s v="09/2015"/>
    <n v="0"/>
    <x v="0"/>
    <x v="0"/>
    <x v="0"/>
  </r>
  <r>
    <n v="26030"/>
    <e v="#N/A"/>
    <s v="TURKEY POINT PLANT FOSSIL - 5081026000"/>
    <s v="31600Z000-PG0926-Turkey Pt CommFsil"/>
    <x v="0"/>
    <d v="1968-07-01T00:00:00"/>
    <x v="0"/>
    <s v="Turkey Pt Comm Fsil"/>
    <x v="121"/>
    <s v="186.0653 : PUBLIC ADDRESS SYSTEM (G"/>
    <x v="5"/>
    <s v="1968"/>
    <s v="09/2015"/>
    <n v="0"/>
    <x v="0"/>
    <x v="0"/>
    <x v="0"/>
  </r>
  <r>
    <n v="26031"/>
    <s v="Retire"/>
    <s v="TURKEY POINT PLANT FOSSIL - 5081026000"/>
    <s v="31600Z000-PG0926-Turkey Pt CommFsil"/>
    <x v="0"/>
    <d v="2000-07-01T00:00:00"/>
    <x v="0"/>
    <s v="Turkey Pt Comm Fsil"/>
    <x v="121"/>
    <s v="186.0653 : PUBLIC ADDRESS SYSTEM (G"/>
    <x v="5"/>
    <s v="2000"/>
    <s v="09/2015"/>
    <n v="1"/>
    <x v="634"/>
    <x v="632"/>
    <x v="0"/>
  </r>
  <r>
    <n v="26049"/>
    <s v="Retire"/>
    <s v="TURKEY POINT PLANT FOSSIL - 5081026000"/>
    <s v="31600Z000-PG0926-Turkey Pt CommFsil"/>
    <x v="0"/>
    <d v="1990-07-01T00:00:00"/>
    <x v="0"/>
    <s v="Turkey Pt Comm Fsil"/>
    <x v="125"/>
    <s v="190.067  : PRESS, FIXED (PU 067)"/>
    <x v="5"/>
    <s v="1990"/>
    <s v="09/2015"/>
    <n v="0"/>
    <x v="635"/>
    <x v="633"/>
    <x v="0"/>
  </r>
  <r>
    <n v="26057"/>
    <s v="Retire"/>
    <s v="TURKEY POINT PLANT FOSSIL - 5081026000"/>
    <s v="31600Z000-PG0926-Turkey Pt CommFsil"/>
    <x v="0"/>
    <d v="1989-07-01T00:00:00"/>
    <x v="0"/>
    <s v="Turkey Pt Comm Fsil"/>
    <x v="125"/>
    <s v="190.069  : POWER SAW, FIXED (PU 069"/>
    <x v="5"/>
    <s v="1989"/>
    <s v="09/2015"/>
    <n v="3"/>
    <x v="636"/>
    <x v="634"/>
    <x v="0"/>
  </r>
  <r>
    <n v="26062"/>
    <s v="Retire"/>
    <s v="TURKEY POINT PLANT FOSSIL - 5081026000"/>
    <s v="31600Z000-PG0926-Turkey Pt CommFsil"/>
    <x v="0"/>
    <d v="1990-07-01T00:00:00"/>
    <x v="0"/>
    <s v="Turkey Pt Comm Fsil"/>
    <x v="125"/>
    <s v="190.071  : WELDING BENCH (PU 071)"/>
    <x v="5"/>
    <s v="1990"/>
    <s v="09/2015"/>
    <n v="0"/>
    <x v="637"/>
    <x v="635"/>
    <x v="0"/>
  </r>
  <r>
    <n v="26067"/>
    <s v="Retire"/>
    <s v="TURKEY POINT PLANT FOSSIL - 5081026000"/>
    <s v="31600Z000-PG0926-Turkey Pt CommFsil"/>
    <x v="0"/>
    <d v="1990-07-01T00:00:00"/>
    <x v="0"/>
    <s v="Turkey Pt Comm Fsil"/>
    <x v="125"/>
    <s v="190.073  : BORE/HONING EQUIPMENT (P"/>
    <x v="5"/>
    <s v="1990"/>
    <s v="09/2015"/>
    <n v="1"/>
    <x v="638"/>
    <x v="636"/>
    <x v="0"/>
  </r>
  <r>
    <n v="26068"/>
    <s v="Retire"/>
    <s v="TURKEY POINT PLANT FOSSIL - 5081026000"/>
    <s v="31600Z000-PG0926-Turkey Pt CommFsil"/>
    <x v="0"/>
    <d v="2001-07-01T00:00:00"/>
    <x v="0"/>
    <s v="Turkey Pt Comm Fsil"/>
    <x v="125"/>
    <s v="190.073  : BORE/HONING EQUIPMENT (P"/>
    <x v="5"/>
    <s v="2001"/>
    <s v="09/2015"/>
    <n v="1"/>
    <x v="639"/>
    <x v="637"/>
    <x v="174"/>
  </r>
  <r>
    <n v="26084"/>
    <s v="Retire"/>
    <s v="TURKEY POINT PLANT FOSSIL - 5081026000"/>
    <s v="31600Z000-PG0926-Turkey Pt CommFsil"/>
    <x v="0"/>
    <d v="1990-07-01T00:00:00"/>
    <x v="0"/>
    <s v="Turkey Pt Comm Fsil"/>
    <x v="125"/>
    <s v="190.076  : PRESS, HYDRAULIC (PU 076"/>
    <x v="5"/>
    <s v="1990"/>
    <s v="09/2015"/>
    <n v="0"/>
    <x v="640"/>
    <x v="638"/>
    <x v="0"/>
  </r>
  <r>
    <n v="26085"/>
    <s v="Retire"/>
    <s v="TURKEY POINT PLANT FOSSIL - 5081026000"/>
    <s v="31600Z000-PG0926-Turkey Pt CommFsil"/>
    <x v="0"/>
    <d v="1991-07-01T00:00:00"/>
    <x v="0"/>
    <s v="Turkey Pt Comm Fsil"/>
    <x v="125"/>
    <s v="190.076  : PRESS, HYDRAULIC (PU 076"/>
    <x v="5"/>
    <s v="1991"/>
    <s v="09/2015"/>
    <n v="0"/>
    <x v="641"/>
    <x v="639"/>
    <x v="0"/>
  </r>
  <r>
    <n v="26086"/>
    <e v="#N/A"/>
    <s v="TURKEY POINT PLANT FOSSIL - 5081026000"/>
    <s v="31600Z000-PG0926-Turkey Pt CommFsil"/>
    <x v="0"/>
    <d v="2001-07-01T00:00:00"/>
    <x v="0"/>
    <s v="Turkey Pt Comm Fsil"/>
    <x v="125"/>
    <s v="190.076  : PRESS, HYDRAULIC (PU 076"/>
    <x v="5"/>
    <s v="2001"/>
    <s v="09/2015"/>
    <n v="0"/>
    <x v="0"/>
    <x v="0"/>
    <x v="0"/>
  </r>
  <r>
    <n v="26177"/>
    <s v="Retire"/>
    <s v="TURKEY POINT PLANT FOSSIL - 5081026000"/>
    <s v="31600Z000-PG0926-Turkey Pt CommFsil"/>
    <x v="0"/>
    <d v="1981-07-01T00:00:00"/>
    <x v="0"/>
    <s v="Turkey Pt Comm Fsil"/>
    <x v="126"/>
    <s v="195.0791 : VACUUM CLEANING EQUIPMEN"/>
    <x v="5"/>
    <s v="1981"/>
    <s v="09/2015"/>
    <n v="0"/>
    <x v="642"/>
    <x v="640"/>
    <x v="0"/>
  </r>
  <r>
    <n v="26178"/>
    <s v="Retire"/>
    <s v="TURKEY POINT PLANT FOSSIL - 5081026000"/>
    <s v="31600Z000-PG0926-Turkey Pt CommFsil"/>
    <x v="0"/>
    <d v="1982-07-01T00:00:00"/>
    <x v="0"/>
    <s v="Turkey Pt Comm Fsil"/>
    <x v="126"/>
    <s v="195.0791 : VACUUM CLEANING EQUIPMEN"/>
    <x v="5"/>
    <s v="1982"/>
    <s v="09/2015"/>
    <n v="0"/>
    <x v="643"/>
    <x v="641"/>
    <x v="0"/>
  </r>
  <r>
    <n v="26179"/>
    <s v="Retire"/>
    <s v="TURKEY POINT PLANT FOSSIL - 5081026000"/>
    <s v="31600Z000-PG0926-Turkey Pt CommFsil"/>
    <x v="0"/>
    <d v="1983-07-01T00:00:00"/>
    <x v="0"/>
    <s v="Turkey Pt Comm Fsil"/>
    <x v="126"/>
    <s v="195.0791 : VACUUM CLEANING EQUIPMEN"/>
    <x v="5"/>
    <s v="1983"/>
    <s v="09/2015"/>
    <n v="0"/>
    <x v="644"/>
    <x v="642"/>
    <x v="0"/>
  </r>
  <r>
    <n v="26180"/>
    <s v="Retire"/>
    <s v="TURKEY POINT PLANT FOSSIL - 5081026000"/>
    <s v="31600Z000-PG0926-Turkey Pt CommFsil"/>
    <x v="0"/>
    <d v="1984-07-01T00:00:00"/>
    <x v="0"/>
    <s v="Turkey Pt Comm Fsil"/>
    <x v="126"/>
    <s v="195.0791 : VACUUM CLEANING EQUIPMEN"/>
    <x v="5"/>
    <s v="1984"/>
    <s v="09/2015"/>
    <n v="0"/>
    <x v="645"/>
    <x v="643"/>
    <x v="0"/>
  </r>
  <r>
    <n v="26181"/>
    <s v="Retire"/>
    <s v="TURKEY POINT PLANT FOSSIL - 5081026000"/>
    <s v="31600Z000-PG0926-Turkey Pt CommFsil"/>
    <x v="0"/>
    <d v="1986-07-01T00:00:00"/>
    <x v="0"/>
    <s v="Turkey Pt Comm Fsil"/>
    <x v="126"/>
    <s v="195.0791 : VACUUM CLEANING EQUIPMEN"/>
    <x v="5"/>
    <s v="1986"/>
    <s v="09/2015"/>
    <n v="0"/>
    <x v="646"/>
    <x v="644"/>
    <x v="0"/>
  </r>
  <r>
    <n v="26196"/>
    <s v="Retire"/>
    <s v="TURKEY POINT PLANT FOSSIL - 5081026000"/>
    <s v="31600Z000-PG0926-Turkey Pt CommFsil"/>
    <x v="0"/>
    <d v="1989-07-01T00:00:00"/>
    <x v="0"/>
    <s v="Turkey Pt Comm Fsil"/>
    <x v="124"/>
    <s v="189.082  : DISTILLING APPARATUS (PU"/>
    <x v="5"/>
    <s v="1989"/>
    <s v="09/2015"/>
    <n v="3"/>
    <x v="647"/>
    <x v="645"/>
    <x v="0"/>
  </r>
  <r>
    <n v="26200"/>
    <e v="#N/A"/>
    <s v="TURKEY POINT POWER PLANT UNIT #1 - 5081014100"/>
    <s v="31600Z000-PG0926-Turkey Pt U1"/>
    <x v="0"/>
    <d v="1968-07-01T00:00:00"/>
    <x v="0"/>
    <s v="Turkey Pt U1"/>
    <x v="125"/>
    <s v="190.0820 : CRANE HOIST ASSEMBLY (PU"/>
    <x v="5"/>
    <s v="1968"/>
    <s v="09/2015"/>
    <n v="0"/>
    <x v="0"/>
    <x v="0"/>
    <x v="0"/>
  </r>
  <r>
    <n v="26268"/>
    <s v="Retire"/>
    <s v="TURKEY POINT PLANT FOSSIL - 5081026000"/>
    <s v="31600Z000-PG0926-Turkey Pt CommFsil"/>
    <x v="0"/>
    <d v="1989-07-01T00:00:00"/>
    <x v="0"/>
    <s v="Turkey Pt Comm Fsil"/>
    <x v="125"/>
    <s v="190.0833 : MILLING MACHINE (PU 0833"/>
    <x v="5"/>
    <s v="1989"/>
    <s v="09/2015"/>
    <n v="1"/>
    <x v="648"/>
    <x v="646"/>
    <x v="0"/>
  </r>
  <r>
    <n v="26411"/>
    <s v="Retire"/>
    <s v="TURKEY POINT PLANT FOSSIL - 5081026000"/>
    <s v="31600Z000-PG0926-Turkey Pt CommFsil"/>
    <x v="0"/>
    <d v="1972-07-01T00:00:00"/>
    <x v="0"/>
    <s v="Turkey Pt Comm Fsil"/>
    <x v="124"/>
    <s v="189.1001 : CABINETS/COUNTERS"/>
    <x v="5"/>
    <s v="1972"/>
    <s v="09/2015"/>
    <n v="0"/>
    <x v="649"/>
    <x v="647"/>
    <x v="0"/>
  </r>
  <r>
    <n v="26412"/>
    <s v="Retire"/>
    <s v="TURKEY POINT PLANT FOSSIL - 5081026000"/>
    <s v="31600Z000-PG0926-Turkey Pt CommFsil"/>
    <x v="0"/>
    <d v="1973-07-01T00:00:00"/>
    <x v="0"/>
    <s v="Turkey Pt Comm Fsil"/>
    <x v="124"/>
    <s v="189.1001 : CABINETS/COUNTERS"/>
    <x v="5"/>
    <s v="1973"/>
    <s v="09/2015"/>
    <n v="0"/>
    <x v="650"/>
    <x v="648"/>
    <x v="0"/>
  </r>
  <r>
    <n v="26413"/>
    <s v="Retire"/>
    <s v="TURKEY POINT PLANT FOSSIL - 5081026000"/>
    <s v="31600Z000-PG0926-Turkey Pt CommFsil"/>
    <x v="0"/>
    <d v="1974-07-01T00:00:00"/>
    <x v="0"/>
    <s v="Turkey Pt Comm Fsil"/>
    <x v="124"/>
    <s v="189.1001 : CABINETS/COUNTERS"/>
    <x v="5"/>
    <s v="1974"/>
    <s v="09/2015"/>
    <n v="0"/>
    <x v="651"/>
    <x v="649"/>
    <x v="0"/>
  </r>
  <r>
    <n v="26414"/>
    <s v="Retire"/>
    <s v="TURKEY POINT PLANT FOSSIL - 5081026000"/>
    <s v="31600Z000-PG0926-Turkey Pt CommFsil"/>
    <x v="0"/>
    <d v="1975-07-01T00:00:00"/>
    <x v="0"/>
    <s v="Turkey Pt Comm Fsil"/>
    <x v="124"/>
    <s v="189.1001 : CABINETS/COUNTERS"/>
    <x v="5"/>
    <s v="1975"/>
    <s v="09/2015"/>
    <n v="0"/>
    <x v="652"/>
    <x v="650"/>
    <x v="0"/>
  </r>
  <r>
    <n v="26415"/>
    <s v="Retire"/>
    <s v="TURKEY POINT PLANT FOSSIL - 5081026000"/>
    <s v="31600Z000-PG0926-Turkey Pt CommFsil"/>
    <x v="0"/>
    <d v="1976-07-01T00:00:00"/>
    <x v="0"/>
    <s v="Turkey Pt Comm Fsil"/>
    <x v="124"/>
    <s v="189.1001 : CABINETS/COUNTERS"/>
    <x v="5"/>
    <s v="1976"/>
    <s v="09/2015"/>
    <n v="0"/>
    <x v="653"/>
    <x v="651"/>
    <x v="0"/>
  </r>
  <r>
    <n v="26416"/>
    <s v="Retire"/>
    <s v="TURKEY POINT PLANT FOSSIL - 5081026000"/>
    <s v="31600Z000-PG0926-Turkey Pt CommFsil"/>
    <x v="0"/>
    <d v="1986-07-01T00:00:00"/>
    <x v="0"/>
    <s v="Turkey Pt Comm Fsil"/>
    <x v="124"/>
    <s v="189.1001 : CABINETS/COUNTERS"/>
    <x v="5"/>
    <s v="1986"/>
    <s v="09/2015"/>
    <n v="0"/>
    <x v="654"/>
    <x v="652"/>
    <x v="0"/>
  </r>
  <r>
    <n v="26417"/>
    <s v="Retire"/>
    <s v="TURKEY POINT PLANT FOSSIL - 5081026000"/>
    <s v="31600Z000-PG0926-Turkey Pt CommFsil"/>
    <x v="0"/>
    <d v="1987-07-01T00:00:00"/>
    <x v="0"/>
    <s v="Turkey Pt Comm Fsil"/>
    <x v="124"/>
    <s v="189.1001 : CABINETS/COUNTERS"/>
    <x v="5"/>
    <s v="1987"/>
    <s v="09/2015"/>
    <n v="0"/>
    <x v="655"/>
    <x v="653"/>
    <x v="0"/>
  </r>
  <r>
    <n v="26418"/>
    <s v="Retire"/>
    <s v="TURKEY POINT PLANT FOSSIL - 5081026000"/>
    <s v="31600Z000-PG0926-Turkey Pt CommFsil"/>
    <x v="0"/>
    <d v="1991-07-01T00:00:00"/>
    <x v="0"/>
    <s v="Turkey Pt Comm Fsil"/>
    <x v="124"/>
    <s v="189.1001 : CABINETS/COUNTERS"/>
    <x v="5"/>
    <s v="1991"/>
    <s v="09/2015"/>
    <n v="1"/>
    <x v="656"/>
    <x v="654"/>
    <x v="0"/>
  </r>
  <r>
    <n v="26419"/>
    <s v="Retire"/>
    <s v="TURKEY POINT PLANT FOSSIL - 5081026000"/>
    <s v="31600Z000-PG0926-Turkey Pt CommFsil"/>
    <x v="0"/>
    <d v="1995-07-01T00:00:00"/>
    <x v="0"/>
    <s v="Turkey Pt Comm Fsil"/>
    <x v="124"/>
    <s v="189.1001 : CABINETS/COUNTERS"/>
    <x v="5"/>
    <s v="1995"/>
    <s v="09/2015"/>
    <n v="1"/>
    <x v="657"/>
    <x v="655"/>
    <x v="0"/>
  </r>
  <r>
    <n v="26497"/>
    <e v="#N/A"/>
    <s v="TURKEY POINT POWER PLANT UNIT #1 - 5081014100"/>
    <s v="31600Z000-PG0926-Turkey Pt U1"/>
    <x v="0"/>
    <d v="1966-07-01T00:00:00"/>
    <x v="0"/>
    <s v="Turkey Pt U1"/>
    <x v="125"/>
    <s v="190.103  : PLANT OVERHAUL"/>
    <x v="5"/>
    <s v="1966"/>
    <s v="09/2015"/>
    <n v="0"/>
    <x v="0"/>
    <x v="0"/>
    <x v="0"/>
  </r>
  <r>
    <n v="26725"/>
    <e v="#N/A"/>
    <s v="TURKEY POINT PLANT FOSSIL - 5081026000"/>
    <s v="31600Z000-PG0926-Turkey Pt CommFsil"/>
    <x v="0"/>
    <d v="1985-07-01T00:00:00"/>
    <x v="0"/>
    <s v="Turkey Pt Comm Fsil"/>
    <x v="125"/>
    <s v="190.104  : SHOP EQUIPMENT TOOLS"/>
    <x v="5"/>
    <s v="1985"/>
    <s v="09/2015"/>
    <n v="0"/>
    <x v="0"/>
    <x v="0"/>
    <x v="0"/>
  </r>
  <r>
    <n v="26726"/>
    <e v="#N/A"/>
    <s v="TURKEY POINT PLANT FOSSIL - 5081026000"/>
    <s v="31600Z000-PG0926-Turkey Pt CommFsil"/>
    <x v="0"/>
    <d v="1986-07-01T00:00:00"/>
    <x v="0"/>
    <s v="Turkey Pt Comm Fsil"/>
    <x v="125"/>
    <s v="190.104  : SHOP EQUIPMENT TOOLS"/>
    <x v="5"/>
    <s v="1986"/>
    <s v="09/2015"/>
    <n v="0"/>
    <x v="0"/>
    <x v="0"/>
    <x v="0"/>
  </r>
  <r>
    <n v="26763"/>
    <e v="#N/A"/>
    <s v="TURKEY POINT PLANT FOSSIL - 5081026000"/>
    <s v="31600Z000-PG0926-Turkey Pt CommFsil"/>
    <x v="0"/>
    <d v="1985-07-01T00:00:00"/>
    <x v="0"/>
    <s v="Turkey Pt Comm Fsil"/>
    <x v="125"/>
    <s v="190.106  : INSULATION MACHINE"/>
    <x v="5"/>
    <s v="1985"/>
    <s v="09/2015"/>
    <n v="0"/>
    <x v="0"/>
    <x v="0"/>
    <x v="0"/>
  </r>
  <r>
    <n v="26793"/>
    <e v="#N/A"/>
    <s v="TURKEY POINT PLANT FOSSIL - 5081026000"/>
    <s v="31600Z000-PG0926-Turkey Pt CommFsil"/>
    <x v="0"/>
    <d v="1986-07-01T00:00:00"/>
    <x v="0"/>
    <s v="Turkey Pt Comm Fsil"/>
    <x v="127"/>
    <s v="188.107 : AUDIO VISUAL EQUIPMENT "/>
    <x v="5"/>
    <s v="1986"/>
    <s v="09/2015"/>
    <n v="0"/>
    <x v="0"/>
    <x v="0"/>
    <x v="0"/>
  </r>
  <r>
    <n v="27001"/>
    <e v="#N/A"/>
    <s v="TURKEY POINT PLANT FOSSIL - 5081026000"/>
    <s v="31600Z000-PG0926-Turkey Pt CommFsil"/>
    <x v="0"/>
    <d v="1985-07-01T00:00:00"/>
    <x v="0"/>
    <s v="Turkey Pt Comm Fsil"/>
    <x v="125"/>
    <s v="190.170 :PUMPS"/>
    <x v="5"/>
    <s v="1985"/>
    <s v="09/2015"/>
    <n v="0"/>
    <x v="0"/>
    <x v="0"/>
    <x v="0"/>
  </r>
  <r>
    <n v="27018"/>
    <e v="#N/A"/>
    <s v="TURKEY POINT POWER PLANT UNIT #1 - 5081014100"/>
    <s v="31600Z000-PG0926-Turkey Pt U1"/>
    <x v="0"/>
    <d v="1967-07-01T00:00:00"/>
    <x v="0"/>
    <s v="Turkey Pt U1"/>
    <x v="125"/>
    <s v="190.172 :HYDROLAZER UNITS"/>
    <x v="5"/>
    <s v="1967"/>
    <s v="09/2015"/>
    <n v="0"/>
    <x v="0"/>
    <x v="0"/>
    <x v="0"/>
  </r>
  <r>
    <n v="27038"/>
    <s v="Retire"/>
    <s v="TURKEY POINT PLANT FOSSIL - 5081026000"/>
    <s v="31600Z000-PG0926-Turkey Pt CommFsil"/>
    <x v="0"/>
    <d v="1966-07-01T00:00:00"/>
    <x v="0"/>
    <s v="Turkey Pt Comm Fsil"/>
    <x v="128"/>
    <s v="192.1842 : ELECTRIC STACKER (PU 184"/>
    <x v="5"/>
    <s v="1966"/>
    <s v="09/2015"/>
    <n v="1"/>
    <x v="658"/>
    <x v="656"/>
    <x v="0"/>
  </r>
  <r>
    <n v="27039"/>
    <s v="Retire"/>
    <s v="TURKEY POINT PLANT FOSSIL - 5081026000"/>
    <s v="31600Z000-PG0926-Turkey Pt CommFsil"/>
    <x v="0"/>
    <d v="1972-07-01T00:00:00"/>
    <x v="0"/>
    <s v="Turkey Pt Comm Fsil"/>
    <x v="128"/>
    <s v="192.1842 : ELECTRIC STACKER (PU 184"/>
    <x v="5"/>
    <s v="1972"/>
    <s v="09/2015"/>
    <n v="0"/>
    <x v="659"/>
    <x v="657"/>
    <x v="0"/>
  </r>
  <r>
    <n v="27040"/>
    <s v="Common"/>
    <s v="TURKEY POINT PLANT FOSSIL - 5081026000"/>
    <s v="31600Z000-PG0926-Turkey Pt CommFsil"/>
    <x v="0"/>
    <d v="1993-07-01T00:00:00"/>
    <x v="0"/>
    <s v="Turkey Pt Comm Fsil"/>
    <x v="128"/>
    <s v="192.1842 : ELECTRIC STACKER (PU 184"/>
    <x v="5"/>
    <s v="1993"/>
    <s v="09/2015"/>
    <n v="1"/>
    <x v="660"/>
    <x v="658"/>
    <x v="0"/>
  </r>
  <r>
    <n v="27055"/>
    <s v="Retire"/>
    <s v="TURKEY POINT PLANT FOSSIL - 5081026000"/>
    <s v="31600Z000-PG0926-Turkey Pt CommFsil"/>
    <x v="0"/>
    <d v="1988-07-01T00:00:00"/>
    <x v="0"/>
    <s v="Turkey Pt Comm Fsil"/>
    <x v="128"/>
    <s v="192.1843 : FORK LIFT"/>
    <x v="5"/>
    <s v="1988"/>
    <s v="09/2015"/>
    <n v="1"/>
    <x v="661"/>
    <x v="659"/>
    <x v="0"/>
  </r>
  <r>
    <n v="27056"/>
    <e v="#N/A"/>
    <s v="TURKEY POINT PLANT FOSSIL - 5081026000"/>
    <s v="31600Z000-PG0926-Turkey Pt CommFsil"/>
    <x v="0"/>
    <d v="1990-07-01T00:00:00"/>
    <x v="0"/>
    <s v="Turkey Pt Comm Fsil"/>
    <x v="128"/>
    <s v="192.1843 : FORK LIFT"/>
    <x v="5"/>
    <s v="1990"/>
    <s v="09/2015"/>
    <n v="0"/>
    <x v="0"/>
    <x v="0"/>
    <x v="0"/>
  </r>
  <r>
    <n v="27110"/>
    <s v="Retire"/>
    <s v="TURKEY POINT PLANT FOSSIL - 5081026000"/>
    <s v="31600Z000-PG0926-Turkey Pt CommFsil"/>
    <x v="0"/>
    <d v="1973-07-01T00:00:00"/>
    <x v="0"/>
    <s v="Turkey Pt Comm Fsil"/>
    <x v="128"/>
    <s v="192.201 : CRANE, OVERHEAD"/>
    <x v="5"/>
    <s v="1973"/>
    <s v="09/2015"/>
    <n v="1"/>
    <x v="662"/>
    <x v="660"/>
    <x v="0"/>
  </r>
  <r>
    <n v="27111"/>
    <s v="Retire"/>
    <s v="TURKEY POINT PLANT FOSSIL - 5081026000"/>
    <s v="31600Z000-PG0926-Turkey Pt CommFsil"/>
    <x v="0"/>
    <d v="1977-07-01T00:00:00"/>
    <x v="0"/>
    <s v="Turkey Pt Comm Fsil"/>
    <x v="128"/>
    <s v="192.201 : CRANE, OVERHEAD"/>
    <x v="5"/>
    <s v="1977"/>
    <s v="09/2015"/>
    <n v="1"/>
    <x v="663"/>
    <x v="661"/>
    <x v="0"/>
  </r>
  <r>
    <n v="27112"/>
    <s v="Retire"/>
    <s v="TURKEY POINT PLANT FOSSIL - 5081026000"/>
    <s v="31600Z000-PG0926-Turkey Pt CommFsil"/>
    <x v="0"/>
    <d v="1984-07-01T00:00:00"/>
    <x v="0"/>
    <s v="Turkey Pt Comm Fsil"/>
    <x v="128"/>
    <s v="192.201 : CRANE, OVERHEAD"/>
    <x v="5"/>
    <s v="1984"/>
    <s v="09/2015"/>
    <n v="1"/>
    <x v="664"/>
    <x v="662"/>
    <x v="0"/>
  </r>
  <r>
    <n v="27229"/>
    <e v="#N/A"/>
    <s v="TURKEY POINT PLANT FOSSIL - 5081026000"/>
    <s v="31600Z000-PG0926-Turkey Pt CommFsil"/>
    <x v="0"/>
    <d v="1985-07-01T00:00:00"/>
    <x v="0"/>
    <s v="Turkey Pt Comm Fsil"/>
    <x v="125"/>
    <s v="190.202 :HOISTS"/>
    <x v="5"/>
    <s v="1985"/>
    <s v="09/2015"/>
    <n v="0"/>
    <x v="0"/>
    <x v="0"/>
    <x v="0"/>
  </r>
  <r>
    <n v="27230"/>
    <e v="#N/A"/>
    <s v="TURKEY POINT PLANT FOSSIL - 5081026000"/>
    <s v="31600Z000-PG0926-Turkey Pt CommFsil"/>
    <x v="0"/>
    <d v="1986-07-01T00:00:00"/>
    <x v="0"/>
    <s v="Turkey Pt Comm Fsil"/>
    <x v="125"/>
    <s v="190.202 :HOISTS"/>
    <x v="5"/>
    <s v="1986"/>
    <s v="09/2015"/>
    <n v="0"/>
    <x v="0"/>
    <x v="0"/>
    <x v="0"/>
  </r>
  <r>
    <n v="27231"/>
    <e v="#N/A"/>
    <s v="TURKEY POINT PLANT FOSSIL - 5081026000"/>
    <s v="31600Z000-PG0926-Turkey Pt CommFsil"/>
    <x v="0"/>
    <d v="1987-07-01T00:00:00"/>
    <x v="0"/>
    <s v="Turkey Pt Comm Fsil"/>
    <x v="125"/>
    <s v="190.202 :HOISTS"/>
    <x v="5"/>
    <s v="1987"/>
    <s v="09/2015"/>
    <n v="0"/>
    <x v="0"/>
    <x v="0"/>
    <x v="0"/>
  </r>
  <r>
    <n v="27401"/>
    <e v="#N/A"/>
    <s v="TURKEY POINT PLANT FOSSIL - 5081026000"/>
    <s v="31600Z000-PG0926-Turkey Pt CommFsil"/>
    <x v="0"/>
    <d v="1986-07-01T00:00:00"/>
    <x v="0"/>
    <s v="Turkey Pt Comm Fsil"/>
    <x v="125"/>
    <s v="190.210 : CALIPERS"/>
    <x v="5"/>
    <s v="1986"/>
    <s v="09/2015"/>
    <n v="0"/>
    <x v="0"/>
    <x v="0"/>
    <x v="0"/>
  </r>
  <r>
    <n v="27446"/>
    <e v="#N/A"/>
    <s v="TURKEY POINT PLANT FOSSIL - 5081026000"/>
    <s v="31600Z000-PG0926-Turkey Pt CommFsil"/>
    <x v="0"/>
    <d v="1987-07-01T00:00:00"/>
    <x v="0"/>
    <s v="Turkey Pt Comm Fsil"/>
    <x v="125"/>
    <s v="190.211 : LIFTING EQUIPMENT"/>
    <x v="5"/>
    <s v="1987"/>
    <s v="09/2015"/>
    <n v="0"/>
    <x v="0"/>
    <x v="0"/>
    <x v="0"/>
  </r>
  <r>
    <n v="27501"/>
    <e v="#N/A"/>
    <s v="TURKEY POINT POWER PLANT UNIT #1 - 5081014100"/>
    <s v="31600Z000-PG0926-Turkey Pt U1"/>
    <x v="0"/>
    <d v="1966-07-01T00:00:00"/>
    <x v="0"/>
    <s v="Turkey Pt U1"/>
    <x v="125"/>
    <s v="190.301 : FIRE PROTECTION EQUIP"/>
    <x v="5"/>
    <s v="1966"/>
    <s v="09/2015"/>
    <n v="0"/>
    <x v="0"/>
    <x v="0"/>
    <x v="0"/>
  </r>
  <r>
    <n v="27502"/>
    <e v="#N/A"/>
    <s v="TURKEY POINT POWER PLANT UNIT #1 - 5081014100"/>
    <s v="31600Z000-PG0926-Turkey Pt U1"/>
    <x v="0"/>
    <d v="1972-07-01T00:00:00"/>
    <x v="0"/>
    <s v="Turkey Pt U1"/>
    <x v="125"/>
    <s v="190.301 : FIRE PROTECTION EQUIP"/>
    <x v="5"/>
    <s v="1972"/>
    <s v="09/2015"/>
    <n v="0"/>
    <x v="0"/>
    <x v="0"/>
    <x v="0"/>
  </r>
  <r>
    <n v="27532"/>
    <e v="#N/A"/>
    <s v="TURKEY POINT PLANT FOSSIL - 5081026000"/>
    <s v="31600Z000-PG0926-Turkey Pt CommFsil"/>
    <x v="0"/>
    <d v="1986-07-01T00:00:00"/>
    <x v="0"/>
    <s v="Turkey Pt Comm Fsil"/>
    <x v="125"/>
    <s v="190.302 : OXYGEN ANALYSIS EQUIP"/>
    <x v="5"/>
    <s v="1986"/>
    <s v="09/2015"/>
    <n v="0"/>
    <x v="0"/>
    <x v="0"/>
    <x v="0"/>
  </r>
  <r>
    <n v="27861"/>
    <e v="#N/A"/>
    <s v="TURKEY POINT POWER PLANT UNIT #1 - 5081014100"/>
    <s v="31600Z000-PG0926-Turkey Pt U1"/>
    <x v="0"/>
    <d v="1966-07-01T00:00:00"/>
    <x v="0"/>
    <s v="Turkey Pt U1"/>
    <x v="128"/>
    <s v="192.324  : FORK LIFT 4000 LBS. OR S"/>
    <x v="5"/>
    <s v="1966"/>
    <s v="09/2015"/>
    <n v="0"/>
    <x v="0"/>
    <x v="0"/>
    <x v="0"/>
  </r>
  <r>
    <n v="27862"/>
    <e v="#N/A"/>
    <s v="TURKEY POINT PLANT FOSSIL - 5081026000"/>
    <s v="31600Z000-PG0926-Turkey Pt CommFsil"/>
    <x v="0"/>
    <d v="1974-07-01T00:00:00"/>
    <x v="0"/>
    <s v="Turkey Pt Comm Fsil"/>
    <x v="128"/>
    <s v="192.324  : FORK LIFT 4000 LBS. OR S"/>
    <x v="5"/>
    <s v="1974"/>
    <s v="09/2015"/>
    <n v="0"/>
    <x v="0"/>
    <x v="0"/>
    <x v="0"/>
  </r>
  <r>
    <n v="27863"/>
    <e v="#N/A"/>
    <s v="TURKEY POINT PLANT FOSSIL - 5081026000"/>
    <s v="31600Z000-PG0926-Turkey Pt CommFsil"/>
    <x v="0"/>
    <d v="1979-07-01T00:00:00"/>
    <x v="0"/>
    <s v="Turkey Pt Comm Fsil"/>
    <x v="128"/>
    <s v="192.324  : FORK LIFT 4000 LBS. OR S"/>
    <x v="5"/>
    <s v="1979"/>
    <s v="09/2015"/>
    <n v="0"/>
    <x v="0"/>
    <x v="0"/>
    <x v="0"/>
  </r>
  <r>
    <n v="27864"/>
    <s v="Retire"/>
    <s v="TURKEY POINT PLANT FOSSIL - 5081026000"/>
    <s v="31600Z000-PG0926-Turkey Pt CommFsil"/>
    <x v="0"/>
    <d v="1984-07-01T00:00:00"/>
    <x v="0"/>
    <s v="Turkey Pt Comm Fsil"/>
    <x v="128"/>
    <s v="192.324  : FORK LIFT 4000 LBS. OR S"/>
    <x v="5"/>
    <s v="1984"/>
    <s v="09/2015"/>
    <n v="1"/>
    <x v="665"/>
    <x v="663"/>
    <x v="0"/>
  </r>
  <r>
    <n v="27865"/>
    <s v="Retire"/>
    <s v="TURKEY POINT PLANT FOSSIL - 5081026000"/>
    <s v="31600Z000-PG0926-Turkey Pt CommFsil"/>
    <x v="0"/>
    <d v="1986-07-01T00:00:00"/>
    <x v="0"/>
    <s v="Turkey Pt Comm Fsil"/>
    <x v="128"/>
    <s v="192.324  : FORK LIFT 4000 LBS. OR S"/>
    <x v="5"/>
    <s v="1986"/>
    <s v="09/2015"/>
    <n v="0"/>
    <x v="666"/>
    <x v="664"/>
    <x v="0"/>
  </r>
  <r>
    <n v="27866"/>
    <s v="Retire"/>
    <s v="TURKEY POINT PLANT FOSSIL - 5081026000"/>
    <s v="31600Z000-PG0926-Turkey Pt CommFsil"/>
    <x v="0"/>
    <d v="1999-07-01T00:00:00"/>
    <x v="0"/>
    <s v="Turkey Pt Comm Fsil"/>
    <x v="128"/>
    <s v="192.324  : FORK LIFT 4000 LBS. OR S"/>
    <x v="5"/>
    <s v="1999"/>
    <s v="09/2015"/>
    <n v="1"/>
    <x v="667"/>
    <x v="665"/>
    <x v="0"/>
  </r>
  <r>
    <n v="27867"/>
    <s v="Common"/>
    <s v="TURKEY POINT PLANT FOSSIL - 5081026000"/>
    <s v="31600Z000-PG0926-Turkey Pt CommFsil"/>
    <x v="0"/>
    <d v="2001-07-01T00:00:00"/>
    <x v="0"/>
    <s v="Turkey Pt Comm Fsil"/>
    <x v="128"/>
    <s v="192.324  : FORK LIFT 4000 LBS. OR S"/>
    <x v="5"/>
    <s v="2001"/>
    <s v="09/2015"/>
    <n v="0"/>
    <x v="668"/>
    <x v="666"/>
    <x v="175"/>
  </r>
  <r>
    <n v="28014"/>
    <s v="Retire"/>
    <s v="TURKEY POINT PLANT FOSSIL - 5081026000"/>
    <s v="31600Z000-PG0926-Turkey Pt CommFsil"/>
    <x v="0"/>
    <d v="1973-07-01T00:00:00"/>
    <x v="0"/>
    <s v="Turkey Pt Comm Fsil"/>
    <x v="129"/>
    <s v="187.327  : TRUCK, PLATFORM INDUSTR"/>
    <x v="5"/>
    <s v="1973"/>
    <s v="09/2015"/>
    <n v="1"/>
    <x v="669"/>
    <x v="667"/>
    <x v="0"/>
  </r>
  <r>
    <n v="28015"/>
    <s v="Retire"/>
    <s v="TURKEY POINT PLANT FOSSIL - 5081026000"/>
    <s v="31600Z000-PG0926-Turkey Pt CommFsil"/>
    <x v="0"/>
    <d v="1976-07-01T00:00:00"/>
    <x v="0"/>
    <s v="Turkey Pt Comm Fsil"/>
    <x v="129"/>
    <s v="187.327  : TRUCK, PLATFORM INDUSTR"/>
    <x v="5"/>
    <s v="1976"/>
    <s v="09/2015"/>
    <n v="8"/>
    <x v="670"/>
    <x v="668"/>
    <x v="0"/>
  </r>
  <r>
    <n v="28016"/>
    <s v="Retire"/>
    <s v="TURKEY POINT PLANT FOSSIL - 5081026000"/>
    <s v="31600Z000-PG0926-Turkey Pt CommFsil"/>
    <x v="0"/>
    <d v="1982-07-01T00:00:00"/>
    <x v="0"/>
    <s v="Turkey Pt Comm Fsil"/>
    <x v="129"/>
    <s v="187.327  : TRUCK, PLATFORM INDUSTR"/>
    <x v="5"/>
    <s v="1982"/>
    <s v="09/2015"/>
    <n v="1"/>
    <x v="671"/>
    <x v="669"/>
    <x v="0"/>
  </r>
  <r>
    <n v="28017"/>
    <s v="Retire"/>
    <s v="TURKEY POINT PLANT FOSSIL - 5081026000"/>
    <s v="31600Z000-PG0926-Turkey Pt CommFsil"/>
    <x v="0"/>
    <d v="1983-07-01T00:00:00"/>
    <x v="0"/>
    <s v="Turkey Pt Comm Fsil"/>
    <x v="129"/>
    <s v="187.327  : TRUCK, PLATFORM INDUSTR"/>
    <x v="5"/>
    <s v="1983"/>
    <s v="09/2015"/>
    <n v="1"/>
    <x v="672"/>
    <x v="670"/>
    <x v="0"/>
  </r>
  <r>
    <n v="28018"/>
    <s v="Retire"/>
    <s v="TURKEY POINT PLANT FOSSIL - 5081026000"/>
    <s v="31600Z000-PG0926-Turkey Pt CommFsil"/>
    <x v="0"/>
    <d v="1986-07-01T00:00:00"/>
    <x v="0"/>
    <s v="Turkey Pt Comm Fsil"/>
    <x v="129"/>
    <s v="187.327  : TRUCK, PLATFORM INDUSTR"/>
    <x v="5"/>
    <s v="1986"/>
    <s v="09/2015"/>
    <n v="4"/>
    <x v="673"/>
    <x v="671"/>
    <x v="0"/>
  </r>
  <r>
    <n v="28436"/>
    <e v="#N/A"/>
    <s v="TURKEY POINT PLANT FOSSIL - 5081026000"/>
    <s v="31600Z000-PG0926-Turkey Pt CommFsil"/>
    <x v="0"/>
    <d v="1987-07-01T00:00:00"/>
    <x v="0"/>
    <s v="Turkey Pt Comm Fsil"/>
    <x v="125"/>
    <s v="190.402 :BALANCE &amp; SPECTROMETER"/>
    <x v="5"/>
    <s v="1987"/>
    <s v="09/2015"/>
    <n v="0"/>
    <x v="0"/>
    <x v="0"/>
    <x v="0"/>
  </r>
  <r>
    <n v="28500"/>
    <e v="#N/A"/>
    <s v="TURKEY POINT PLANT FOSSIL - 5081026000"/>
    <s v="31600Z000-PG0926-Turkey Pt CommFsil"/>
    <x v="0"/>
    <d v="1985-07-01T00:00:00"/>
    <x v="0"/>
    <s v="Turkey Pt Comm Fsil"/>
    <x v="124"/>
    <s v="189.409 :DIGITAL MULTIMETER"/>
    <x v="5"/>
    <s v="1985"/>
    <s v="09/2015"/>
    <n v="0"/>
    <x v="0"/>
    <x v="0"/>
    <x v="0"/>
  </r>
  <r>
    <n v="28532"/>
    <e v="#N/A"/>
    <s v="TURKEY POINT POWER PLANT UNIT #1 - 5081014100"/>
    <s v="31600Z000-PG0926-Turkey Pt U1"/>
    <x v="0"/>
    <d v="1967-07-01T00:00:00"/>
    <x v="0"/>
    <s v="Turkey Pt U1"/>
    <x v="124"/>
    <s v="189.410 : VOLTOHM MILMTR &amp; CASE"/>
    <x v="5"/>
    <s v="1967"/>
    <s v="09/2015"/>
    <n v="0"/>
    <x v="0"/>
    <x v="0"/>
    <x v="0"/>
  </r>
  <r>
    <n v="28564"/>
    <e v="#N/A"/>
    <s v="TURKEY POINT PLANT FOSSIL - 5081026000"/>
    <s v="31600Z000-PG0926-Turkey Pt CommFsil"/>
    <x v="0"/>
    <d v="1985-07-01T00:00:00"/>
    <x v="0"/>
    <s v="Turkey Pt Comm Fsil"/>
    <x v="124"/>
    <s v="189.413 : TACHOMETER"/>
    <x v="5"/>
    <s v="1985"/>
    <s v="09/2015"/>
    <n v="0"/>
    <x v="0"/>
    <x v="0"/>
    <x v="0"/>
  </r>
  <r>
    <n v="28565"/>
    <e v="#N/A"/>
    <s v="TURKEY POINT PLANT FOSSIL - 5081026000"/>
    <s v="31600Z000-PG0926-Turkey Pt CommFsil"/>
    <x v="0"/>
    <d v="1987-07-01T00:00:00"/>
    <x v="0"/>
    <s v="Turkey Pt Comm Fsil"/>
    <x v="124"/>
    <s v="189.413 : TACHOMETER"/>
    <x v="5"/>
    <s v="1987"/>
    <s v="09/2015"/>
    <n v="0"/>
    <x v="0"/>
    <x v="0"/>
    <x v="0"/>
  </r>
  <r>
    <n v="28929"/>
    <e v="#N/A"/>
    <s v="TURKEY POINT POWER PLANT UNIT #1 - 5081014100"/>
    <s v="31600Z000-PG0926-Turkey Pt U1"/>
    <x v="0"/>
    <d v="1971-07-01T00:00:00"/>
    <x v="0"/>
    <s v="Turkey Pt U1"/>
    <x v="127"/>
    <s v="188.510 : LANDSCAPE MTNC EQUIP"/>
    <x v="5"/>
    <s v="1971"/>
    <s v="09/2015"/>
    <n v="0"/>
    <x v="0"/>
    <x v="0"/>
    <x v="0"/>
  </r>
  <r>
    <n v="28970"/>
    <e v="#N/A"/>
    <s v="TURKEY POINT PLANT FOSSIL - 5081026000"/>
    <s v="31600Z000-PG0926-Turkey Pt CommFsil"/>
    <x v="0"/>
    <d v="1986-07-01T00:00:00"/>
    <x v="0"/>
    <s v="Turkey Pt Comm Fsil"/>
    <x v="125"/>
    <s v="190.523 : INSECT CONTROL EQUIPMEN"/>
    <x v="5"/>
    <s v="1986"/>
    <s v="09/2015"/>
    <n v="0"/>
    <x v="0"/>
    <x v="0"/>
    <x v="0"/>
  </r>
  <r>
    <n v="29242"/>
    <e v="#N/A"/>
    <s v="TURKEY POINT PLANT FOSSIL - 5081026000"/>
    <s v="31600Z000-PG0926-Turkey Pt CommFsil"/>
    <x v="0"/>
    <d v="1985-07-01T00:00:00"/>
    <x v="0"/>
    <s v="Turkey Pt Comm Fsil"/>
    <x v="124"/>
    <s v="189.550 : TEST/CHECK DEVICES"/>
    <x v="5"/>
    <s v="1985"/>
    <s v="09/2015"/>
    <n v="0"/>
    <x v="0"/>
    <x v="0"/>
    <x v="0"/>
  </r>
  <r>
    <n v="29243"/>
    <e v="#N/A"/>
    <s v="TURKEY POINT PLANT FOSSIL - 5081026000"/>
    <s v="31600Z000-PG0926-Turkey Pt CommFsil"/>
    <x v="0"/>
    <d v="1986-07-01T00:00:00"/>
    <x v="0"/>
    <s v="Turkey Pt Comm Fsil"/>
    <x v="124"/>
    <s v="189.550 : TEST/CHECK DEVICES"/>
    <x v="5"/>
    <s v="1986"/>
    <s v="09/2015"/>
    <n v="0"/>
    <x v="0"/>
    <x v="0"/>
    <x v="0"/>
  </r>
  <r>
    <n v="29244"/>
    <e v="#N/A"/>
    <s v="TURKEY POINT PLANT FOSSIL - 5081026000"/>
    <s v="31600Z000-PG0926-Turkey Pt CommFsil"/>
    <x v="0"/>
    <d v="1987-07-01T00:00:00"/>
    <x v="0"/>
    <s v="Turkey Pt Comm Fsil"/>
    <x v="124"/>
    <s v="189.550 : TEST/CHECK DEVICES"/>
    <x v="5"/>
    <s v="1987"/>
    <s v="09/2015"/>
    <n v="0"/>
    <x v="0"/>
    <x v="0"/>
    <x v="0"/>
  </r>
  <r>
    <n v="29372"/>
    <e v="#N/A"/>
    <s v="TURKEY POINT PLANT FOSSIL - 5081026000"/>
    <s v="31600Z000-PG0926-Turkey Pt CommFsil"/>
    <x v="0"/>
    <d v="1986-07-01T00:00:00"/>
    <x v="0"/>
    <s v="Turkey Pt Comm Fsil"/>
    <x v="125"/>
    <s v="190.603 : STEAM CLEANING EQUIPMEN"/>
    <x v="5"/>
    <s v="1986"/>
    <s v="09/2015"/>
    <n v="0"/>
    <x v="0"/>
    <x v="0"/>
    <x v="0"/>
  </r>
  <r>
    <n v="29492"/>
    <e v="#N/A"/>
    <s v="TURKEY POINT PLANT FOSSIL - 5081026000"/>
    <s v="31600Z000-PG0926-Turkey Pt CommFsil"/>
    <x v="0"/>
    <d v="1986-07-01T00:00:00"/>
    <x v="0"/>
    <s v="Turkey Pt Comm Fsil"/>
    <x v="125"/>
    <s v="190.605 : VAC CLEANING SYSTEM"/>
    <x v="5"/>
    <s v="1986"/>
    <s v="09/2015"/>
    <n v="0"/>
    <x v="0"/>
    <x v="0"/>
    <x v="0"/>
  </r>
  <r>
    <n v="29722"/>
    <s v="Retire"/>
    <s v="TURKEY POINT PLANT FOSSIL - 5081026000"/>
    <s v="31600Z000-PG0926-Turkey Pt CommFsil"/>
    <x v="0"/>
    <d v="1973-07-01T00:00:00"/>
    <x v="0"/>
    <s v="Turkey Pt Comm Fsil"/>
    <x v="124"/>
    <s v="189.615  : DRILL PRESS (PU 615)"/>
    <x v="5"/>
    <s v="1973"/>
    <s v="09/2015"/>
    <n v="1"/>
    <x v="674"/>
    <x v="672"/>
    <x v="0"/>
  </r>
  <r>
    <n v="29723"/>
    <s v="Retire"/>
    <s v="TURKEY POINT PLANT FOSSIL - 5081026000"/>
    <s v="31600Z000-PG0926-Turkey Pt CommFsil"/>
    <x v="0"/>
    <d v="1985-07-01T00:00:00"/>
    <x v="0"/>
    <s v="Turkey Pt Comm Fsil"/>
    <x v="124"/>
    <s v="189.615  : DRILL PRESS (PU 615)"/>
    <x v="5"/>
    <s v="1985"/>
    <s v="09/2015"/>
    <n v="1"/>
    <x v="675"/>
    <x v="673"/>
    <x v="0"/>
  </r>
  <r>
    <n v="29873"/>
    <e v="#N/A"/>
    <s v="TURKEY POINT PLANT FOSSIL - 5081026000"/>
    <s v="31600Z000-PG0926-Turkey Pt CommFsil"/>
    <x v="0"/>
    <d v="1985-07-01T00:00:00"/>
    <x v="0"/>
    <s v="Turkey Pt Comm Fsil"/>
    <x v="125"/>
    <s v="190.616 : DRILL"/>
    <x v="5"/>
    <s v="1985"/>
    <s v="09/2015"/>
    <n v="0"/>
    <x v="0"/>
    <x v="0"/>
    <x v="0"/>
  </r>
  <r>
    <n v="29874"/>
    <e v="#N/A"/>
    <s v="TURKEY POINT PLANT FOSSIL - 5081026000"/>
    <s v="31600Z000-PG0926-Turkey Pt CommFsil"/>
    <x v="0"/>
    <d v="1986-07-01T00:00:00"/>
    <x v="0"/>
    <s v="Turkey Pt Comm Fsil"/>
    <x v="125"/>
    <s v="190.616 : DRILL"/>
    <x v="5"/>
    <s v="1986"/>
    <s v="09/2015"/>
    <n v="0"/>
    <x v="0"/>
    <x v="0"/>
    <x v="0"/>
  </r>
  <r>
    <n v="30037"/>
    <e v="#N/A"/>
    <s v="TURKEY POINT PLANT FOSSIL - 5081026000"/>
    <s v="31600Z000-PG0926-Turkey Pt CommFsil"/>
    <x v="0"/>
    <d v="1985-07-01T00:00:00"/>
    <x v="0"/>
    <s v="Turkey Pt Comm Fsil"/>
    <x v="125"/>
    <s v="190.620 : GRINDER"/>
    <x v="5"/>
    <s v="1985"/>
    <s v="09/2015"/>
    <n v="0"/>
    <x v="0"/>
    <x v="0"/>
    <x v="0"/>
  </r>
  <r>
    <n v="30038"/>
    <e v="#N/A"/>
    <s v="TURKEY POINT PLANT FOSSIL - 5081026000"/>
    <s v="31600Z000-PG0926-Turkey Pt CommFsil"/>
    <x v="0"/>
    <d v="1986-07-01T00:00:00"/>
    <x v="0"/>
    <s v="Turkey Pt Comm Fsil"/>
    <x v="125"/>
    <s v="190.620 : GRINDER"/>
    <x v="5"/>
    <s v="1986"/>
    <s v="09/2015"/>
    <n v="0"/>
    <x v="0"/>
    <x v="0"/>
    <x v="0"/>
  </r>
  <r>
    <n v="30039"/>
    <e v="#N/A"/>
    <s v="TURKEY POINT PLANT FOSSIL - 5081026000"/>
    <s v="31600Z000-PG0926-Turkey Pt CommFsil"/>
    <x v="0"/>
    <d v="1987-07-01T00:00:00"/>
    <x v="0"/>
    <s v="Turkey Pt Comm Fsil"/>
    <x v="125"/>
    <s v="190.620 : GRINDER"/>
    <x v="5"/>
    <s v="1987"/>
    <s v="09/2015"/>
    <n v="0"/>
    <x v="0"/>
    <x v="0"/>
    <x v="0"/>
  </r>
  <r>
    <n v="30209"/>
    <e v="#N/A"/>
    <s v="TURKEY POINT PLANT FOSSIL - 5081026000"/>
    <s v="31600Z000-PG0926-Turkey Pt CommFsil"/>
    <x v="0"/>
    <d v="1985-07-01T00:00:00"/>
    <x v="0"/>
    <s v="Turkey Pt Comm Fsil"/>
    <x v="125"/>
    <s v="190.624 : PIPE THREADER"/>
    <x v="5"/>
    <s v="1985"/>
    <s v="09/2015"/>
    <n v="0"/>
    <x v="0"/>
    <x v="0"/>
    <x v="0"/>
  </r>
  <r>
    <n v="30330"/>
    <s v="Retire"/>
    <s v="TURKEY POINT PLANT FOSSIL - 5081026000"/>
    <s v="31600Z000-PG0926-Turkey Pt CommFsil"/>
    <x v="0"/>
    <d v="1974-07-01T00:00:00"/>
    <x v="0"/>
    <s v="Turkey Pt Comm Fsil"/>
    <x v="125"/>
    <s v="190.627  : MILLING MACHINE (PU 627)"/>
    <x v="5"/>
    <s v="1974"/>
    <s v="09/2015"/>
    <n v="1"/>
    <x v="676"/>
    <x v="674"/>
    <x v="0"/>
  </r>
  <r>
    <n v="30331"/>
    <s v="Retire"/>
    <s v="TURKEY POINT PLANT FOSSIL - 5081026000"/>
    <s v="31600Z000-PG0926-Turkey Pt CommFsil"/>
    <x v="0"/>
    <d v="1983-07-01T00:00:00"/>
    <x v="0"/>
    <s v="Turkey Pt Comm Fsil"/>
    <x v="125"/>
    <s v="190.627  : MILLING MACHINE (PU 627)"/>
    <x v="5"/>
    <s v="1983"/>
    <s v="09/2015"/>
    <n v="4"/>
    <x v="677"/>
    <x v="675"/>
    <x v="0"/>
  </r>
  <r>
    <n v="30332"/>
    <s v="Retire"/>
    <s v="TURKEY POINT PLANT FOSSIL - 5081026000"/>
    <s v="31600Z000-PG0926-Turkey Pt CommFsil"/>
    <x v="0"/>
    <d v="1999-07-01T00:00:00"/>
    <x v="0"/>
    <s v="Turkey Pt Comm Fsil"/>
    <x v="125"/>
    <s v="190.627  : MILLING MACHINE (PU 627)"/>
    <x v="5"/>
    <s v="1999"/>
    <s v="09/2015"/>
    <n v="1"/>
    <x v="678"/>
    <x v="676"/>
    <x v="0"/>
  </r>
  <r>
    <n v="30397"/>
    <s v="Retire"/>
    <s v="TURKEY POINT PLANT FOSSIL - 5081026000"/>
    <s v="31600Z000-PG0926-Turkey Pt CommFsil"/>
    <x v="0"/>
    <d v="2000-07-01T00:00:00"/>
    <x v="0"/>
    <s v="Turkey Pt Comm Fsil"/>
    <x v="125"/>
    <s v="190.630  : LATHE, FIXED (PU 630)"/>
    <x v="5"/>
    <s v="2000"/>
    <s v="09/2015"/>
    <n v="1"/>
    <x v="679"/>
    <x v="677"/>
    <x v="0"/>
  </r>
  <r>
    <n v="30621"/>
    <e v="#N/A"/>
    <s v="TURKEY POINT PLANT FOSSIL - 5081026000"/>
    <s v="31600Z000-PG0926-Turkey Pt CommFsil"/>
    <x v="0"/>
    <d v="1985-07-01T00:00:00"/>
    <x v="0"/>
    <s v="Turkey Pt Comm Fsil"/>
    <x v="125"/>
    <s v="190.643 : SAW, VARIOUS TYPES"/>
    <x v="5"/>
    <s v="1985"/>
    <s v="09/2015"/>
    <n v="0"/>
    <x v="0"/>
    <x v="0"/>
    <x v="0"/>
  </r>
  <r>
    <n v="30784"/>
    <e v="#N/A"/>
    <s v="TURKEY POINT PLANT FOSSIL - 5081026000"/>
    <s v="31600Z000-PG0926-Turkey Pt CommFsil"/>
    <x v="0"/>
    <d v="1985-07-01T00:00:00"/>
    <x v="0"/>
    <s v="Turkey Pt Comm Fsil"/>
    <x v="125"/>
    <s v="190.645 : WELDER, COMPLETE SET"/>
    <x v="5"/>
    <s v="1985"/>
    <s v="09/2015"/>
    <n v="0"/>
    <x v="0"/>
    <x v="0"/>
    <x v="0"/>
  </r>
  <r>
    <n v="30931"/>
    <e v="#N/A"/>
    <s v="TURKEY POINT PLANT FOSSIL - 5081026000"/>
    <s v="31600Z000-PG0926-Turkey Pt CommFsil"/>
    <x v="0"/>
    <d v="1985-07-01T00:00:00"/>
    <x v="0"/>
    <s v="Turkey Pt Comm Fsil"/>
    <x v="125"/>
    <s v="190.650 : PAINT SPRAY EQUIP COMP"/>
    <x v="5"/>
    <s v="1985"/>
    <s v="09/2015"/>
    <n v="0"/>
    <x v="0"/>
    <x v="0"/>
    <x v="0"/>
  </r>
  <r>
    <n v="31031"/>
    <e v="#N/A"/>
    <s v="TURKEY POINT PLANT FOSSIL - 5081026000"/>
    <s v="31600Z000-PG0926-Turkey Pt CommFsil"/>
    <x v="0"/>
    <d v="1985-07-01T00:00:00"/>
    <x v="0"/>
    <s v="Turkey Pt Comm Fsil"/>
    <x v="125"/>
    <s v="190.655 : IMPACT TOOLS"/>
    <x v="5"/>
    <s v="1985"/>
    <s v="09/2015"/>
    <n v="0"/>
    <x v="0"/>
    <x v="0"/>
    <x v="0"/>
  </r>
  <r>
    <n v="31032"/>
    <e v="#N/A"/>
    <s v="TURKEY POINT PLANT FOSSIL - 5081026000"/>
    <s v="31600Z000-PG0926-Turkey Pt CommFsil"/>
    <x v="0"/>
    <d v="1986-07-01T00:00:00"/>
    <x v="0"/>
    <s v="Turkey Pt Comm Fsil"/>
    <x v="125"/>
    <s v="190.655 : IMPACT TOOLS"/>
    <x v="5"/>
    <s v="1986"/>
    <s v="09/2015"/>
    <n v="0"/>
    <x v="0"/>
    <x v="0"/>
    <x v="0"/>
  </r>
  <r>
    <n v="31103"/>
    <e v="#N/A"/>
    <s v="TURKEY POINT PLANT FOSSIL - 5081026000"/>
    <s v="31600Z000-PG0926-Turkey Pt CommFsil"/>
    <x v="0"/>
    <d v="1985-07-01T00:00:00"/>
    <x v="0"/>
    <s v="Turkey Pt Comm Fsil"/>
    <x v="125"/>
    <s v="190.660 : PNEUMATIC TOOLS"/>
    <x v="5"/>
    <s v="1985"/>
    <s v="09/2015"/>
    <n v="0"/>
    <x v="0"/>
    <x v="0"/>
    <x v="0"/>
  </r>
  <r>
    <n v="31173"/>
    <e v="#N/A"/>
    <s v="TURKEY POINT PLANT FOSSIL - 5081026000"/>
    <s v="31600Z000-PG0926-Turkey Pt CommFsil"/>
    <x v="0"/>
    <d v="1986-07-01T00:00:00"/>
    <x v="0"/>
    <s v="Turkey Pt Comm Fsil"/>
    <x v="125"/>
    <s v="190.661 : CAB WK BENCH SHOP EQUIP"/>
    <x v="5"/>
    <s v="1986"/>
    <s v="09/2015"/>
    <n v="0"/>
    <x v="0"/>
    <x v="0"/>
    <x v="0"/>
  </r>
  <r>
    <n v="31265"/>
    <e v="#N/A"/>
    <s v="TURKEY POINT PLANT FOSSIL - 5081026000"/>
    <s v="31600Z000-PG0926-Turkey Pt CommFsil"/>
    <x v="0"/>
    <d v="1985-07-01T00:00:00"/>
    <x v="0"/>
    <s v="Turkey Pt Comm Fsil"/>
    <x v="130"/>
    <s v="191.700 : DUPLICATING EQUIPMENT"/>
    <x v="5"/>
    <s v="1985"/>
    <s v="09/2015"/>
    <n v="0"/>
    <x v="0"/>
    <x v="0"/>
    <x v="0"/>
  </r>
  <r>
    <n v="31321"/>
    <e v="#N/A"/>
    <s v="TURKEY POINT PLANT FOSSIL - 5081026000"/>
    <s v="31600Z000-PG0926-Turkey Pt CommFsil"/>
    <x v="0"/>
    <d v="1985-07-01T00:00:00"/>
    <x v="0"/>
    <s v="Turkey Pt Comm Fsil"/>
    <x v="130"/>
    <s v="191.703  : COMPUTER EQUIPMENT"/>
    <x v="5"/>
    <s v="1985"/>
    <s v="09/2015"/>
    <n v="0"/>
    <x v="0"/>
    <x v="0"/>
    <x v="0"/>
  </r>
  <r>
    <n v="31322"/>
    <e v="#N/A"/>
    <s v="TURKEY POINT PLANT FOSSIL - 5081026000"/>
    <s v="31600Z000-PG0926-Turkey Pt CommFsil"/>
    <x v="0"/>
    <d v="1986-07-01T00:00:00"/>
    <x v="0"/>
    <s v="Turkey Pt Comm Fsil"/>
    <x v="130"/>
    <s v="191.703  : COMPUTER EQUIPMENT"/>
    <x v="5"/>
    <s v="1986"/>
    <s v="09/2015"/>
    <n v="0"/>
    <x v="0"/>
    <x v="0"/>
    <x v="0"/>
  </r>
  <r>
    <n v="31650"/>
    <e v="#N/A"/>
    <s v="TURKEY POINT PLANT FOSSIL - 5081026000"/>
    <s v="31600Z000-PG0926-Turkey Pt CommFsil"/>
    <x v="0"/>
    <d v="1985-07-01T00:00:00"/>
    <x v="0"/>
    <s v="Turkey Pt Comm Fsil"/>
    <x v="130"/>
    <s v="191.750 : TYPEWRITER"/>
    <x v="5"/>
    <s v="1985"/>
    <s v="09/2015"/>
    <n v="0"/>
    <x v="0"/>
    <x v="0"/>
    <x v="0"/>
  </r>
  <r>
    <n v="31651"/>
    <e v="#N/A"/>
    <s v="TURKEY POINT PLANT FOSSIL - 5081026000"/>
    <s v="31600Z000-PG0926-Turkey Pt CommFsil"/>
    <x v="0"/>
    <d v="1986-07-01T00:00:00"/>
    <x v="0"/>
    <s v="Turkey Pt Comm Fsil"/>
    <x v="130"/>
    <s v="191.750 : TYPEWRITER"/>
    <x v="5"/>
    <s v="1986"/>
    <s v="09/2015"/>
    <n v="0"/>
    <x v="0"/>
    <x v="0"/>
    <x v="0"/>
  </r>
  <r>
    <n v="31777"/>
    <e v="#N/A"/>
    <s v="TURKEY POINT PLANT FOSSIL - 5081026000"/>
    <s v="31600Z000-PG0926-Turkey Pt CommFsil"/>
    <x v="0"/>
    <d v="1986-07-01T00:00:00"/>
    <x v="0"/>
    <s v="Turkey Pt Comm Fsil"/>
    <x v="130"/>
    <s v="191.810 : BOOKCASES"/>
    <x v="5"/>
    <s v="1986"/>
    <s v="09/2015"/>
    <n v="0"/>
    <x v="0"/>
    <x v="0"/>
    <x v="0"/>
  </r>
  <r>
    <n v="31945"/>
    <e v="#N/A"/>
    <s v="TURKEY POINT PLANT FOSSIL - 5081026000"/>
    <s v="31600Z000-PG0926-Turkey Pt CommFsil"/>
    <x v="0"/>
    <d v="1985-07-01T00:00:00"/>
    <x v="0"/>
    <s v="Turkey Pt Comm Fsil"/>
    <x v="130"/>
    <s v="191.815 : CABINETS"/>
    <x v="5"/>
    <s v="1985"/>
    <s v="09/2015"/>
    <n v="0"/>
    <x v="0"/>
    <x v="0"/>
    <x v="0"/>
  </r>
  <r>
    <n v="31946"/>
    <e v="#N/A"/>
    <s v="TURKEY POINT PLANT FOSSIL - 5081026000"/>
    <s v="31600Z000-PG0926-Turkey Pt CommFsil"/>
    <x v="0"/>
    <d v="1986-07-01T00:00:00"/>
    <x v="0"/>
    <s v="Turkey Pt Comm Fsil"/>
    <x v="130"/>
    <s v="191.815 : CABINETS"/>
    <x v="5"/>
    <s v="1986"/>
    <s v="09/2015"/>
    <n v="0"/>
    <x v="0"/>
    <x v="0"/>
    <x v="0"/>
  </r>
  <r>
    <n v="31947"/>
    <e v="#N/A"/>
    <s v="TURKEY POINT PLANT FOSSIL - 5081026000"/>
    <s v="31600Z000-PG0926-Turkey Pt CommFsil"/>
    <x v="0"/>
    <d v="1987-07-01T00:00:00"/>
    <x v="0"/>
    <s v="Turkey Pt Comm Fsil"/>
    <x v="130"/>
    <s v="191.815 : CABINETS"/>
    <x v="5"/>
    <s v="1987"/>
    <s v="09/2015"/>
    <n v="0"/>
    <x v="0"/>
    <x v="0"/>
    <x v="0"/>
  </r>
  <r>
    <n v="32141"/>
    <e v="#N/A"/>
    <s v="TURKEY POINT PLANT FOSSIL - 5081026000"/>
    <s v="31600Z000-PG0926-Turkey Pt CommFsil"/>
    <x v="0"/>
    <d v="1985-07-01T00:00:00"/>
    <x v="0"/>
    <s v="Turkey Pt Comm Fsil"/>
    <x v="130"/>
    <s v="191.820 : OFFICE CHAIR"/>
    <x v="5"/>
    <s v="1985"/>
    <s v="09/2015"/>
    <n v="0"/>
    <x v="0"/>
    <x v="0"/>
    <x v="0"/>
  </r>
  <r>
    <n v="32142"/>
    <e v="#N/A"/>
    <s v="TURKEY POINT PLANT FOSSIL - 5081026000"/>
    <s v="31600Z000-PG0926-Turkey Pt CommFsil"/>
    <x v="0"/>
    <d v="1986-07-01T00:00:00"/>
    <x v="0"/>
    <s v="Turkey Pt Comm Fsil"/>
    <x v="130"/>
    <s v="191.820 : OFFICE CHAIR"/>
    <x v="5"/>
    <s v="1986"/>
    <s v="09/2015"/>
    <n v="0"/>
    <x v="0"/>
    <x v="0"/>
    <x v="0"/>
  </r>
  <r>
    <n v="32359"/>
    <e v="#N/A"/>
    <s v="TURKEY POINT PLANT FOSSIL - 5081026000"/>
    <s v="31600Z000-PG0926-Turkey Pt CommFsil"/>
    <x v="0"/>
    <d v="1985-07-01T00:00:00"/>
    <x v="0"/>
    <s v="Turkey Pt Comm Fsil"/>
    <x v="130"/>
    <s v="191.830 : DESKS"/>
    <x v="5"/>
    <s v="1985"/>
    <s v="09/2015"/>
    <n v="0"/>
    <x v="0"/>
    <x v="0"/>
    <x v="0"/>
  </r>
  <r>
    <n v="32360"/>
    <e v="#N/A"/>
    <s v="TURKEY POINT PLANT FOSSIL - 5081026000"/>
    <s v="31600Z000-PG0926-Turkey Pt CommFsil"/>
    <x v="0"/>
    <d v="1986-07-01T00:00:00"/>
    <x v="0"/>
    <s v="Turkey Pt Comm Fsil"/>
    <x v="130"/>
    <s v="191.830 : DESKS"/>
    <x v="5"/>
    <s v="1986"/>
    <s v="09/2015"/>
    <n v="0"/>
    <x v="0"/>
    <x v="0"/>
    <x v="0"/>
  </r>
  <r>
    <n v="32373"/>
    <e v="#N/A"/>
    <s v="TURKEY POINT PLANT FOSSIL - 5081026000"/>
    <s v="31600Z000-PG0926-Turkey Pt CommFsil"/>
    <x v="0"/>
    <d v="1986-07-01T00:00:00"/>
    <x v="0"/>
    <s v="Turkey Pt Comm Fsil"/>
    <x v="130"/>
    <s v="191.831 : MODULAR GROUPING"/>
    <x v="5"/>
    <s v="1986"/>
    <s v="09/2015"/>
    <n v="0"/>
    <x v="0"/>
    <x v="0"/>
    <x v="0"/>
  </r>
  <r>
    <n v="32417"/>
    <e v="#N/A"/>
    <s v="TURKEY POINT PLANT FOSSIL - 5081026000"/>
    <s v="31600Z000-PG0926-Turkey Pt CommFsil"/>
    <x v="0"/>
    <d v="1985-07-01T00:00:00"/>
    <x v="0"/>
    <s v="Turkey Pt Comm Fsil"/>
    <x v="130"/>
    <s v="191.835 : CREDENZAS"/>
    <x v="5"/>
    <s v="1985"/>
    <s v="09/2015"/>
    <n v="0"/>
    <x v="0"/>
    <x v="0"/>
    <x v="0"/>
  </r>
  <r>
    <n v="32546"/>
    <e v="#N/A"/>
    <s v="TURKEY POINT PLANT FOSSIL - 5081026000"/>
    <s v="31600Z000-PG0926-Turkey Pt CommFsil"/>
    <x v="0"/>
    <d v="1985-07-01T00:00:00"/>
    <x v="0"/>
    <s v="Turkey Pt Comm Fsil"/>
    <x v="130"/>
    <s v="191.850: FILES"/>
    <x v="5"/>
    <s v="1985"/>
    <s v="09/2015"/>
    <n v="0"/>
    <x v="0"/>
    <x v="0"/>
    <x v="0"/>
  </r>
  <r>
    <n v="32747"/>
    <e v="#N/A"/>
    <s v="TURKEY POINT PLANT FOSSIL - 5081026000"/>
    <s v="31600Z000-PG0926-Turkey Pt CommFsil"/>
    <x v="0"/>
    <d v="1985-07-01T00:00:00"/>
    <x v="0"/>
    <s v="Turkey Pt Comm Fsil"/>
    <x v="130"/>
    <s v="191.880: BULLETIN BOARD"/>
    <x v="5"/>
    <s v="1985"/>
    <s v="09/2015"/>
    <n v="0"/>
    <x v="0"/>
    <x v="0"/>
    <x v="0"/>
  </r>
  <r>
    <n v="32815"/>
    <e v="#N/A"/>
    <s v="TURKEY POINT PLANT FOSSIL - 5081026000"/>
    <s v="31600Z000-PG0926-Turkey Pt CommFsil"/>
    <x v="0"/>
    <d v="1985-07-01T00:00:00"/>
    <x v="0"/>
    <s v="Turkey Pt Comm Fsil"/>
    <x v="130"/>
    <s v="191.890: LOCKERS"/>
    <x v="5"/>
    <s v="1985"/>
    <s v="09/2015"/>
    <n v="0"/>
    <x v="0"/>
    <x v="0"/>
    <x v="0"/>
  </r>
  <r>
    <n v="32816"/>
    <e v="#N/A"/>
    <s v="TURKEY POINT PLANT FOSSIL - 5081026000"/>
    <s v="31600Z000-PG0926-Turkey Pt CommFsil"/>
    <x v="0"/>
    <d v="1986-07-01T00:00:00"/>
    <x v="0"/>
    <s v="Turkey Pt Comm Fsil"/>
    <x v="130"/>
    <s v="191.890: LOCKERS"/>
    <x v="5"/>
    <s v="1986"/>
    <s v="09/2015"/>
    <n v="0"/>
    <x v="0"/>
    <x v="0"/>
    <x v="0"/>
  </r>
  <r>
    <n v="32826"/>
    <e v="#N/A"/>
    <s v="TURKEY POINT PLANT FOSSIL - 5081026000"/>
    <s v="31600Z000-PG0926-Turkey Pt CommFsil"/>
    <x v="0"/>
    <d v="1986-07-01T00:00:00"/>
    <x v="0"/>
    <s v="Turkey Pt Comm Fsil"/>
    <x v="130"/>
    <s v="191.900: SOFA/COUCH"/>
    <x v="5"/>
    <s v="1986"/>
    <s v="09/2015"/>
    <n v="0"/>
    <x v="0"/>
    <x v="0"/>
    <x v="0"/>
  </r>
  <r>
    <n v="32869"/>
    <e v="#N/A"/>
    <s v="TURKEY POINT PLANT FOSSIL - 5081026000"/>
    <s v="31600Z000-PG0926-Turkey Pt CommFsil"/>
    <x v="0"/>
    <d v="1986-07-01T00:00:00"/>
    <x v="0"/>
    <s v="Turkey Pt Comm Fsil"/>
    <x v="130"/>
    <s v="191.905 : DINNING ROOM FURNITURE"/>
    <x v="5"/>
    <s v="1986"/>
    <s v="09/2015"/>
    <n v="0"/>
    <x v="0"/>
    <x v="0"/>
    <x v="0"/>
  </r>
  <r>
    <n v="32876"/>
    <e v="#N/A"/>
    <s v="TURKEY POINT PLANT FOSSIL - 5081026000"/>
    <s v="31600Z000-PG0926-Turkey Pt CommFsil"/>
    <x v="0"/>
    <d v="1987-07-01T00:00:00"/>
    <x v="0"/>
    <s v="Turkey Pt Comm Fsil"/>
    <x v="127"/>
    <s v="188.907: MICROWAVE OVEN"/>
    <x v="5"/>
    <s v="1987"/>
    <s v="09/2015"/>
    <n v="0"/>
    <x v="0"/>
    <x v="0"/>
    <x v="0"/>
  </r>
  <r>
    <n v="32968"/>
    <e v="#N/A"/>
    <s v="TURKEY POINT PLANT FOSSIL - 5081026000"/>
    <s v="31600Z000-PG0926-Turkey Pt CommFsil"/>
    <x v="0"/>
    <d v="1986-07-01T00:00:00"/>
    <x v="0"/>
    <s v="Turkey Pt Comm Fsil"/>
    <x v="127"/>
    <s v="188.936: TELEVISION SET"/>
    <x v="5"/>
    <s v="1986"/>
    <s v="09/2015"/>
    <n v="0"/>
    <x v="0"/>
    <x v="0"/>
    <x v="0"/>
  </r>
  <r>
    <n v="33085"/>
    <e v="#N/A"/>
    <s v="TURKEY POINT PLANT FOSSIL - 5081026000"/>
    <s v="31600Z000-PG0926-Turkey Pt CommFsil"/>
    <x v="0"/>
    <d v="1985-07-01T00:00:00"/>
    <x v="0"/>
    <s v="Turkey Pt Comm Fsil"/>
    <x v="127"/>
    <s v="188.942: CAMERA VARIOUS"/>
    <x v="5"/>
    <s v="1985"/>
    <s v="09/2015"/>
    <n v="0"/>
    <x v="0"/>
    <x v="0"/>
    <x v="0"/>
  </r>
  <r>
    <n v="33221"/>
    <e v="#N/A"/>
    <s v="TURKEY POINT PLANT FOSSIL - 5081026000"/>
    <s v="31600Z000-PG0926-Turkey Pt CommFsil"/>
    <x v="0"/>
    <d v="1986-07-01T00:00:00"/>
    <x v="0"/>
    <s v="Turkey Pt Comm Fsil"/>
    <x v="127"/>
    <s v="188.945: REFRIGERATOR"/>
    <x v="5"/>
    <s v="1986"/>
    <s v="09/2015"/>
    <n v="0"/>
    <x v="0"/>
    <x v="0"/>
    <x v="0"/>
  </r>
  <r>
    <n v="33222"/>
    <e v="#N/A"/>
    <s v="TURKEY POINT PLANT FOSSIL - 5081026000"/>
    <s v="31600Z000-PG0926-Turkey Pt CommFsil"/>
    <x v="0"/>
    <d v="1987-07-01T00:00:00"/>
    <x v="0"/>
    <s v="Turkey Pt Comm Fsil"/>
    <x v="127"/>
    <s v="188.945: REFRIGERATOR"/>
    <x v="5"/>
    <s v="1987"/>
    <s v="09/2015"/>
    <n v="0"/>
    <x v="0"/>
    <x v="0"/>
    <x v="0"/>
  </r>
  <r>
    <n v="33401"/>
    <e v="#N/A"/>
    <s v="TURKEY POINT PLANT FOSSIL - 5081026000"/>
    <s v="31600Z000-PG0926-Turkey Pt CommFsil"/>
    <x v="0"/>
    <d v="1985-07-01T00:00:00"/>
    <x v="0"/>
    <s v="Turkey Pt Comm Fsil"/>
    <x v="127"/>
    <s v="188.950: STOVE/OVEN"/>
    <x v="5"/>
    <s v="1985"/>
    <s v="09/2015"/>
    <n v="0"/>
    <x v="0"/>
    <x v="0"/>
    <x v="0"/>
  </r>
  <r>
    <n v="33402"/>
    <e v="#N/A"/>
    <s v="TURKEY POINT PLANT FOSSIL - 5081026000"/>
    <s v="31600Z000-PG0926-Turkey Pt CommFsil"/>
    <x v="0"/>
    <d v="1987-07-01T00:00:00"/>
    <x v="0"/>
    <s v="Turkey Pt Comm Fsil"/>
    <x v="127"/>
    <s v="188.950: STOVE/OVEN"/>
    <x v="5"/>
    <s v="1987"/>
    <s v="09/2015"/>
    <n v="0"/>
    <x v="0"/>
    <x v="0"/>
    <x v="0"/>
  </r>
  <r>
    <n v="33487"/>
    <e v="#N/A"/>
    <s v="TURKEY POINT PLANT FOSSIL - 5081026000"/>
    <s v="31600Z000-PG0926-Turkey Pt CommFsil"/>
    <x v="0"/>
    <d v="1986-07-01T00:00:00"/>
    <x v="0"/>
    <s v="Turkey Pt Comm Fsil"/>
    <x v="127"/>
    <s v="188.955: WASHER"/>
    <x v="5"/>
    <s v="1986"/>
    <s v="09/2015"/>
    <n v="0"/>
    <x v="0"/>
    <x v="0"/>
    <x v="0"/>
  </r>
  <r>
    <n v="33544"/>
    <e v="#N/A"/>
    <s v="TURKEY POINT PLANT FOSSIL - 5081026000"/>
    <s v="31600Z000-PG0926-Turkey Pt CommFsil"/>
    <x v="0"/>
    <d v="1986-07-01T00:00:00"/>
    <x v="0"/>
    <s v="Turkey Pt Comm Fsil"/>
    <x v="127"/>
    <s v="188.960: DRYER"/>
    <x v="5"/>
    <s v="1986"/>
    <s v="09/2015"/>
    <n v="0"/>
    <x v="0"/>
    <x v="0"/>
    <x v="0"/>
  </r>
  <r>
    <n v="33562"/>
    <e v="#N/A"/>
    <s v="TURKEY POINT PLANT FOSSIL - 5081026000"/>
    <s v="31600Z000-PG0926-Turkey Pt CommFsil"/>
    <x v="0"/>
    <d v="1986-07-01T00:00:00"/>
    <x v="0"/>
    <s v="Turkey Pt Comm Fsil"/>
    <x v="127"/>
    <s v="188.965: DISHWASHER"/>
    <x v="5"/>
    <s v="1986"/>
    <s v="09/2015"/>
    <n v="0"/>
    <x v="0"/>
    <x v="0"/>
    <x v="0"/>
  </r>
  <r>
    <n v="33571"/>
    <e v="#N/A"/>
    <s v="TURKEY POINT PLANT FOSSIL - 5081026000"/>
    <s v="31600Z000-PG0926-Turkey Pt CommFsil"/>
    <x v="0"/>
    <d v="1985-07-01T00:00:00"/>
    <x v="0"/>
    <s v="Turkey Pt Comm Fsil"/>
    <x v="127"/>
    <s v="188.968: SANITARY URINALS"/>
    <x v="5"/>
    <s v="1985"/>
    <s v="09/2015"/>
    <n v="0"/>
    <x v="0"/>
    <x v="0"/>
    <x v="0"/>
  </r>
  <r>
    <n v="33655"/>
    <e v="#N/A"/>
    <s v="TURKEY POINT POWER PLANT UNIT #1 - 5081014100"/>
    <s v="31600Z000-PG0926-Turkey Pt U1"/>
    <x v="0"/>
    <d v="1970-07-01T00:00:00"/>
    <x v="0"/>
    <s v="Turkey Pt U1"/>
    <x v="127"/>
    <s v="188.999: EQ2B JV W/IN PROD PL"/>
    <x v="5"/>
    <s v="1970"/>
    <s v="09/2015"/>
    <n v="0"/>
    <x v="0"/>
    <x v="0"/>
    <x v="0"/>
  </r>
  <r>
    <n v="801802"/>
    <e v="#N/A"/>
    <s v="TURKEY POINT WATER TREATMENT AREA - 5081014012"/>
    <s v="31100Z000-NU0914-Turkey Pt CommFsil"/>
    <x v="0"/>
    <d v="1980-07-01T00:00:00"/>
    <x v="0"/>
    <s v="Turkey Pt Comm Fsil"/>
    <x v="131"/>
    <s v="000.000 : Non-Unitized"/>
    <x v="1"/>
    <s v="1980"/>
    <s v="09/2015"/>
    <n v="0"/>
    <x v="0"/>
    <x v="0"/>
    <x v="0"/>
  </r>
  <r>
    <n v="801804"/>
    <e v="#N/A"/>
    <s v="TURKEY POINT POWER PLANT UNIT #1 - 5081014100"/>
    <s v="31100Z000-PG0926-Turkey Pt U1"/>
    <x v="0"/>
    <d v="1980-07-01T00:00:00"/>
    <x v="0"/>
    <s v="Turkey Pt U1"/>
    <x v="131"/>
    <s v="000.000 : Non-Unitized"/>
    <x v="1"/>
    <s v="1980"/>
    <s v="09/2015"/>
    <n v="0"/>
    <x v="0"/>
    <x v="0"/>
    <x v="0"/>
  </r>
  <r>
    <n v="801805"/>
    <e v="#N/A"/>
    <s v="TURKEY POINT POWER PLANT UNIT #1 - 5081014100"/>
    <s v="31100Z000-PG0926-Turkey Pt U1"/>
    <x v="0"/>
    <d v="1980-07-01T00:00:00"/>
    <x v="0"/>
    <s v="Turkey Pt U1"/>
    <x v="131"/>
    <s v="000.000 : Non-Unitized"/>
    <x v="1"/>
    <s v="1980"/>
    <s v="09/2015"/>
    <n v="0"/>
    <x v="0"/>
    <x v="0"/>
    <x v="0"/>
  </r>
  <r>
    <n v="801806"/>
    <e v="#N/A"/>
    <s v="TURKEY POINT POWER PLANT UNIT #1 - 5081014100"/>
    <s v="31100Z000-PG0926-Turkey Pt U1"/>
    <x v="0"/>
    <d v="1980-07-01T00:00:00"/>
    <x v="0"/>
    <s v="Turkey Pt U1"/>
    <x v="131"/>
    <s v="000.000 : Non-Unitized"/>
    <x v="1"/>
    <s v="1980"/>
    <s v="09/2015"/>
    <n v="0"/>
    <x v="0"/>
    <x v="0"/>
    <x v="0"/>
  </r>
  <r>
    <n v="801807"/>
    <e v="#N/A"/>
    <s v="TURKEY POINT POWER PLANT UNIT #1 - 5081014100"/>
    <s v="31100Z000-PG0926-Turkey Pt U1"/>
    <x v="0"/>
    <d v="1980-07-01T00:00:00"/>
    <x v="0"/>
    <s v="Turkey Pt U1"/>
    <x v="131"/>
    <s v="000.000 : Non-Unitized"/>
    <x v="1"/>
    <s v="1980"/>
    <s v="09/2015"/>
    <n v="0"/>
    <x v="0"/>
    <x v="0"/>
    <x v="0"/>
  </r>
  <r>
    <n v="801808"/>
    <e v="#N/A"/>
    <s v="TURKEY POINT POWER PLANT UNIT #1 - 5081014100"/>
    <s v="31100Z000-PG0926-Turkey Pt U1"/>
    <x v="0"/>
    <d v="1981-07-01T00:00:00"/>
    <x v="0"/>
    <s v="Turkey Pt U1"/>
    <x v="131"/>
    <s v="000.000 : Non-Unitized"/>
    <x v="1"/>
    <s v="1981"/>
    <s v="09/2015"/>
    <n v="0"/>
    <x v="0"/>
    <x v="0"/>
    <x v="0"/>
  </r>
  <r>
    <n v="801809"/>
    <e v="#N/A"/>
    <s v="TURKEY POINT POWER PLANT UNIT #1 - 5081014100"/>
    <s v="31100Z000-PG0926-Turkey Pt U1"/>
    <x v="0"/>
    <d v="1981-07-01T00:00:00"/>
    <x v="0"/>
    <s v="Turkey Pt U1"/>
    <x v="131"/>
    <s v="000.000 : Non-Unitized"/>
    <x v="1"/>
    <s v="1981"/>
    <s v="09/2015"/>
    <n v="0"/>
    <x v="0"/>
    <x v="0"/>
    <x v="0"/>
  </r>
  <r>
    <n v="801810"/>
    <e v="#N/A"/>
    <s v="TURKEY POINT POWER PLANT UNIT #1 - 5081014100"/>
    <s v="31100Z000-PG0926-Turkey Pt U1"/>
    <x v="0"/>
    <d v="1986-07-01T00:00:00"/>
    <x v="0"/>
    <s v="Turkey Pt U1"/>
    <x v="131"/>
    <s v="000.000 : Non-Unitized"/>
    <x v="1"/>
    <s v="1986"/>
    <s v="09/2015"/>
    <n v="0"/>
    <x v="0"/>
    <x v="0"/>
    <x v="0"/>
  </r>
  <r>
    <n v="801811"/>
    <e v="#N/A"/>
    <s v="TURKEY POINT POWER PLANT UNIT #1 - 5081014100"/>
    <s v="31100Z000-PG0926-Turkey Pt U1"/>
    <x v="0"/>
    <d v="1987-07-01T00:00:00"/>
    <x v="0"/>
    <s v="Turkey Pt U1"/>
    <x v="131"/>
    <s v="000.000 : Non-Unitized"/>
    <x v="1"/>
    <s v="1987"/>
    <s v="09/2015"/>
    <n v="0"/>
    <x v="0"/>
    <x v="0"/>
    <x v="0"/>
  </r>
  <r>
    <n v="801812"/>
    <e v="#N/A"/>
    <s v="TURKEY POINT POWER PLANT UNIT #1 - 5081014100"/>
    <s v="31100Z000-PG0926-Turkey Pt U1"/>
    <x v="0"/>
    <d v="1988-07-01T00:00:00"/>
    <x v="0"/>
    <s v="Turkey Pt U1"/>
    <x v="131"/>
    <s v="000.000 : Non-Unitized"/>
    <x v="1"/>
    <s v="1988"/>
    <s v="09/2015"/>
    <n v="0"/>
    <x v="0"/>
    <x v="0"/>
    <x v="0"/>
  </r>
  <r>
    <n v="801813"/>
    <e v="#N/A"/>
    <s v="TURKEY POINT POWER PLANT UNIT #1 - 5081014100"/>
    <s v="31100Z000-PG0926-Turkey Pt U1"/>
    <x v="0"/>
    <d v="1989-07-01T00:00:00"/>
    <x v="0"/>
    <s v="Turkey Pt U1"/>
    <x v="131"/>
    <s v="000.000 : Non-Unitized"/>
    <x v="1"/>
    <s v="1989"/>
    <s v="09/2015"/>
    <n v="0"/>
    <x v="0"/>
    <x v="0"/>
    <x v="0"/>
  </r>
  <r>
    <n v="801814"/>
    <e v="#N/A"/>
    <s v="TURKEY POINT POWER PLANT UNIT #1 - 5081014100"/>
    <s v="31100Z000-PG0926-Turkey Pt U1"/>
    <x v="0"/>
    <d v="1990-07-01T00:00:00"/>
    <x v="0"/>
    <s v="Turkey Pt U1"/>
    <x v="131"/>
    <s v="000.000 : Non-Unitized"/>
    <x v="1"/>
    <s v="1990"/>
    <s v="09/2015"/>
    <n v="0"/>
    <x v="0"/>
    <x v="0"/>
    <x v="0"/>
  </r>
  <r>
    <n v="801815"/>
    <e v="#N/A"/>
    <s v="TURKEY POINT POWER PLANT UNIT #1 - 5081014100"/>
    <s v="31100Z000-PG0926-Turkey Pt U1"/>
    <x v="0"/>
    <d v="1990-07-01T00:00:00"/>
    <x v="0"/>
    <s v="Turkey Pt U1"/>
    <x v="131"/>
    <s v="000.000 : Non-Unitized"/>
    <x v="1"/>
    <s v="1990"/>
    <s v="09/2015"/>
    <n v="0"/>
    <x v="0"/>
    <x v="0"/>
    <x v="0"/>
  </r>
  <r>
    <n v="801816"/>
    <e v="#N/A"/>
    <s v="TURKEY POINT POWER PLANT UNIT #1 - 5081014100"/>
    <s v="31100Z000-PG0926-Turkey Pt U1"/>
    <x v="0"/>
    <d v="1991-07-01T00:00:00"/>
    <x v="0"/>
    <s v="Turkey Pt U1"/>
    <x v="131"/>
    <s v="000.000 : Non-Unitized"/>
    <x v="1"/>
    <s v="1991"/>
    <s v="09/2015"/>
    <n v="0"/>
    <x v="0"/>
    <x v="0"/>
    <x v="0"/>
  </r>
  <r>
    <n v="801817"/>
    <e v="#N/A"/>
    <s v="TURKEY POINT POWER PLANT UNIT #1 - 5081014100"/>
    <s v="31100Z000-PG0926-Turkey Pt U1"/>
    <x v="0"/>
    <d v="1992-07-01T00:00:00"/>
    <x v="0"/>
    <s v="Turkey Pt U1"/>
    <x v="131"/>
    <s v="000.000 : Non-Unitized"/>
    <x v="1"/>
    <s v="1992"/>
    <s v="09/2015"/>
    <n v="0"/>
    <x v="0"/>
    <x v="0"/>
    <x v="0"/>
  </r>
  <r>
    <n v="801818"/>
    <e v="#N/A"/>
    <s v="TURKEY POINT POWER PLANT UNIT #1 - 5081014100"/>
    <s v="31100Z000-PG0926-Turkey Pt U1"/>
    <x v="0"/>
    <d v="1994-07-01T00:00:00"/>
    <x v="0"/>
    <s v="Turkey Pt U1"/>
    <x v="131"/>
    <s v="000.000 : Non-Unitized"/>
    <x v="1"/>
    <s v="1994"/>
    <s v="09/2015"/>
    <n v="0"/>
    <x v="0"/>
    <x v="0"/>
    <x v="0"/>
  </r>
  <r>
    <n v="801819"/>
    <e v="#N/A"/>
    <s v="TURKEY POINT POWER PLANT UNIT #1 - 5081014100"/>
    <s v="31100Z000-PG0926-Turkey Pt U1"/>
    <x v="0"/>
    <d v="1996-07-01T00:00:00"/>
    <x v="0"/>
    <s v="Turkey Pt U1"/>
    <x v="131"/>
    <s v="000.000 : Non-Unitized"/>
    <x v="1"/>
    <s v="1996"/>
    <s v="09/2015"/>
    <n v="0"/>
    <x v="0"/>
    <x v="0"/>
    <x v="0"/>
  </r>
  <r>
    <n v="801820"/>
    <e v="#N/A"/>
    <s v="TURKEY POINT POWER PLANT UNIT #1 - 5081014100"/>
    <s v="31100Z000-PG0926-Turkey Pt U1"/>
    <x v="0"/>
    <d v="1996-07-01T00:00:00"/>
    <x v="0"/>
    <s v="Turkey Pt U1"/>
    <x v="131"/>
    <s v="000.000 : Non-Unitized"/>
    <x v="1"/>
    <s v="1996"/>
    <s v="09/2015"/>
    <n v="0"/>
    <x v="0"/>
    <x v="0"/>
    <x v="0"/>
  </r>
  <r>
    <n v="801834"/>
    <e v="#N/A"/>
    <s v="TURKEY POINT PLANT FOSSIL - 5081026000"/>
    <s v="31100Z000-PG0926-Turkey Pt CommFsil"/>
    <x v="0"/>
    <d v="1985-07-01T00:00:00"/>
    <x v="0"/>
    <s v="Turkey Pt Comm Fsil"/>
    <x v="131"/>
    <s v="000.000 : Non-Unitized"/>
    <x v="1"/>
    <s v="1985"/>
    <s v="09/2015"/>
    <n v="0"/>
    <x v="0"/>
    <x v="0"/>
    <x v="0"/>
  </r>
  <r>
    <n v="801835"/>
    <e v="#N/A"/>
    <s v="TURKEY POINT PLANT FOSSIL - 5081026000"/>
    <s v="31100Z000-PG0926-Turkey Pt CommFsil"/>
    <x v="0"/>
    <d v="1985-07-01T00:00:00"/>
    <x v="0"/>
    <s v="Turkey Pt Comm Fsil"/>
    <x v="131"/>
    <s v="000.000 : Non-Unitized"/>
    <x v="1"/>
    <s v="1985"/>
    <s v="09/2015"/>
    <n v="0"/>
    <x v="0"/>
    <x v="0"/>
    <x v="0"/>
  </r>
  <r>
    <n v="801836"/>
    <e v="#N/A"/>
    <s v="TURKEY POINT PLANT FOSSIL - 5081026000"/>
    <s v="31100Z000-PG0926-Turkey Pt CommFsil"/>
    <x v="0"/>
    <d v="1985-07-01T00:00:00"/>
    <x v="0"/>
    <s v="Turkey Pt Comm Fsil"/>
    <x v="131"/>
    <s v="000.000 : Non-Unitized"/>
    <x v="1"/>
    <s v="1985"/>
    <s v="09/2015"/>
    <n v="0"/>
    <x v="0"/>
    <x v="0"/>
    <x v="0"/>
  </r>
  <r>
    <n v="801837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38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39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40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41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42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43"/>
    <e v="#N/A"/>
    <s v="TURKEY POINT PLANT FOSSIL - 5081026000"/>
    <s v="31100Z000-PG0926-Turkey Pt CommFsil"/>
    <x v="0"/>
    <d v="1986-07-01T00:00:00"/>
    <x v="0"/>
    <s v="Turkey Pt Comm Fsil"/>
    <x v="131"/>
    <s v="000.000 : Non-Unitized"/>
    <x v="1"/>
    <s v="1986"/>
    <s v="09/2015"/>
    <n v="0"/>
    <x v="0"/>
    <x v="0"/>
    <x v="0"/>
  </r>
  <r>
    <n v="801844"/>
    <e v="#N/A"/>
    <s v="TURKEY POINT PLANT FOSSIL - 5081026000"/>
    <s v="31100Z000-PG0926-Turkey Pt CommFsil"/>
    <x v="0"/>
    <d v="1987-07-01T00:00:00"/>
    <x v="0"/>
    <s v="Turkey Pt Comm Fsil"/>
    <x v="131"/>
    <s v="000.000 : Non-Unitized"/>
    <x v="1"/>
    <s v="1987"/>
    <s v="09/2015"/>
    <n v="0"/>
    <x v="0"/>
    <x v="0"/>
    <x v="0"/>
  </r>
  <r>
    <n v="801845"/>
    <e v="#N/A"/>
    <s v="TURKEY POINT PLANT FOSSIL - 5081026000"/>
    <s v="31100Z000-PG0926-Turkey Pt CommFsil"/>
    <x v="0"/>
    <d v="1987-07-01T00:00:00"/>
    <x v="0"/>
    <s v="Turkey Pt Comm Fsil"/>
    <x v="131"/>
    <s v="000.000 : Non-Unitized"/>
    <x v="1"/>
    <s v="1987"/>
    <s v="09/2015"/>
    <n v="0"/>
    <x v="0"/>
    <x v="0"/>
    <x v="0"/>
  </r>
  <r>
    <n v="803516"/>
    <e v="#N/A"/>
    <s v="TURKEY POINT POWER PLANT UNIT #1 - 5081014100"/>
    <s v="31200Z000-PG0926-Turkey Pt U1"/>
    <x v="0"/>
    <d v="1978-07-01T00:00:00"/>
    <x v="0"/>
    <s v="Turkey Pt U1"/>
    <x v="131"/>
    <s v="000.000 : Non-Unitized"/>
    <x v="2"/>
    <s v="1978"/>
    <s v="09/2015"/>
    <n v="0"/>
    <x v="0"/>
    <x v="0"/>
    <x v="0"/>
  </r>
  <r>
    <n v="803517"/>
    <e v="#N/A"/>
    <s v="TURKEY POINT POWER PLANT UNIT #1 - 5081014100"/>
    <s v="31200Z000-PG0926-Turkey Pt U1"/>
    <x v="0"/>
    <d v="1979-07-01T00:00:00"/>
    <x v="0"/>
    <s v="Turkey Pt U1"/>
    <x v="131"/>
    <s v="000.000 : Non-Unitized"/>
    <x v="2"/>
    <s v="1979"/>
    <s v="09/2015"/>
    <n v="0"/>
    <x v="0"/>
    <x v="0"/>
    <x v="0"/>
  </r>
  <r>
    <n v="803518"/>
    <e v="#N/A"/>
    <s v="TURKEY POINT POWER PLANT UNIT #1 - 5081014100"/>
    <s v="31200Z000-PG0926-Turkey Pt U1"/>
    <x v="0"/>
    <d v="1979-07-01T00:00:00"/>
    <x v="0"/>
    <s v="Turkey Pt U1"/>
    <x v="131"/>
    <s v="000.000 : Non-Unitized"/>
    <x v="2"/>
    <s v="1979"/>
    <s v="09/2015"/>
    <n v="0"/>
    <x v="0"/>
    <x v="0"/>
    <x v="0"/>
  </r>
  <r>
    <n v="803519"/>
    <e v="#N/A"/>
    <s v="TURKEY POINT POWER PLANT UNIT #1 - 5081014100"/>
    <s v="31200Z000-PG0926-Turkey Pt U1"/>
    <x v="0"/>
    <d v="1980-07-01T00:00:00"/>
    <x v="0"/>
    <s v="Turkey Pt U1"/>
    <x v="131"/>
    <s v="000.000 : Non-Unitized"/>
    <x v="2"/>
    <s v="1980"/>
    <s v="09/2015"/>
    <n v="0"/>
    <x v="0"/>
    <x v="0"/>
    <x v="0"/>
  </r>
  <r>
    <n v="803520"/>
    <e v="#N/A"/>
    <s v="TURKEY POINT POWER PLANT UNIT #1 - 5081014100"/>
    <s v="31200Z000-PG0926-Turkey Pt U1"/>
    <x v="0"/>
    <d v="1980-07-01T00:00:00"/>
    <x v="0"/>
    <s v="Turkey Pt U1"/>
    <x v="131"/>
    <s v="000.000 : Non-Unitized"/>
    <x v="2"/>
    <s v="1980"/>
    <s v="09/2015"/>
    <n v="0"/>
    <x v="0"/>
    <x v="0"/>
    <x v="0"/>
  </r>
  <r>
    <n v="803521"/>
    <e v="#N/A"/>
    <s v="TURKEY POINT POWER PLANT UNIT #1 - 5081014100"/>
    <s v="31200Z000-PG0926-Turkey Pt U1"/>
    <x v="0"/>
    <d v="1980-07-01T00:00:00"/>
    <x v="0"/>
    <s v="Turkey Pt U1"/>
    <x v="131"/>
    <s v="000.000 : Non-Unitized"/>
    <x v="2"/>
    <s v="1980"/>
    <s v="09/2015"/>
    <n v="0"/>
    <x v="0"/>
    <x v="0"/>
    <x v="0"/>
  </r>
  <r>
    <n v="803522"/>
    <e v="#N/A"/>
    <s v="TURKEY POINT POWER PLANT UNIT #1 - 5081014100"/>
    <s v="31200Z000-PG0926-Turkey Pt U1"/>
    <x v="0"/>
    <d v="1981-07-01T00:00:00"/>
    <x v="0"/>
    <s v="Turkey Pt U1"/>
    <x v="131"/>
    <s v="000.000 : Non-Unitized"/>
    <x v="2"/>
    <s v="1981"/>
    <s v="09/2015"/>
    <n v="0"/>
    <x v="0"/>
    <x v="0"/>
    <x v="0"/>
  </r>
  <r>
    <n v="803523"/>
    <e v="#N/A"/>
    <s v="TURKEY POINT POWER PLANT UNIT #1 - 5081014100"/>
    <s v="31200Z000-PG0926-Turkey Pt U1"/>
    <x v="0"/>
    <d v="1981-07-01T00:00:00"/>
    <x v="0"/>
    <s v="Turkey Pt U1"/>
    <x v="131"/>
    <s v="000.000 : Non-Unitized"/>
    <x v="2"/>
    <s v="1981"/>
    <s v="09/2015"/>
    <n v="0"/>
    <x v="0"/>
    <x v="0"/>
    <x v="0"/>
  </r>
  <r>
    <n v="803524"/>
    <e v="#N/A"/>
    <s v="TURKEY POINT POWER PLANT UNIT #1 - 5081014100"/>
    <s v="31200Z000-PG0926-Turkey Pt U1"/>
    <x v="0"/>
    <d v="1981-07-01T00:00:00"/>
    <x v="0"/>
    <s v="Turkey Pt U1"/>
    <x v="131"/>
    <s v="000.000 : Non-Unitized"/>
    <x v="2"/>
    <s v="1981"/>
    <s v="09/2015"/>
    <n v="0"/>
    <x v="0"/>
    <x v="0"/>
    <x v="0"/>
  </r>
  <r>
    <n v="803525"/>
    <e v="#N/A"/>
    <s v="TURKEY POINT POWER PLANT UNIT #1 - 5081014100"/>
    <s v="31200Z000-PG0926-Turkey Pt U1"/>
    <x v="0"/>
    <d v="1981-07-01T00:00:00"/>
    <x v="0"/>
    <s v="Turkey Pt U1"/>
    <x v="131"/>
    <s v="000.000 : Non-Unitized"/>
    <x v="2"/>
    <s v="1981"/>
    <s v="09/2015"/>
    <n v="0"/>
    <x v="0"/>
    <x v="0"/>
    <x v="0"/>
  </r>
  <r>
    <n v="803526"/>
    <e v="#N/A"/>
    <s v="TURKEY POINT POWER PLANT UNIT #1 - 5081014100"/>
    <s v="31200Z000-PG0926-Turkey Pt U1"/>
    <x v="0"/>
    <d v="1982-07-01T00:00:00"/>
    <x v="0"/>
    <s v="Turkey Pt U1"/>
    <x v="131"/>
    <s v="000.000 : Non-Unitized"/>
    <x v="2"/>
    <s v="1982"/>
    <s v="09/2015"/>
    <n v="0"/>
    <x v="0"/>
    <x v="0"/>
    <x v="0"/>
  </r>
  <r>
    <n v="803527"/>
    <e v="#N/A"/>
    <s v="TURKEY POINT POWER PLANT UNIT #1 - 5081014100"/>
    <s v="31200Z000-PG0926-Turkey Pt U1"/>
    <x v="0"/>
    <d v="1982-07-01T00:00:00"/>
    <x v="0"/>
    <s v="Turkey Pt U1"/>
    <x v="131"/>
    <s v="000.000 : Non-Unitized"/>
    <x v="2"/>
    <s v="1982"/>
    <s v="09/2015"/>
    <n v="0"/>
    <x v="0"/>
    <x v="0"/>
    <x v="0"/>
  </r>
  <r>
    <n v="803528"/>
    <e v="#N/A"/>
    <s v="TURKEY POINT POWER PLANT UNIT #1 - 5081014100"/>
    <s v="31200Z000-PG0926-Turkey Pt U1"/>
    <x v="0"/>
    <d v="1982-07-01T00:00:00"/>
    <x v="0"/>
    <s v="Turkey Pt U1"/>
    <x v="131"/>
    <s v="000.000 : Non-Unitized"/>
    <x v="2"/>
    <s v="1982"/>
    <s v="09/2015"/>
    <n v="0"/>
    <x v="0"/>
    <x v="0"/>
    <x v="0"/>
  </r>
  <r>
    <n v="803529"/>
    <e v="#N/A"/>
    <s v="TURKEY POINT POWER PLANT UNIT #1 - 5081014100"/>
    <s v="31200Z000-PG0926-Turkey Pt U1"/>
    <x v="0"/>
    <d v="1982-07-01T00:00:00"/>
    <x v="0"/>
    <s v="Turkey Pt U1"/>
    <x v="131"/>
    <s v="000.000 : Non-Unitized"/>
    <x v="2"/>
    <s v="1982"/>
    <s v="09/2015"/>
    <n v="0"/>
    <x v="0"/>
    <x v="0"/>
    <x v="0"/>
  </r>
  <r>
    <n v="803530"/>
    <e v="#N/A"/>
    <s v="TURKEY POINT POWER PLANT UNIT #1 - 5081014100"/>
    <s v="31200Z000-PG0926-Turkey Pt U1"/>
    <x v="0"/>
    <d v="1983-07-01T00:00:00"/>
    <x v="0"/>
    <s v="Turkey Pt U1"/>
    <x v="131"/>
    <s v="000.000 : Non-Unitized"/>
    <x v="2"/>
    <s v="1983"/>
    <s v="09/2015"/>
    <n v="0"/>
    <x v="0"/>
    <x v="0"/>
    <x v="0"/>
  </r>
  <r>
    <n v="803531"/>
    <e v="#N/A"/>
    <s v="TURKEY POINT POWER PLANT UNIT #1 - 5081014100"/>
    <s v="31200Z000-PG0926-Turkey Pt U1"/>
    <x v="0"/>
    <d v="1983-07-01T00:00:00"/>
    <x v="0"/>
    <s v="Turkey Pt U1"/>
    <x v="131"/>
    <s v="000.000 : Non-Unitized"/>
    <x v="2"/>
    <s v="1983"/>
    <s v="09/2015"/>
    <n v="0"/>
    <x v="0"/>
    <x v="0"/>
    <x v="0"/>
  </r>
  <r>
    <n v="803532"/>
    <e v="#N/A"/>
    <s v="TURKEY POINT POWER PLANT UNIT #1 - 5081014100"/>
    <s v="31200Z000-PG0926-Turkey Pt U1"/>
    <x v="0"/>
    <d v="1983-07-01T00:00:00"/>
    <x v="0"/>
    <s v="Turkey Pt U1"/>
    <x v="131"/>
    <s v="000.000 : Non-Unitized"/>
    <x v="2"/>
    <s v="1983"/>
    <s v="09/2015"/>
    <n v="0"/>
    <x v="0"/>
    <x v="0"/>
    <x v="0"/>
  </r>
  <r>
    <n v="803533"/>
    <e v="#N/A"/>
    <s v="TURKEY POINT POWER PLANT UNIT #1 - 5081014100"/>
    <s v="31200Z000-PG0926-Turkey Pt U1"/>
    <x v="0"/>
    <d v="1983-07-01T00:00:00"/>
    <x v="0"/>
    <s v="Turkey Pt U1"/>
    <x v="131"/>
    <s v="000.000 : Non-Unitized"/>
    <x v="2"/>
    <s v="1983"/>
    <s v="09/2015"/>
    <n v="0"/>
    <x v="0"/>
    <x v="0"/>
    <x v="0"/>
  </r>
  <r>
    <n v="803534"/>
    <e v="#N/A"/>
    <s v="TURKEY POINT POWER PLANT UNIT #1 - 5081014100"/>
    <s v="31200Z000-PG0926-Turkey Pt U1"/>
    <x v="0"/>
    <d v="1983-07-01T00:00:00"/>
    <x v="0"/>
    <s v="Turkey Pt U1"/>
    <x v="131"/>
    <s v="000.000 : Non-Unitized"/>
    <x v="2"/>
    <s v="1983"/>
    <s v="09/2015"/>
    <n v="0"/>
    <x v="0"/>
    <x v="0"/>
    <x v="0"/>
  </r>
  <r>
    <n v="803535"/>
    <e v="#N/A"/>
    <s v="TURKEY POINT POWER PLANT UNIT #1 - 5081014100"/>
    <s v="31200Z000-PG0926-Turkey Pt U1"/>
    <x v="0"/>
    <d v="1984-07-01T00:00:00"/>
    <x v="0"/>
    <s v="Turkey Pt U1"/>
    <x v="131"/>
    <s v="000.000 : Non-Unitized"/>
    <x v="2"/>
    <s v="1984"/>
    <s v="09/2015"/>
    <n v="0"/>
    <x v="0"/>
    <x v="0"/>
    <x v="0"/>
  </r>
  <r>
    <n v="803536"/>
    <e v="#N/A"/>
    <s v="TURKEY POINT POWER PLANT UNIT #1 - 5081014100"/>
    <s v="31200Z000-PG0926-Turkey Pt U1"/>
    <x v="0"/>
    <d v="1985-07-01T00:00:00"/>
    <x v="0"/>
    <s v="Turkey Pt U1"/>
    <x v="131"/>
    <s v="000.000 : Non-Unitized"/>
    <x v="2"/>
    <s v="1985"/>
    <s v="09/2015"/>
    <n v="0"/>
    <x v="0"/>
    <x v="0"/>
    <x v="0"/>
  </r>
  <r>
    <n v="803537"/>
    <e v="#N/A"/>
    <s v="TURKEY POINT POWER PLANT UNIT #1 - 5081014100"/>
    <s v="31200Z000-PG0926-Turkey Pt U1"/>
    <x v="0"/>
    <d v="1985-07-01T00:00:00"/>
    <x v="0"/>
    <s v="Turkey Pt U1"/>
    <x v="131"/>
    <s v="000.000 : Non-Unitized"/>
    <x v="2"/>
    <s v="1985"/>
    <s v="09/2015"/>
    <n v="0"/>
    <x v="0"/>
    <x v="0"/>
    <x v="0"/>
  </r>
  <r>
    <n v="803538"/>
    <e v="#N/A"/>
    <s v="TURKEY POINT POWER PLANT UNIT #1 - 5081014100"/>
    <s v="31200Z000-PG0926-Turkey Pt U1"/>
    <x v="0"/>
    <d v="1986-07-01T00:00:00"/>
    <x v="0"/>
    <s v="Turkey Pt U1"/>
    <x v="131"/>
    <s v="000.000 : Non-Unitized"/>
    <x v="2"/>
    <s v="1986"/>
    <s v="09/2015"/>
    <n v="0"/>
    <x v="0"/>
    <x v="0"/>
    <x v="0"/>
  </r>
  <r>
    <n v="803539"/>
    <e v="#N/A"/>
    <s v="TURKEY POINT POWER PLANT UNIT #1 - 5081014100"/>
    <s v="31200Z000-PG0926-Turkey Pt U1"/>
    <x v="0"/>
    <d v="1987-07-01T00:00:00"/>
    <x v="0"/>
    <s v="Turkey Pt U1"/>
    <x v="131"/>
    <s v="000.000 : Non-Unitized"/>
    <x v="2"/>
    <s v="1987"/>
    <s v="09/2015"/>
    <n v="0"/>
    <x v="0"/>
    <x v="0"/>
    <x v="0"/>
  </r>
  <r>
    <n v="803540"/>
    <e v="#N/A"/>
    <s v="TURKEY POINT POWER PLANT UNIT #1 - 5081014100"/>
    <s v="31200Z000-PG0926-Turkey Pt U1"/>
    <x v="0"/>
    <d v="1988-07-01T00:00:00"/>
    <x v="0"/>
    <s v="Turkey Pt U1"/>
    <x v="131"/>
    <s v="000.000 : Non-Unitized"/>
    <x v="2"/>
    <s v="1988"/>
    <s v="09/2015"/>
    <n v="0"/>
    <x v="0"/>
    <x v="0"/>
    <x v="0"/>
  </r>
  <r>
    <n v="803541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2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3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4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5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6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7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8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49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0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1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2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3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4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5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6"/>
    <e v="#N/A"/>
    <s v="TURKEY POINT POWER PLANT UNIT #1 - 5081014100"/>
    <s v="31200Z000-PG0926-Turkey Pt U1"/>
    <x v="0"/>
    <d v="1989-07-01T00:00:00"/>
    <x v="0"/>
    <s v="Turkey Pt U1"/>
    <x v="131"/>
    <s v="000.000 : Non-Unitized"/>
    <x v="2"/>
    <s v="1989"/>
    <s v="09/2015"/>
    <n v="0"/>
    <x v="0"/>
    <x v="0"/>
    <x v="0"/>
  </r>
  <r>
    <n v="803557"/>
    <e v="#N/A"/>
    <s v="TURKEY POINT POWER PLANT UNIT #1 - 5081014100"/>
    <s v="31200Z000-PG0926-Turkey Pt U1"/>
    <x v="0"/>
    <d v="1990-07-01T00:00:00"/>
    <x v="0"/>
    <s v="Turkey Pt U1"/>
    <x v="131"/>
    <s v="000.000 : Non-Unitized"/>
    <x v="2"/>
    <s v="1990"/>
    <s v="09/2015"/>
    <n v="0"/>
    <x v="0"/>
    <x v="0"/>
    <x v="0"/>
  </r>
  <r>
    <n v="803558"/>
    <e v="#N/A"/>
    <s v="TURKEY POINT POWER PLANT UNIT #1 - 5081014100"/>
    <s v="31200Z000-PG0926-Turkey Pt U1"/>
    <x v="0"/>
    <d v="1990-07-01T00:00:00"/>
    <x v="0"/>
    <s v="Turkey Pt U1"/>
    <x v="131"/>
    <s v="000.000 : Non-Unitized"/>
    <x v="2"/>
    <s v="1990"/>
    <s v="09/2015"/>
    <n v="0"/>
    <x v="0"/>
    <x v="0"/>
    <x v="0"/>
  </r>
  <r>
    <n v="803559"/>
    <e v="#N/A"/>
    <s v="TURKEY POINT POWER PLANT UNIT #1 - 5081014100"/>
    <s v="31200Z000-PG0926-Turkey Pt U1"/>
    <x v="0"/>
    <d v="1990-07-01T00:00:00"/>
    <x v="0"/>
    <s v="Turkey Pt U1"/>
    <x v="131"/>
    <s v="000.000 : Non-Unitized"/>
    <x v="2"/>
    <s v="1990"/>
    <s v="09/2015"/>
    <n v="0"/>
    <x v="0"/>
    <x v="0"/>
    <x v="0"/>
  </r>
  <r>
    <n v="803560"/>
    <e v="#N/A"/>
    <s v="TURKEY POINT POWER PLANT UNIT #1 - 5081014100"/>
    <s v="31200Z000-PG0926-Turkey Pt U1"/>
    <x v="0"/>
    <d v="1990-07-01T00:00:00"/>
    <x v="0"/>
    <s v="Turkey Pt U1"/>
    <x v="131"/>
    <s v="000.000 : Non-Unitized"/>
    <x v="2"/>
    <s v="1990"/>
    <s v="09/2015"/>
    <n v="0"/>
    <x v="0"/>
    <x v="0"/>
    <x v="0"/>
  </r>
  <r>
    <n v="803561"/>
    <e v="#N/A"/>
    <s v="TURKEY POINT POWER PLANT UNIT #1 - 5081014100"/>
    <s v="31200Z000-PG0926-Turkey Pt U1"/>
    <x v="0"/>
    <d v="1990-07-01T00:00:00"/>
    <x v="0"/>
    <s v="Turkey Pt U1"/>
    <x v="131"/>
    <s v="000.000 : Non-Unitized"/>
    <x v="2"/>
    <s v="1990"/>
    <s v="09/2015"/>
    <n v="0"/>
    <x v="0"/>
    <x v="0"/>
    <x v="0"/>
  </r>
  <r>
    <n v="803562"/>
    <e v="#N/A"/>
    <s v="TURKEY POINT POWER PLANT UNIT #1 - 5081014100"/>
    <s v="31200Z000-PG0926-Turkey Pt U1"/>
    <x v="0"/>
    <d v="1990-07-01T00:00:00"/>
    <x v="0"/>
    <s v="Turkey Pt U1"/>
    <x v="131"/>
    <s v="000.000 : Non-Unitized"/>
    <x v="2"/>
    <s v="1990"/>
    <s v="09/2015"/>
    <n v="0"/>
    <x v="0"/>
    <x v="0"/>
    <x v="0"/>
  </r>
  <r>
    <n v="803563"/>
    <e v="#N/A"/>
    <s v="TURKEY POINT POWER PLANT UNIT #1 - 5081014100"/>
    <s v="31200Z000-PG0926-Turkey Pt U1"/>
    <x v="0"/>
    <d v="1991-07-01T00:00:00"/>
    <x v="0"/>
    <s v="Turkey Pt U1"/>
    <x v="131"/>
    <s v="000.000 : Non-Unitized"/>
    <x v="2"/>
    <s v="1991"/>
    <s v="09/2015"/>
    <n v="0"/>
    <x v="0"/>
    <x v="0"/>
    <x v="0"/>
  </r>
  <r>
    <n v="803564"/>
    <e v="#N/A"/>
    <s v="TURKEY POINT POWER PLANT UNIT #1 - 5081014100"/>
    <s v="31200Z000-PG0926-Turkey Pt U1"/>
    <x v="0"/>
    <d v="1991-07-01T00:00:00"/>
    <x v="0"/>
    <s v="Turkey Pt U1"/>
    <x v="131"/>
    <s v="000.000 : Non-Unitized"/>
    <x v="2"/>
    <s v="1991"/>
    <s v="09/2015"/>
    <n v="0"/>
    <x v="0"/>
    <x v="0"/>
    <x v="0"/>
  </r>
  <r>
    <n v="803565"/>
    <e v="#N/A"/>
    <s v="TURKEY POINT POWER PLANT UNIT #1 - 5081014100"/>
    <s v="31200Z000-PG0926-Turkey Pt U1"/>
    <x v="0"/>
    <d v="1991-07-01T00:00:00"/>
    <x v="0"/>
    <s v="Turkey Pt U1"/>
    <x v="131"/>
    <s v="000.000 : Non-Unitized"/>
    <x v="2"/>
    <s v="1991"/>
    <s v="09/2015"/>
    <n v="0"/>
    <x v="0"/>
    <x v="0"/>
    <x v="0"/>
  </r>
  <r>
    <n v="803566"/>
    <e v="#N/A"/>
    <s v="TURKEY POINT POWER PLANT UNIT #1 - 5081014100"/>
    <s v="31200Z000-PG0926-Turkey Pt U1"/>
    <x v="0"/>
    <d v="1991-07-01T00:00:00"/>
    <x v="0"/>
    <s v="Turkey Pt U1"/>
    <x v="131"/>
    <s v="000.000 : Non-Unitized"/>
    <x v="2"/>
    <s v="1991"/>
    <s v="09/2015"/>
    <n v="0"/>
    <x v="0"/>
    <x v="0"/>
    <x v="0"/>
  </r>
  <r>
    <n v="803567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68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69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0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1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2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3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4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5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6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7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8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79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0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1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2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3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4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5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6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7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8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89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90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91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92"/>
    <e v="#N/A"/>
    <s v="TURKEY POINT POWER PLANT UNIT #1 - 5081014100"/>
    <s v="31200Z000-PG0926-Turkey Pt U1"/>
    <x v="0"/>
    <d v="1992-07-01T00:00:00"/>
    <x v="0"/>
    <s v="Turkey Pt U1"/>
    <x v="131"/>
    <s v="000.000 : Non-Unitized"/>
    <x v="2"/>
    <s v="1992"/>
    <s v="09/2015"/>
    <n v="0"/>
    <x v="0"/>
    <x v="0"/>
    <x v="0"/>
  </r>
  <r>
    <n v="803593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594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595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596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597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598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599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0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1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2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3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4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5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6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7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8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09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0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1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2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3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4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5"/>
    <e v="#N/A"/>
    <s v="TURKEY POINT POWER PLANT UNIT #1 - 5081014100"/>
    <s v="31200Z000-PG0926-Turkey Pt U1"/>
    <x v="0"/>
    <d v="1993-07-01T00:00:00"/>
    <x v="0"/>
    <s v="Turkey Pt U1"/>
    <x v="131"/>
    <s v="000.000 : Non-Unitized"/>
    <x v="2"/>
    <s v="1993"/>
    <s v="09/2015"/>
    <n v="0"/>
    <x v="0"/>
    <x v="0"/>
    <x v="0"/>
  </r>
  <r>
    <n v="803616"/>
    <e v="#N/A"/>
    <s v="TURKEY POINT POWER PLANT UNIT #1 - 5081014100"/>
    <s v="31200Z000-PG0926-Turkey Pt U1"/>
    <x v="0"/>
    <d v="1994-07-01T00:00:00"/>
    <x v="0"/>
    <s v="Turkey Pt U1"/>
    <x v="131"/>
    <s v="000.000 : Non-Unitized"/>
    <x v="2"/>
    <s v="1994"/>
    <s v="09/2015"/>
    <n v="0"/>
    <x v="0"/>
    <x v="0"/>
    <x v="0"/>
  </r>
  <r>
    <n v="803617"/>
    <e v="#N/A"/>
    <s v="TURKEY POINT POWER PLANT UNIT #1 - 5081014100"/>
    <s v="31200Z000-PG0926-Turkey Pt U1"/>
    <x v="0"/>
    <d v="1994-07-01T00:00:00"/>
    <x v="0"/>
    <s v="Turkey Pt U1"/>
    <x v="131"/>
    <s v="000.000 : Non-Unitized"/>
    <x v="2"/>
    <s v="1994"/>
    <s v="09/2015"/>
    <n v="0"/>
    <x v="0"/>
    <x v="0"/>
    <x v="0"/>
  </r>
  <r>
    <n v="803618"/>
    <e v="#N/A"/>
    <s v="TURKEY POINT POWER PLANT UNIT #1 - 5081014100"/>
    <s v="31200Z000-PG0926-Turkey Pt U1"/>
    <x v="0"/>
    <d v="1994-07-01T00:00:00"/>
    <x v="0"/>
    <s v="Turkey Pt U1"/>
    <x v="131"/>
    <s v="000.000 : Non-Unitized"/>
    <x v="2"/>
    <s v="1994"/>
    <s v="09/2015"/>
    <n v="0"/>
    <x v="0"/>
    <x v="0"/>
    <x v="0"/>
  </r>
  <r>
    <n v="803619"/>
    <e v="#N/A"/>
    <s v="TURKEY POINT POWER PLANT UNIT #1 - 5081014100"/>
    <s v="31200Z000-PG0926-Turkey Pt U1"/>
    <x v="0"/>
    <d v="1995-07-01T00:00:00"/>
    <x v="0"/>
    <s v="Turkey Pt U1"/>
    <x v="131"/>
    <s v="000.000 : Non-Unitized"/>
    <x v="2"/>
    <s v="1995"/>
    <s v="09/2015"/>
    <n v="0"/>
    <x v="0"/>
    <x v="0"/>
    <x v="0"/>
  </r>
  <r>
    <n v="803620"/>
    <e v="#N/A"/>
    <s v="TURKEY POINT POWER PLANT UNIT #1 - 5081014100"/>
    <s v="31200Z000-PG0926-Turkey Pt U1"/>
    <x v="0"/>
    <d v="1995-07-01T00:00:00"/>
    <x v="0"/>
    <s v="Turkey Pt U1"/>
    <x v="131"/>
    <s v="000.000 : Non-Unitized"/>
    <x v="2"/>
    <s v="1995"/>
    <s v="09/2015"/>
    <n v="0"/>
    <x v="0"/>
    <x v="0"/>
    <x v="0"/>
  </r>
  <r>
    <n v="803621"/>
    <e v="#N/A"/>
    <s v="TURKEY POINT POWER PLANT UNIT #1 - 5081014100"/>
    <s v="31200Z000-PG0926-Turkey Pt U1"/>
    <x v="0"/>
    <d v="1995-07-01T00:00:00"/>
    <x v="0"/>
    <s v="Turkey Pt U1"/>
    <x v="131"/>
    <s v="000.000 : Non-Unitized"/>
    <x v="2"/>
    <s v="1995"/>
    <s v="09/2015"/>
    <n v="0"/>
    <x v="0"/>
    <x v="0"/>
    <x v="0"/>
  </r>
  <r>
    <n v="803622"/>
    <e v="#N/A"/>
    <s v="TURKEY POINT POWER PLANT UNIT #1 - 5081014100"/>
    <s v="31200Z000-PG0926-Turkey Pt U1"/>
    <x v="0"/>
    <d v="1996-07-01T00:00:00"/>
    <x v="0"/>
    <s v="Turkey Pt U1"/>
    <x v="131"/>
    <s v="000.000 : Non-Unitized"/>
    <x v="2"/>
    <s v="1996"/>
    <s v="09/2015"/>
    <n v="0"/>
    <x v="0"/>
    <x v="0"/>
    <x v="0"/>
  </r>
  <r>
    <n v="803623"/>
    <e v="#N/A"/>
    <s v="TURKEY POINT POWER PLANT UNIT #1 - 5081014100"/>
    <s v="31200Z000-PG0926-Turkey Pt U1"/>
    <x v="0"/>
    <d v="1997-07-01T00:00:00"/>
    <x v="0"/>
    <s v="Turkey Pt U1"/>
    <x v="131"/>
    <s v="000.000 : Non-Unitized"/>
    <x v="2"/>
    <s v="1997"/>
    <s v="09/2015"/>
    <n v="0"/>
    <x v="0"/>
    <x v="0"/>
    <x v="0"/>
  </r>
  <r>
    <n v="803624"/>
    <e v="#N/A"/>
    <s v="TURKEY POINT POWER PLANT UNIT #1 - 5081014100"/>
    <s v="31200Z000-PG0926-Turkey Pt U1"/>
    <x v="0"/>
    <d v="1999-07-01T00:00:00"/>
    <x v="0"/>
    <s v="Turkey Pt U1"/>
    <x v="131"/>
    <s v="000.000 : Non-Unitized"/>
    <x v="2"/>
    <s v="1999"/>
    <s v="09/2015"/>
    <n v="0"/>
    <x v="0"/>
    <x v="0"/>
    <x v="0"/>
  </r>
  <r>
    <n v="803625"/>
    <e v="#N/A"/>
    <s v="TURKEY POINT POWER PLANT UNIT #1 - 5081014100"/>
    <s v="31200Z000-PG0926-Turkey Pt U1"/>
    <x v="0"/>
    <d v="1999-07-01T00:00:00"/>
    <x v="0"/>
    <s v="Turkey Pt U1"/>
    <x v="131"/>
    <s v="000.000 : Non-Unitized"/>
    <x v="2"/>
    <s v="1999"/>
    <s v="09/2015"/>
    <n v="0"/>
    <x v="0"/>
    <x v="0"/>
    <x v="0"/>
  </r>
  <r>
    <n v="803626"/>
    <e v="#N/A"/>
    <s v="TURKEY POINT POWER PLANT UNIT #1 - 5081014100"/>
    <s v="31200Z000-PG0926-Turkey Pt U1"/>
    <x v="0"/>
    <d v="2000-07-01T00:00:00"/>
    <x v="0"/>
    <s v="Turkey Pt U1"/>
    <x v="131"/>
    <s v="000.000 : Non-Unitized"/>
    <x v="2"/>
    <s v="2000"/>
    <s v="09/2015"/>
    <n v="0"/>
    <x v="0"/>
    <x v="0"/>
    <x v="0"/>
  </r>
  <r>
    <n v="803627"/>
    <e v="#N/A"/>
    <s v="TURKEY POINT POWER PLANT UNIT #1 - 5081014100"/>
    <s v="31200Z000-PG0926-Turkey Pt U1"/>
    <x v="0"/>
    <d v="2000-07-01T00:00:00"/>
    <x v="0"/>
    <s v="Turkey Pt U1"/>
    <x v="131"/>
    <s v="000.000 : Non-Unitized"/>
    <x v="2"/>
    <s v="2000"/>
    <s v="09/2015"/>
    <n v="0"/>
    <x v="0"/>
    <x v="0"/>
    <x v="0"/>
  </r>
  <r>
    <n v="803628"/>
    <e v="#N/A"/>
    <s v="TURKEY POINT POWER PLANT UNIT #1 - 5081014100"/>
    <s v="31200Z000-PG0926-Turkey Pt U1"/>
    <x v="0"/>
    <d v="2000-07-01T00:00:00"/>
    <x v="0"/>
    <s v="Turkey Pt U1"/>
    <x v="131"/>
    <s v="000.000 : Non-Unitized"/>
    <x v="2"/>
    <s v="2000"/>
    <s v="09/2015"/>
    <n v="0"/>
    <x v="0"/>
    <x v="0"/>
    <x v="0"/>
  </r>
  <r>
    <n v="803719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0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1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2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3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4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5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6"/>
    <e v="#N/A"/>
    <s v="TURKEY POINT PLANT FOSSIL - 5081026000"/>
    <s v="31200Z000-PG0926-Turkey Pt CommFsil"/>
    <x v="0"/>
    <d v="1985-07-01T00:00:00"/>
    <x v="0"/>
    <s v="Turkey Pt Comm Fsil"/>
    <x v="131"/>
    <s v="000.000 : Non-Unitized"/>
    <x v="2"/>
    <s v="1985"/>
    <s v="09/2015"/>
    <n v="0"/>
    <x v="0"/>
    <x v="0"/>
    <x v="0"/>
  </r>
  <r>
    <n v="803727"/>
    <e v="#N/A"/>
    <s v="TURKEY POINT PLANT FOSSIL - 5081026000"/>
    <s v="31200Z000-PG0926-Turkey Pt CommFsil"/>
    <x v="0"/>
    <d v="1987-07-01T00:00:00"/>
    <x v="0"/>
    <s v="Turkey Pt Comm Fsil"/>
    <x v="131"/>
    <s v="000.000 : Non-Unitized"/>
    <x v="2"/>
    <s v="1987"/>
    <s v="09/2015"/>
    <n v="0"/>
    <x v="0"/>
    <x v="0"/>
    <x v="0"/>
  </r>
  <r>
    <n v="803728"/>
    <e v="#N/A"/>
    <s v="TURKEY POINT PLANT FOSSIL - 5081026000"/>
    <s v="31200Z000-PG0926-Turkey Pt CommFsil"/>
    <x v="0"/>
    <d v="1987-07-01T00:00:00"/>
    <x v="0"/>
    <s v="Turkey Pt Comm Fsil"/>
    <x v="131"/>
    <s v="000.000 : Non-Unitized"/>
    <x v="2"/>
    <s v="1987"/>
    <s v="09/2015"/>
    <n v="0"/>
    <x v="0"/>
    <x v="0"/>
    <x v="0"/>
  </r>
  <r>
    <n v="803729"/>
    <e v="#N/A"/>
    <s v="TURKEY POINT PLANT FOSSIL - 5081026000"/>
    <s v="31200Z000-PG0926-Turkey Pt CommFsil"/>
    <x v="0"/>
    <d v="1987-07-01T00:00:00"/>
    <x v="0"/>
    <s v="Turkey Pt Comm Fsil"/>
    <x v="131"/>
    <s v="000.000 : Non-Unitized"/>
    <x v="2"/>
    <s v="1987"/>
    <s v="09/2015"/>
    <n v="0"/>
    <x v="0"/>
    <x v="0"/>
    <x v="0"/>
  </r>
  <r>
    <n v="803730"/>
    <e v="#N/A"/>
    <s v="TURKEY POINT PLANT FOSSIL - 5081026000"/>
    <s v="31200Z000-PG0926-Turkey Pt CommFsil"/>
    <x v="0"/>
    <d v="1998-07-01T00:00:00"/>
    <x v="0"/>
    <s v="Turkey Pt Comm Fsil"/>
    <x v="131"/>
    <s v="000.000 : Non-Unitized"/>
    <x v="2"/>
    <s v="1998"/>
    <s v="09/2015"/>
    <n v="0"/>
    <x v="0"/>
    <x v="0"/>
    <x v="0"/>
  </r>
  <r>
    <n v="803731"/>
    <e v="#N/A"/>
    <s v="TURKEY POINT PLANT FOSSIL - 5081026000"/>
    <s v="31200Z000-PG0926-Turkey Pt CommFsil"/>
    <x v="0"/>
    <d v="1999-07-01T00:00:00"/>
    <x v="0"/>
    <s v="Turkey Pt Comm Fsil"/>
    <x v="131"/>
    <s v="000.000 : Non-Unitized"/>
    <x v="2"/>
    <s v="1999"/>
    <s v="09/2015"/>
    <n v="0"/>
    <x v="0"/>
    <x v="0"/>
    <x v="0"/>
  </r>
  <r>
    <n v="803732"/>
    <e v="#N/A"/>
    <s v="TURKEY POINT PLANT FOSSIL - 5081026000"/>
    <s v="31200Z000-PG0926-Turkey Pt CommFsil"/>
    <x v="0"/>
    <d v="1999-07-01T00:00:00"/>
    <x v="0"/>
    <s v="Turkey Pt Comm Fsil"/>
    <x v="131"/>
    <s v="000.000 : Non-Unitized"/>
    <x v="2"/>
    <s v="1999"/>
    <s v="09/2015"/>
    <n v="0"/>
    <x v="0"/>
    <x v="0"/>
    <x v="0"/>
  </r>
  <r>
    <n v="803733"/>
    <e v="#N/A"/>
    <s v="TURKEY POINT PLANT FOSSIL - 5081026000"/>
    <s v="31200Z000-PG0926-Turkey Pt CommFsil"/>
    <x v="0"/>
    <d v="2000-07-01T00:00:00"/>
    <x v="0"/>
    <s v="Turkey Pt Comm Fsil"/>
    <x v="131"/>
    <s v="000.000 : Non-Unitized"/>
    <x v="2"/>
    <s v="2000"/>
    <s v="09/2015"/>
    <n v="0"/>
    <x v="0"/>
    <x v="0"/>
    <x v="0"/>
  </r>
  <r>
    <n v="803734"/>
    <e v="#N/A"/>
    <s v="TURKEY POINT PLANT FOSSIL - 5081026000"/>
    <s v="31200Z000-PG0926-Turkey Pt CommFsil"/>
    <x v="0"/>
    <d v="2001-07-01T00:00:00"/>
    <x v="0"/>
    <s v="Turkey Pt Comm Fsil"/>
    <x v="131"/>
    <s v="000.000 : Non-Unitized"/>
    <x v="2"/>
    <s v="2001"/>
    <s v="09/2015"/>
    <n v="0"/>
    <x v="0"/>
    <x v="0"/>
    <x v="0"/>
  </r>
  <r>
    <n v="804712"/>
    <e v="#N/A"/>
    <s v="TURKEY POINT POWER PLANT UNIT #1 - 5081014100"/>
    <s v="31400Z000-PG0926-Turkey Pt U1"/>
    <x v="0"/>
    <d v="1982-07-01T00:00:00"/>
    <x v="0"/>
    <s v="Turkey Pt U1"/>
    <x v="131"/>
    <s v="000.000 : Non-Unitized"/>
    <x v="3"/>
    <s v="1982"/>
    <s v="09/2015"/>
    <n v="0"/>
    <x v="0"/>
    <x v="0"/>
    <x v="0"/>
  </r>
  <r>
    <n v="804713"/>
    <e v="#N/A"/>
    <s v="TURKEY POINT POWER PLANT UNIT #1 - 5081014100"/>
    <s v="31400Z000-PG0926-Turkey Pt U1"/>
    <x v="0"/>
    <d v="1983-07-01T00:00:00"/>
    <x v="0"/>
    <s v="Turkey Pt U1"/>
    <x v="131"/>
    <s v="000.000 : Non-Unitized"/>
    <x v="3"/>
    <s v="1983"/>
    <s v="09/2015"/>
    <n v="0"/>
    <x v="0"/>
    <x v="0"/>
    <x v="0"/>
  </r>
  <r>
    <n v="804714"/>
    <e v="#N/A"/>
    <s v="TURKEY POINT POWER PLANT UNIT #1 - 5081014100"/>
    <s v="31400Z000-PG0926-Turkey Pt U1"/>
    <x v="0"/>
    <d v="1984-07-01T00:00:00"/>
    <x v="0"/>
    <s v="Turkey Pt U1"/>
    <x v="131"/>
    <s v="000.000 : Non-Unitized"/>
    <x v="3"/>
    <s v="1984"/>
    <s v="09/2015"/>
    <n v="0"/>
    <x v="0"/>
    <x v="0"/>
    <x v="0"/>
  </r>
  <r>
    <n v="804715"/>
    <e v="#N/A"/>
    <s v="TURKEY POINT POWER PLANT UNIT #1 - 5081014100"/>
    <s v="31400Z000-PG0926-Turkey Pt U1"/>
    <x v="0"/>
    <d v="1987-07-01T00:00:00"/>
    <x v="0"/>
    <s v="Turkey Pt U1"/>
    <x v="131"/>
    <s v="000.000 : Non-Unitized"/>
    <x v="3"/>
    <s v="1987"/>
    <s v="09/2015"/>
    <n v="0"/>
    <x v="0"/>
    <x v="0"/>
    <x v="0"/>
  </r>
  <r>
    <n v="804716"/>
    <e v="#N/A"/>
    <s v="TURKEY POINT POWER PLANT UNIT #1 - 5081014100"/>
    <s v="31400Z000-PG0926-Turkey Pt U1"/>
    <x v="0"/>
    <d v="1988-07-01T00:00:00"/>
    <x v="0"/>
    <s v="Turkey Pt U1"/>
    <x v="131"/>
    <s v="000.000 : Non-Unitized"/>
    <x v="3"/>
    <s v="1988"/>
    <s v="09/2015"/>
    <n v="0"/>
    <x v="0"/>
    <x v="0"/>
    <x v="0"/>
  </r>
  <r>
    <n v="804717"/>
    <e v="#N/A"/>
    <s v="TURKEY POINT POWER PLANT UNIT #1 - 5081014100"/>
    <s v="31400Z000-PG0926-Turkey Pt U1"/>
    <x v="0"/>
    <d v="1989-07-01T00:00:00"/>
    <x v="0"/>
    <s v="Turkey Pt U1"/>
    <x v="131"/>
    <s v="000.000 : Non-Unitized"/>
    <x v="3"/>
    <s v="1989"/>
    <s v="09/2015"/>
    <n v="0"/>
    <x v="0"/>
    <x v="0"/>
    <x v="0"/>
  </r>
  <r>
    <n v="804718"/>
    <e v="#N/A"/>
    <s v="TURKEY POINT POWER PLANT UNIT #1 - 5081014100"/>
    <s v="31400Z000-PG0926-Turkey Pt U1"/>
    <x v="0"/>
    <d v="1990-07-01T00:00:00"/>
    <x v="0"/>
    <s v="Turkey Pt U1"/>
    <x v="131"/>
    <s v="000.000 : Non-Unitized"/>
    <x v="3"/>
    <s v="1990"/>
    <s v="09/2015"/>
    <n v="0"/>
    <x v="0"/>
    <x v="0"/>
    <x v="0"/>
  </r>
  <r>
    <n v="804719"/>
    <e v="#N/A"/>
    <s v="TURKEY POINT POWER PLANT UNIT #1 - 5081014100"/>
    <s v="31400Z000-PG0926-Turkey Pt U1"/>
    <x v="0"/>
    <d v="1990-07-01T00:00:00"/>
    <x v="0"/>
    <s v="Turkey Pt U1"/>
    <x v="131"/>
    <s v="000.000 : Non-Unitized"/>
    <x v="3"/>
    <s v="1990"/>
    <s v="09/2015"/>
    <n v="0"/>
    <x v="0"/>
    <x v="0"/>
    <x v="0"/>
  </r>
  <r>
    <n v="804720"/>
    <e v="#N/A"/>
    <s v="TURKEY POINT POWER PLANT UNIT #1 - 5081014100"/>
    <s v="31400Z000-PG0926-Turkey Pt U1"/>
    <x v="0"/>
    <d v="1990-07-01T00:00:00"/>
    <x v="0"/>
    <s v="Turkey Pt U1"/>
    <x v="131"/>
    <s v="000.000 : Non-Unitized"/>
    <x v="3"/>
    <s v="1990"/>
    <s v="09/2015"/>
    <n v="0"/>
    <x v="0"/>
    <x v="0"/>
    <x v="0"/>
  </r>
  <r>
    <n v="804721"/>
    <e v="#N/A"/>
    <s v="TURKEY POINT POWER PLANT UNIT #1 - 5081014100"/>
    <s v="31400Z000-PG0926-Turkey Pt U1"/>
    <x v="0"/>
    <d v="1990-07-01T00:00:00"/>
    <x v="0"/>
    <s v="Turkey Pt U1"/>
    <x v="131"/>
    <s v="000.000 : Non-Unitized"/>
    <x v="3"/>
    <s v="1990"/>
    <s v="09/2015"/>
    <n v="0"/>
    <x v="0"/>
    <x v="0"/>
    <x v="0"/>
  </r>
  <r>
    <n v="804722"/>
    <e v="#N/A"/>
    <s v="TURKEY POINT POWER PLANT UNIT #1 - 5081014100"/>
    <s v="31400Z000-PG0926-Turkey Pt U1"/>
    <x v="0"/>
    <d v="1991-07-01T00:00:00"/>
    <x v="0"/>
    <s v="Turkey Pt U1"/>
    <x v="131"/>
    <s v="000.000 : Non-Unitized"/>
    <x v="3"/>
    <s v="1991"/>
    <s v="09/2015"/>
    <n v="0"/>
    <x v="0"/>
    <x v="0"/>
    <x v="0"/>
  </r>
  <r>
    <n v="804723"/>
    <e v="#N/A"/>
    <s v="TURKEY POINT POWER PLANT UNIT #1 - 5081014100"/>
    <s v="31400Z000-PG0926-Turkey Pt U1"/>
    <x v="0"/>
    <d v="1992-07-01T00:00:00"/>
    <x v="0"/>
    <s v="Turkey Pt U1"/>
    <x v="131"/>
    <s v="000.000 : Non-Unitized"/>
    <x v="3"/>
    <s v="1992"/>
    <s v="09/2015"/>
    <n v="0"/>
    <x v="0"/>
    <x v="0"/>
    <x v="0"/>
  </r>
  <r>
    <n v="804724"/>
    <e v="#N/A"/>
    <s v="TURKEY POINT POWER PLANT UNIT #1 - 5081014100"/>
    <s v="31400Z000-PG0926-Turkey Pt U1"/>
    <x v="0"/>
    <d v="1992-07-01T00:00:00"/>
    <x v="0"/>
    <s v="Turkey Pt U1"/>
    <x v="131"/>
    <s v="000.000 : Non-Unitized"/>
    <x v="3"/>
    <s v="1992"/>
    <s v="09/2015"/>
    <n v="0"/>
    <x v="0"/>
    <x v="0"/>
    <x v="0"/>
  </r>
  <r>
    <n v="804725"/>
    <e v="#N/A"/>
    <s v="TURKEY POINT POWER PLANT UNIT #1 - 5081014100"/>
    <s v="31400Z000-PG0926-Turkey Pt U1"/>
    <x v="0"/>
    <d v="1992-07-01T00:00:00"/>
    <x v="0"/>
    <s v="Turkey Pt U1"/>
    <x v="131"/>
    <s v="000.000 : Non-Unitized"/>
    <x v="3"/>
    <s v="1992"/>
    <s v="09/2015"/>
    <n v="0"/>
    <x v="0"/>
    <x v="0"/>
    <x v="0"/>
  </r>
  <r>
    <n v="804726"/>
    <e v="#N/A"/>
    <s v="TURKEY POINT POWER PLANT UNIT #1 - 5081014100"/>
    <s v="31400Z000-PG0926-Turkey Pt U1"/>
    <x v="0"/>
    <d v="1993-07-01T00:00:00"/>
    <x v="0"/>
    <s v="Turkey Pt U1"/>
    <x v="131"/>
    <s v="000.000 : Non-Unitized"/>
    <x v="3"/>
    <s v="1993"/>
    <s v="09/2015"/>
    <n v="0"/>
    <x v="0"/>
    <x v="0"/>
    <x v="0"/>
  </r>
  <r>
    <n v="804727"/>
    <e v="#N/A"/>
    <s v="TURKEY POINT POWER PLANT UNIT #1 - 5081014100"/>
    <s v="31400Z000-PG0926-Turkey Pt U1"/>
    <x v="0"/>
    <d v="1993-07-01T00:00:00"/>
    <x v="0"/>
    <s v="Turkey Pt U1"/>
    <x v="131"/>
    <s v="000.000 : Non-Unitized"/>
    <x v="3"/>
    <s v="1993"/>
    <s v="09/2015"/>
    <n v="0"/>
    <x v="0"/>
    <x v="0"/>
    <x v="0"/>
  </r>
  <r>
    <n v="804728"/>
    <e v="#N/A"/>
    <s v="TURKEY POINT POWER PLANT UNIT #1 - 5081014100"/>
    <s v="31400Z000-PG0926-Turkey Pt U1"/>
    <x v="0"/>
    <d v="1993-07-01T00:00:00"/>
    <x v="0"/>
    <s v="Turkey Pt U1"/>
    <x v="131"/>
    <s v="000.000 : Non-Unitized"/>
    <x v="3"/>
    <s v="1993"/>
    <s v="09/2015"/>
    <n v="0"/>
    <x v="0"/>
    <x v="0"/>
    <x v="0"/>
  </r>
  <r>
    <n v="804729"/>
    <e v="#N/A"/>
    <s v="TURKEY POINT POWER PLANT UNIT #1 - 5081014100"/>
    <s v="31400Z000-PG0926-Turkey Pt U1"/>
    <x v="0"/>
    <d v="1993-07-01T00:00:00"/>
    <x v="0"/>
    <s v="Turkey Pt U1"/>
    <x v="131"/>
    <s v="000.000 : Non-Unitized"/>
    <x v="3"/>
    <s v="1993"/>
    <s v="09/2015"/>
    <n v="0"/>
    <x v="0"/>
    <x v="0"/>
    <x v="0"/>
  </r>
  <r>
    <n v="804730"/>
    <e v="#N/A"/>
    <s v="TURKEY POINT POWER PLANT UNIT #1 - 5081014100"/>
    <s v="31400Z000-PG0926-Turkey Pt U1"/>
    <x v="0"/>
    <d v="1993-07-01T00:00:00"/>
    <x v="0"/>
    <s v="Turkey Pt U1"/>
    <x v="131"/>
    <s v="000.000 : Non-Unitized"/>
    <x v="3"/>
    <s v="1993"/>
    <s v="09/2015"/>
    <n v="0"/>
    <x v="0"/>
    <x v="0"/>
    <x v="0"/>
  </r>
  <r>
    <n v="804731"/>
    <e v="#N/A"/>
    <s v="TURKEY POINT POWER PLANT UNIT #1 - 5081014100"/>
    <s v="31400Z000-PG0926-Turkey Pt U1"/>
    <x v="0"/>
    <d v="1993-07-01T00:00:00"/>
    <x v="0"/>
    <s v="Turkey Pt U1"/>
    <x v="131"/>
    <s v="000.000 : Non-Unitized"/>
    <x v="3"/>
    <s v="1993"/>
    <s v="09/2015"/>
    <n v="0"/>
    <x v="0"/>
    <x v="0"/>
    <x v="0"/>
  </r>
  <r>
    <n v="804732"/>
    <e v="#N/A"/>
    <s v="TURKEY POINT POWER PLANT UNIT #1 - 5081014100"/>
    <s v="31400Z000-PG0926-Turkey Pt U1"/>
    <x v="0"/>
    <d v="1996-07-01T00:00:00"/>
    <x v="0"/>
    <s v="Turkey Pt U1"/>
    <x v="131"/>
    <s v="000.000 : Non-Unitized"/>
    <x v="3"/>
    <s v="1996"/>
    <s v="09/2015"/>
    <n v="0"/>
    <x v="0"/>
    <x v="0"/>
    <x v="0"/>
  </r>
  <r>
    <n v="804733"/>
    <e v="#N/A"/>
    <s v="TURKEY POINT POWER PLANT UNIT #1 - 5081014100"/>
    <s v="31400Z000-PG0926-Turkey Pt U1"/>
    <x v="0"/>
    <d v="2001-07-01T00:00:00"/>
    <x v="0"/>
    <s v="Turkey Pt U1"/>
    <x v="131"/>
    <s v="000.000 : Non-Unitized"/>
    <x v="3"/>
    <s v="2001"/>
    <s v="09/2015"/>
    <n v="0"/>
    <x v="0"/>
    <x v="0"/>
    <x v="0"/>
  </r>
  <r>
    <n v="804757"/>
    <e v="#N/A"/>
    <s v="TURKEY POINT PLANT FOSSIL - 5081026000"/>
    <s v="31400Z000-PG0926-Turkey Pt CommFsil"/>
    <x v="0"/>
    <d v="1987-07-01T00:00:00"/>
    <x v="0"/>
    <s v="Turkey Pt Comm Fsil"/>
    <x v="131"/>
    <s v="000.000 : Non-Unitized"/>
    <x v="3"/>
    <s v="1987"/>
    <s v="09/2015"/>
    <n v="0"/>
    <x v="0"/>
    <x v="0"/>
    <x v="0"/>
  </r>
  <r>
    <n v="805478"/>
    <e v="#N/A"/>
    <s v="TURKEY POINT POWER PLANT UNIT #1 - 5081014100"/>
    <s v="31500Z000-PG0926-Turkey Pt U1"/>
    <x v="0"/>
    <d v="1980-07-01T00:00:00"/>
    <x v="0"/>
    <s v="Turkey Pt U1"/>
    <x v="131"/>
    <s v="000.000 : Non-Unitized"/>
    <x v="4"/>
    <s v="1980"/>
    <s v="09/2015"/>
    <n v="0"/>
    <x v="0"/>
    <x v="0"/>
    <x v="0"/>
  </r>
  <r>
    <n v="805479"/>
    <e v="#N/A"/>
    <s v="TURKEY POINT POWER PLANT UNIT #1 - 5081014100"/>
    <s v="31500Z000-PG0926-Turkey Pt U1"/>
    <x v="0"/>
    <d v="1980-07-01T00:00:00"/>
    <x v="0"/>
    <s v="Turkey Pt U1"/>
    <x v="131"/>
    <s v="000.000 : Non-Unitized"/>
    <x v="4"/>
    <s v="1980"/>
    <s v="09/2015"/>
    <n v="0"/>
    <x v="0"/>
    <x v="0"/>
    <x v="0"/>
  </r>
  <r>
    <n v="805480"/>
    <e v="#N/A"/>
    <s v="TURKEY POINT POWER PLANT UNIT #1 - 5081014100"/>
    <s v="31500Z000-PG0926-Turkey Pt U1"/>
    <x v="0"/>
    <d v="1982-07-01T00:00:00"/>
    <x v="0"/>
    <s v="Turkey Pt U1"/>
    <x v="131"/>
    <s v="000.000 : Non-Unitized"/>
    <x v="4"/>
    <s v="1982"/>
    <s v="09/2015"/>
    <n v="0"/>
    <x v="0"/>
    <x v="0"/>
    <x v="0"/>
  </r>
  <r>
    <n v="805481"/>
    <e v="#N/A"/>
    <s v="TURKEY POINT POWER PLANT UNIT #1 - 5081014100"/>
    <s v="31500Z000-PG0926-Turkey Pt U1"/>
    <x v="0"/>
    <d v="1982-07-01T00:00:00"/>
    <x v="0"/>
    <s v="Turkey Pt U1"/>
    <x v="131"/>
    <s v="000.000 : Non-Unitized"/>
    <x v="4"/>
    <s v="1982"/>
    <s v="09/2015"/>
    <n v="0"/>
    <x v="0"/>
    <x v="0"/>
    <x v="0"/>
  </r>
  <r>
    <n v="805482"/>
    <e v="#N/A"/>
    <s v="TURKEY POINT POWER PLANT UNIT #1 - 5081014100"/>
    <s v="31500Z000-PG0926-Turkey Pt U1"/>
    <x v="0"/>
    <d v="1982-07-01T00:00:00"/>
    <x v="0"/>
    <s v="Turkey Pt U1"/>
    <x v="131"/>
    <s v="000.000 : Non-Unitized"/>
    <x v="4"/>
    <s v="1982"/>
    <s v="09/2015"/>
    <n v="0"/>
    <x v="0"/>
    <x v="0"/>
    <x v="0"/>
  </r>
  <r>
    <n v="805483"/>
    <e v="#N/A"/>
    <s v="TURKEY POINT POWER PLANT UNIT #1 - 5081014100"/>
    <s v="31500Z000-PG0926-Turkey Pt U1"/>
    <x v="0"/>
    <d v="1983-07-01T00:00:00"/>
    <x v="0"/>
    <s v="Turkey Pt U1"/>
    <x v="131"/>
    <s v="000.000 : Non-Unitized"/>
    <x v="4"/>
    <s v="1983"/>
    <s v="09/2015"/>
    <n v="0"/>
    <x v="0"/>
    <x v="0"/>
    <x v="0"/>
  </r>
  <r>
    <n v="805484"/>
    <e v="#N/A"/>
    <s v="TURKEY POINT POWER PLANT UNIT #1 - 5081014100"/>
    <s v="31500Z000-PG0926-Turkey Pt U1"/>
    <x v="0"/>
    <d v="1985-07-01T00:00:00"/>
    <x v="0"/>
    <s v="Turkey Pt U1"/>
    <x v="131"/>
    <s v="000.000 : Non-Unitized"/>
    <x v="4"/>
    <s v="1985"/>
    <s v="09/2015"/>
    <n v="0"/>
    <x v="0"/>
    <x v="0"/>
    <x v="0"/>
  </r>
  <r>
    <n v="805485"/>
    <e v="#N/A"/>
    <s v="TURKEY POINT POWER PLANT UNIT #1 - 5081014100"/>
    <s v="31500Z000-PG0926-Turkey Pt U1"/>
    <x v="0"/>
    <d v="1985-07-01T00:00:00"/>
    <x v="0"/>
    <s v="Turkey Pt U1"/>
    <x v="131"/>
    <s v="000.000 : Non-Unitized"/>
    <x v="4"/>
    <s v="1985"/>
    <s v="09/2015"/>
    <n v="0"/>
    <x v="0"/>
    <x v="0"/>
    <x v="0"/>
  </r>
  <r>
    <n v="805486"/>
    <e v="#N/A"/>
    <s v="TURKEY POINT POWER PLANT UNIT #1 - 5081014100"/>
    <s v="31500Z000-PG0926-Turkey Pt U1"/>
    <x v="0"/>
    <d v="1985-07-01T00:00:00"/>
    <x v="0"/>
    <s v="Turkey Pt U1"/>
    <x v="131"/>
    <s v="000.000 : Non-Unitized"/>
    <x v="4"/>
    <s v="1985"/>
    <s v="09/2015"/>
    <n v="0"/>
    <x v="0"/>
    <x v="0"/>
    <x v="0"/>
  </r>
  <r>
    <n v="805487"/>
    <e v="#N/A"/>
    <s v="TURKEY POINT POWER PLANT UNIT #1 - 5081014100"/>
    <s v="31500Z000-PG0926-Turkey Pt U1"/>
    <x v="0"/>
    <d v="1985-07-01T00:00:00"/>
    <x v="0"/>
    <s v="Turkey Pt U1"/>
    <x v="131"/>
    <s v="000.000 : Non-Unitized"/>
    <x v="4"/>
    <s v="1985"/>
    <s v="09/2015"/>
    <n v="0"/>
    <x v="0"/>
    <x v="0"/>
    <x v="0"/>
  </r>
  <r>
    <n v="805488"/>
    <e v="#N/A"/>
    <s v="TURKEY POINT POWER PLANT UNIT #1 - 5081014100"/>
    <s v="31500Z000-PG0926-Turkey Pt U1"/>
    <x v="0"/>
    <d v="1989-07-01T00:00:00"/>
    <x v="0"/>
    <s v="Turkey Pt U1"/>
    <x v="131"/>
    <s v="000.000 : Non-Unitized"/>
    <x v="4"/>
    <s v="1989"/>
    <s v="09/2015"/>
    <n v="0"/>
    <x v="0"/>
    <x v="0"/>
    <x v="0"/>
  </r>
  <r>
    <n v="805489"/>
    <e v="#N/A"/>
    <s v="TURKEY POINT POWER PLANT UNIT #1 - 5081014100"/>
    <s v="31500Z000-PG0926-Turkey Pt U1"/>
    <x v="0"/>
    <d v="1989-07-01T00:00:00"/>
    <x v="0"/>
    <s v="Turkey Pt U1"/>
    <x v="131"/>
    <s v="000.000 : Non-Unitized"/>
    <x v="4"/>
    <s v="1989"/>
    <s v="09/2015"/>
    <n v="0"/>
    <x v="0"/>
    <x v="0"/>
    <x v="0"/>
  </r>
  <r>
    <n v="805490"/>
    <e v="#N/A"/>
    <s v="TURKEY POINT POWER PLANT UNIT #1 - 5081014100"/>
    <s v="31500Z000-PG0926-Turkey Pt U1"/>
    <x v="0"/>
    <d v="1990-07-01T00:00:00"/>
    <x v="0"/>
    <s v="Turkey Pt U1"/>
    <x v="131"/>
    <s v="000.000 : Non-Unitized"/>
    <x v="4"/>
    <s v="1990"/>
    <s v="09/2015"/>
    <n v="0"/>
    <x v="0"/>
    <x v="0"/>
    <x v="0"/>
  </r>
  <r>
    <n v="805491"/>
    <e v="#N/A"/>
    <s v="TURKEY POINT POWER PLANT UNIT #1 - 5081014100"/>
    <s v="31500Z000-PG0926-Turkey Pt U1"/>
    <x v="0"/>
    <d v="1990-07-01T00:00:00"/>
    <x v="0"/>
    <s v="Turkey Pt U1"/>
    <x v="131"/>
    <s v="000.000 : Non-Unitized"/>
    <x v="4"/>
    <s v="1990"/>
    <s v="09/2015"/>
    <n v="0"/>
    <x v="0"/>
    <x v="0"/>
    <x v="0"/>
  </r>
  <r>
    <n v="805492"/>
    <e v="#N/A"/>
    <s v="TURKEY POINT POWER PLANT UNIT #1 - 5081014100"/>
    <s v="31500Z000-PG0926-Turkey Pt U1"/>
    <x v="0"/>
    <d v="1990-07-01T00:00:00"/>
    <x v="0"/>
    <s v="Turkey Pt U1"/>
    <x v="131"/>
    <s v="000.000 : Non-Unitized"/>
    <x v="4"/>
    <s v="1990"/>
    <s v="09/2015"/>
    <n v="0"/>
    <x v="0"/>
    <x v="0"/>
    <x v="0"/>
  </r>
  <r>
    <n v="805493"/>
    <e v="#N/A"/>
    <s v="TURKEY POINT POWER PLANT UNIT #1 - 5081014100"/>
    <s v="31500Z000-PG0926-Turkey Pt U1"/>
    <x v="0"/>
    <d v="1990-07-01T00:00:00"/>
    <x v="0"/>
    <s v="Turkey Pt U1"/>
    <x v="131"/>
    <s v="000.000 : Non-Unitized"/>
    <x v="4"/>
    <s v="1990"/>
    <s v="09/2015"/>
    <n v="0"/>
    <x v="0"/>
    <x v="0"/>
    <x v="0"/>
  </r>
  <r>
    <n v="805494"/>
    <e v="#N/A"/>
    <s v="TURKEY POINT POWER PLANT UNIT #1 - 5081014100"/>
    <s v="31500Z000-PG0926-Turkey Pt U1"/>
    <x v="0"/>
    <d v="1990-07-01T00:00:00"/>
    <x v="0"/>
    <s v="Turkey Pt U1"/>
    <x v="131"/>
    <s v="000.000 : Non-Unitized"/>
    <x v="4"/>
    <s v="1990"/>
    <s v="09/2015"/>
    <n v="0"/>
    <x v="0"/>
    <x v="0"/>
    <x v="0"/>
  </r>
  <r>
    <n v="805495"/>
    <e v="#N/A"/>
    <s v="TURKEY POINT POWER PLANT UNIT #1 - 5081014100"/>
    <s v="31500Z000-PG0926-Turkey Pt U1"/>
    <x v="0"/>
    <d v="1991-07-01T00:00:00"/>
    <x v="0"/>
    <s v="Turkey Pt U1"/>
    <x v="131"/>
    <s v="000.000 : Non-Unitized"/>
    <x v="4"/>
    <s v="1991"/>
    <s v="09/2015"/>
    <n v="0"/>
    <x v="0"/>
    <x v="0"/>
    <x v="0"/>
  </r>
  <r>
    <n v="805496"/>
    <e v="#N/A"/>
    <s v="TURKEY POINT POWER PLANT UNIT #1 - 5081014100"/>
    <s v="31500Z000-PG0926-Turkey Pt U1"/>
    <x v="0"/>
    <d v="1991-07-01T00:00:00"/>
    <x v="0"/>
    <s v="Turkey Pt U1"/>
    <x v="131"/>
    <s v="000.000 : Non-Unitized"/>
    <x v="4"/>
    <s v="1991"/>
    <s v="09/2015"/>
    <n v="0"/>
    <x v="0"/>
    <x v="0"/>
    <x v="0"/>
  </r>
  <r>
    <n v="805497"/>
    <e v="#N/A"/>
    <s v="TURKEY POINT POWER PLANT UNIT #1 - 5081014100"/>
    <s v="31500Z000-PG0926-Turkey Pt U1"/>
    <x v="0"/>
    <d v="1991-07-01T00:00:00"/>
    <x v="0"/>
    <s v="Turkey Pt U1"/>
    <x v="131"/>
    <s v="000.000 : Non-Unitized"/>
    <x v="4"/>
    <s v="1991"/>
    <s v="09/2015"/>
    <n v="0"/>
    <x v="0"/>
    <x v="0"/>
    <x v="0"/>
  </r>
  <r>
    <n v="805498"/>
    <e v="#N/A"/>
    <s v="TURKEY POINT POWER PLANT UNIT #1 - 5081014100"/>
    <s v="31500Z000-PG0926-Turkey Pt U1"/>
    <x v="0"/>
    <d v="1992-07-01T00:00:00"/>
    <x v="0"/>
    <s v="Turkey Pt U1"/>
    <x v="131"/>
    <s v="000.000 : Non-Unitized"/>
    <x v="4"/>
    <s v="1992"/>
    <s v="09/2015"/>
    <n v="0"/>
    <x v="0"/>
    <x v="0"/>
    <x v="0"/>
  </r>
  <r>
    <n v="805499"/>
    <e v="#N/A"/>
    <s v="TURKEY POINT POWER PLANT UNIT #1 - 5081014100"/>
    <s v="31500Z000-PG0926-Turkey Pt U1"/>
    <x v="0"/>
    <d v="1992-07-01T00:00:00"/>
    <x v="0"/>
    <s v="Turkey Pt U1"/>
    <x v="131"/>
    <s v="000.000 : Non-Unitized"/>
    <x v="4"/>
    <s v="1992"/>
    <s v="09/2015"/>
    <n v="0"/>
    <x v="0"/>
    <x v="0"/>
    <x v="0"/>
  </r>
  <r>
    <n v="805500"/>
    <e v="#N/A"/>
    <s v="TURKEY POINT POWER PLANT UNIT #1 - 5081014100"/>
    <s v="31500Z000-PG0926-Turkey Pt U1"/>
    <x v="0"/>
    <d v="1992-07-01T00:00:00"/>
    <x v="0"/>
    <s v="Turkey Pt U1"/>
    <x v="131"/>
    <s v="000.000 : Non-Unitized"/>
    <x v="4"/>
    <s v="1992"/>
    <s v="09/2015"/>
    <n v="0"/>
    <x v="0"/>
    <x v="0"/>
    <x v="0"/>
  </r>
  <r>
    <n v="805501"/>
    <e v="#N/A"/>
    <s v="TURKEY POINT POWER PLANT UNIT #1 - 5081014100"/>
    <s v="31500Z000-PG0926-Turkey Pt U1"/>
    <x v="0"/>
    <d v="1993-07-01T00:00:00"/>
    <x v="0"/>
    <s v="Turkey Pt U1"/>
    <x v="131"/>
    <s v="000.000 : Non-Unitized"/>
    <x v="4"/>
    <s v="1993"/>
    <s v="09/2015"/>
    <n v="0"/>
    <x v="0"/>
    <x v="0"/>
    <x v="0"/>
  </r>
  <r>
    <n v="805502"/>
    <e v="#N/A"/>
    <s v="TURKEY POINT POWER PLANT UNIT #1 - 5081014100"/>
    <s v="31500Z000-PG0926-Turkey Pt U1"/>
    <x v="0"/>
    <d v="1993-07-01T00:00:00"/>
    <x v="0"/>
    <s v="Turkey Pt U1"/>
    <x v="131"/>
    <s v="000.000 : Non-Unitized"/>
    <x v="4"/>
    <s v="1993"/>
    <s v="09/2015"/>
    <n v="0"/>
    <x v="0"/>
    <x v="0"/>
    <x v="0"/>
  </r>
  <r>
    <n v="805503"/>
    <e v="#N/A"/>
    <s v="TURKEY POINT POWER PLANT UNIT #1 - 5081014100"/>
    <s v="31500Z000-PG0926-Turkey Pt U1"/>
    <x v="0"/>
    <d v="1993-07-01T00:00:00"/>
    <x v="0"/>
    <s v="Turkey Pt U1"/>
    <x v="131"/>
    <s v="000.000 : Non-Unitized"/>
    <x v="4"/>
    <s v="1993"/>
    <s v="09/2015"/>
    <n v="0"/>
    <x v="0"/>
    <x v="0"/>
    <x v="0"/>
  </r>
  <r>
    <n v="805504"/>
    <e v="#N/A"/>
    <s v="TURKEY POINT POWER PLANT UNIT #1 - 5081014100"/>
    <s v="31500Z000-PG0926-Turkey Pt U1"/>
    <x v="0"/>
    <d v="1994-07-01T00:00:00"/>
    <x v="0"/>
    <s v="Turkey Pt U1"/>
    <x v="131"/>
    <s v="000.000 : Non-Unitized"/>
    <x v="4"/>
    <s v="1994"/>
    <s v="09/2015"/>
    <n v="0"/>
    <x v="0"/>
    <x v="0"/>
    <x v="0"/>
  </r>
  <r>
    <n v="805505"/>
    <e v="#N/A"/>
    <s v="TURKEY POINT POWER PLANT UNIT #1 - 5081014100"/>
    <s v="31500Z000-PG0926-Turkey Pt U1"/>
    <x v="0"/>
    <d v="1995-07-01T00:00:00"/>
    <x v="0"/>
    <s v="Turkey Pt U1"/>
    <x v="131"/>
    <s v="000.000 : Non-Unitized"/>
    <x v="4"/>
    <s v="1995"/>
    <s v="09/2015"/>
    <n v="0"/>
    <x v="0"/>
    <x v="0"/>
    <x v="0"/>
  </r>
  <r>
    <n v="805506"/>
    <e v="#N/A"/>
    <s v="TURKEY POINT POWER PLANT UNIT #1 - 5081014100"/>
    <s v="31500Z000-PG0926-Turkey Pt U1"/>
    <x v="0"/>
    <d v="1995-07-01T00:00:00"/>
    <x v="0"/>
    <s v="Turkey Pt U1"/>
    <x v="131"/>
    <s v="000.000 : Non-Unitized"/>
    <x v="4"/>
    <s v="1995"/>
    <s v="09/2015"/>
    <n v="0"/>
    <x v="0"/>
    <x v="0"/>
    <x v="0"/>
  </r>
  <r>
    <n v="805507"/>
    <e v="#N/A"/>
    <s v="TURKEY POINT POWER PLANT UNIT #1 - 5081014100"/>
    <s v="31500Z000-PG0926-Turkey Pt U1"/>
    <x v="0"/>
    <d v="1995-07-01T00:00:00"/>
    <x v="0"/>
    <s v="Turkey Pt U1"/>
    <x v="131"/>
    <s v="000.000 : Non-Unitized"/>
    <x v="4"/>
    <s v="1995"/>
    <s v="09/2015"/>
    <n v="0"/>
    <x v="0"/>
    <x v="0"/>
    <x v="0"/>
  </r>
  <r>
    <n v="805508"/>
    <e v="#N/A"/>
    <s v="TURKEY POINT POWER PLANT UNIT #1 - 5081014100"/>
    <s v="31500Z000-PG0926-Turkey Pt U1"/>
    <x v="0"/>
    <d v="1999-07-01T00:00:00"/>
    <x v="0"/>
    <s v="Turkey Pt U1"/>
    <x v="131"/>
    <s v="000.000 : Non-Unitized"/>
    <x v="4"/>
    <s v="1999"/>
    <s v="09/2015"/>
    <n v="0"/>
    <x v="0"/>
    <x v="0"/>
    <x v="0"/>
  </r>
  <r>
    <n v="805509"/>
    <e v="#N/A"/>
    <s v="TURKEY POINT POWER PLANT UNIT #1 - 5081014100"/>
    <s v="31500Z000-PG0926-Turkey Pt U1"/>
    <x v="0"/>
    <d v="1999-07-01T00:00:00"/>
    <x v="0"/>
    <s v="Turkey Pt U1"/>
    <x v="131"/>
    <s v="000.000 : Non-Unitized"/>
    <x v="4"/>
    <s v="1999"/>
    <s v="09/2015"/>
    <n v="0"/>
    <x v="0"/>
    <x v="0"/>
    <x v="0"/>
  </r>
  <r>
    <n v="805545"/>
    <e v="#N/A"/>
    <s v="TURKEY POINT PLANT FOSSIL - 5081026000"/>
    <s v="31500Z000-PG0926-Turkey Pt CommFsil"/>
    <x v="0"/>
    <d v="2000-07-01T00:00:00"/>
    <x v="0"/>
    <s v="Turkey Pt Comm Fsil"/>
    <x v="131"/>
    <s v="000.000 : Non-Unitized"/>
    <x v="4"/>
    <s v="2000"/>
    <s v="09/2015"/>
    <n v="0"/>
    <x v="0"/>
    <x v="0"/>
    <x v="0"/>
  </r>
  <r>
    <n v="805546"/>
    <e v="#N/A"/>
    <s v="TURKEY POINT PLANT FOSSIL - 5081026000"/>
    <s v="31500Z000-PG0926-Turkey Pt CommFsil"/>
    <x v="0"/>
    <d v="2000-07-01T00:00:00"/>
    <x v="0"/>
    <s v="Turkey Pt Comm Fsil"/>
    <x v="131"/>
    <s v="000.000 : Non-Unitized"/>
    <x v="4"/>
    <s v="2000"/>
    <s v="09/2015"/>
    <n v="0"/>
    <x v="0"/>
    <x v="0"/>
    <x v="0"/>
  </r>
  <r>
    <n v="807751"/>
    <e v="#N/A"/>
    <s v="TURKEY POINT POWER PLANT UNIT #1 - 5081014100"/>
    <s v="31600Z000-PG0926-Turkey Pt U1"/>
    <x v="0"/>
    <d v="1989-07-01T00:00:00"/>
    <x v="0"/>
    <s v="Turkey Pt U1"/>
    <x v="131"/>
    <s v="000.000 : Non-Unitized"/>
    <x v="5"/>
    <s v="1989"/>
    <s v="09/2015"/>
    <n v="0"/>
    <x v="0"/>
    <x v="0"/>
    <x v="0"/>
  </r>
  <r>
    <n v="807752"/>
    <e v="#N/A"/>
    <s v="TURKEY POINT POWER PLANT UNIT #1 - 5081014100"/>
    <s v="31600Z000-PG0926-Turkey Pt U1"/>
    <x v="0"/>
    <d v="1991-07-01T00:00:00"/>
    <x v="0"/>
    <s v="Turkey Pt U1"/>
    <x v="131"/>
    <s v="000.000 : Non-Unitized"/>
    <x v="5"/>
    <s v="1991"/>
    <s v="09/2015"/>
    <n v="0"/>
    <x v="0"/>
    <x v="0"/>
    <x v="0"/>
  </r>
  <r>
    <n v="807753"/>
    <e v="#N/A"/>
    <s v="TURKEY POINT POWER PLANT UNIT #1 - 5081014100"/>
    <s v="31600Z000-PG0926-Turkey Pt U1"/>
    <x v="0"/>
    <d v="1993-07-01T00:00:00"/>
    <x v="0"/>
    <s v="Turkey Pt U1"/>
    <x v="131"/>
    <s v="000.000 : Non-Unitized"/>
    <x v="5"/>
    <s v="1993"/>
    <s v="09/2015"/>
    <n v="0"/>
    <x v="0"/>
    <x v="0"/>
    <x v="0"/>
  </r>
  <r>
    <n v="807754"/>
    <e v="#N/A"/>
    <s v="TURKEY POINT POWER PLANT UNIT #1 - 5081014100"/>
    <s v="31600Z000-PG0926-Turkey Pt U1"/>
    <x v="0"/>
    <d v="2000-07-01T00:00:00"/>
    <x v="0"/>
    <s v="Turkey Pt U1"/>
    <x v="131"/>
    <s v="000.000 : Non-Unitized"/>
    <x v="5"/>
    <s v="2000"/>
    <s v="09/2015"/>
    <n v="0"/>
    <x v="0"/>
    <x v="0"/>
    <x v="0"/>
  </r>
  <r>
    <n v="807757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58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59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0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1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2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3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4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5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6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7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8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69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0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1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2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3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4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5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6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7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8"/>
    <e v="#N/A"/>
    <s v="TURKEY POINT PLANT FOSSIL - 5081026000"/>
    <s v="31600Z000-PG0926-Turkey Pt CommFsil"/>
    <x v="0"/>
    <d v="1985-07-01T00:00:00"/>
    <x v="0"/>
    <s v="Turkey Pt Comm Fsil"/>
    <x v="131"/>
    <s v="000.000 : Non-Unitized"/>
    <x v="5"/>
    <s v="1985"/>
    <s v="09/2015"/>
    <n v="0"/>
    <x v="0"/>
    <x v="0"/>
    <x v="0"/>
  </r>
  <r>
    <n v="807779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0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1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2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3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4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5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6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7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8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89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0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1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2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3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4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5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6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7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8"/>
    <e v="#N/A"/>
    <s v="TURKEY POINT PLANT FOSSIL - 5081026000"/>
    <s v="31600Z000-PG0926-Turkey Pt CommFsil"/>
    <x v="0"/>
    <d v="1986-07-01T00:00:00"/>
    <x v="0"/>
    <s v="Turkey Pt Comm Fsil"/>
    <x v="131"/>
    <s v="000.000 : Non-Unitized"/>
    <x v="5"/>
    <s v="1986"/>
    <s v="09/2015"/>
    <n v="0"/>
    <x v="0"/>
    <x v="0"/>
    <x v="0"/>
  </r>
  <r>
    <n v="807799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0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1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2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3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4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5"/>
    <e v="#N/A"/>
    <s v="TURKEY POINT PLANT FOSSIL - 5081026000"/>
    <s v="31600Z000-PG0926-Turkey Pt CommFsil"/>
    <x v="0"/>
    <d v="1987-07-01T00:00:00"/>
    <x v="0"/>
    <s v="Turkey Pt Comm Fsil"/>
    <x v="131"/>
    <s v="000.000 : Non-Unitized"/>
    <x v="5"/>
    <s v="1987"/>
    <s v="09/2015"/>
    <n v="0"/>
    <x v="0"/>
    <x v="0"/>
    <x v="0"/>
  </r>
  <r>
    <n v="807806"/>
    <e v="#N/A"/>
    <s v="TURKEY POINT PLANT FOSSIL - 5081026000"/>
    <s v="31600Z000-PG0926-Turkey Pt CommFsil"/>
    <x v="0"/>
    <d v="1999-07-01T00:00:00"/>
    <x v="0"/>
    <s v="Turkey Pt Comm Fsil"/>
    <x v="131"/>
    <s v="000.000 : Non-Unitized"/>
    <x v="5"/>
    <s v="1999"/>
    <s v="09/2015"/>
    <n v="0"/>
    <x v="0"/>
    <x v="0"/>
    <x v="0"/>
  </r>
  <r>
    <n v="807807"/>
    <e v="#N/A"/>
    <s v="TURKEY POINT PLANT FOSSIL - 5081026000"/>
    <s v="31600Z000-PG0926-Turkey Pt CommFsil"/>
    <x v="0"/>
    <d v="1999-07-01T00:00:00"/>
    <x v="0"/>
    <s v="Turkey Pt Comm Fsil"/>
    <x v="131"/>
    <s v="000.000 : Non-Unitized"/>
    <x v="5"/>
    <s v="1999"/>
    <s v="09/2015"/>
    <n v="0"/>
    <x v="0"/>
    <x v="0"/>
    <x v="0"/>
  </r>
  <r>
    <n v="807808"/>
    <e v="#N/A"/>
    <s v="TURKEY POINT PLANT FOSSIL - 5081026000"/>
    <s v="31600Z000-PG0926-Turkey Pt CommFsil"/>
    <x v="0"/>
    <d v="1999-07-01T00:00:00"/>
    <x v="0"/>
    <s v="Turkey Pt Comm Fsil"/>
    <x v="131"/>
    <s v="000.000 : Non-Unitized"/>
    <x v="5"/>
    <s v="1999"/>
    <s v="09/2015"/>
    <n v="0"/>
    <x v="0"/>
    <x v="0"/>
    <x v="0"/>
  </r>
  <r>
    <n v="807809"/>
    <e v="#N/A"/>
    <s v="TURKEY POINT PLANT FOSSIL - 5081026000"/>
    <s v="31600Z000-PG0926-Turkey Pt CommFsil"/>
    <x v="0"/>
    <d v="1999-07-01T00:00:00"/>
    <x v="0"/>
    <s v="Turkey Pt Comm Fsil"/>
    <x v="131"/>
    <s v="000.000 : Non-Unitized"/>
    <x v="5"/>
    <s v="1999"/>
    <s v="09/2015"/>
    <n v="0"/>
    <x v="0"/>
    <x v="0"/>
    <x v="0"/>
  </r>
  <r>
    <n v="807810"/>
    <e v="#N/A"/>
    <s v="TURKEY POINT PLANT FOSSIL - 5081026000"/>
    <s v="31600Z000-PG0926-Turkey Pt CommFsil"/>
    <x v="0"/>
    <d v="1999-07-01T00:00:00"/>
    <x v="0"/>
    <s v="Turkey Pt Comm Fsil"/>
    <x v="131"/>
    <s v="000.000 : Non-Unitized"/>
    <x v="5"/>
    <s v="1999"/>
    <s v="09/2015"/>
    <n v="0"/>
    <x v="0"/>
    <x v="0"/>
    <x v="0"/>
  </r>
  <r>
    <n v="807811"/>
    <e v="#N/A"/>
    <s v="TURKEY POINT PLANT FOSSIL - 5081026000"/>
    <s v="31600Z000-PG0926-Turkey Pt CommFsil"/>
    <x v="0"/>
    <d v="2000-07-01T00:00:00"/>
    <x v="0"/>
    <s v="Turkey Pt Comm Fsil"/>
    <x v="131"/>
    <s v="000.000 : Non-Unitized"/>
    <x v="5"/>
    <s v="2000"/>
    <s v="09/2015"/>
    <n v="0"/>
    <x v="0"/>
    <x v="0"/>
    <x v="0"/>
  </r>
  <r>
    <n v="807812"/>
    <e v="#N/A"/>
    <s v="TURKEY POINT PLANT FOSSIL - 5081026000"/>
    <s v="31600Z000-PG0926-Turkey Pt CommFsil"/>
    <x v="0"/>
    <d v="2000-07-01T00:00:00"/>
    <x v="0"/>
    <s v="Turkey Pt Comm Fsil"/>
    <x v="131"/>
    <s v="000.000 : Non-Unitized"/>
    <x v="5"/>
    <s v="2000"/>
    <s v="09/2015"/>
    <n v="0"/>
    <x v="0"/>
    <x v="0"/>
    <x v="0"/>
  </r>
  <r>
    <n v="807813"/>
    <e v="#N/A"/>
    <s v="TURKEY POINT PLANT FOSSIL - 5081026000"/>
    <s v="31600Z000-PG0926-Turkey Pt CommFsil"/>
    <x v="0"/>
    <d v="2001-07-01T00:00:00"/>
    <x v="0"/>
    <s v="Turkey Pt Comm Fsil"/>
    <x v="131"/>
    <s v="000.000 : Non-Unitized"/>
    <x v="5"/>
    <s v="2001"/>
    <s v="09/2015"/>
    <n v="0"/>
    <x v="0"/>
    <x v="0"/>
    <x v="0"/>
  </r>
  <r>
    <n v="807814"/>
    <e v="#N/A"/>
    <s v="TURKEY POINT PLANT FOSSIL - 5081026000"/>
    <s v="31600Z000-PG0926-Turkey Pt CommFsil"/>
    <x v="0"/>
    <d v="2001-07-01T00:00:00"/>
    <x v="0"/>
    <s v="Turkey Pt Comm Fsil"/>
    <x v="131"/>
    <s v="000.000 : Non-Unitized"/>
    <x v="5"/>
    <s v="2001"/>
    <s v="09/2015"/>
    <n v="0"/>
    <x v="0"/>
    <x v="0"/>
    <x v="0"/>
  </r>
  <r>
    <n v="811502"/>
    <s v="Retire"/>
    <s v="TURKEY POINT WATER TREATMENT AREA - 5081014012"/>
    <s v="32100Z000-NU0914-Turkey Pt CommFsil"/>
    <x v="0"/>
    <d v="1986-07-01T00:00:00"/>
    <x v="1"/>
    <s v="Turkey Pt Comm Fsil"/>
    <x v="131"/>
    <s v="000.000 : Non-Unitized"/>
    <x v="6"/>
    <s v="1986"/>
    <s v="09/2015"/>
    <n v="0"/>
    <x v="680"/>
    <x v="0"/>
    <x v="176"/>
  </r>
  <r>
    <n v="811503"/>
    <s v="Retire"/>
    <s v="TURKEY POINT WATER TREATMENT AREA - 5081014012"/>
    <s v="32100Z000-NU0914-Turkey Pt CommFsil"/>
    <x v="0"/>
    <d v="1986-07-01T00:00:00"/>
    <x v="1"/>
    <s v="Turkey Pt Comm Fsil"/>
    <x v="131"/>
    <s v="000.000 : Non-Unitized"/>
    <x v="6"/>
    <s v="1986"/>
    <s v="09/2015"/>
    <n v="0"/>
    <x v="681"/>
    <x v="0"/>
    <x v="177"/>
  </r>
  <r>
    <n v="811544"/>
    <e v="#N/A"/>
    <s v="TURKEY POINT POWER PLANT UNIT #1 - 5081014100"/>
    <s v="32100Z000-PG0926-Turkey Pt U1"/>
    <x v="0"/>
    <d v="1983-07-01T00:00:00"/>
    <x v="1"/>
    <s v="Turkey Pt U1"/>
    <x v="131"/>
    <s v="000.000 : Non-Unitized"/>
    <x v="6"/>
    <s v="1983"/>
    <s v="09/2015"/>
    <n v="0"/>
    <x v="0"/>
    <x v="0"/>
    <x v="0"/>
  </r>
  <r>
    <n v="6623872"/>
    <e v="#N/A"/>
    <s v="TURKEY POINT PLANT FOSSIL - 5081026000"/>
    <s v="31200Z000-PG0926-Turkey Pt CommFsil"/>
    <x v="0"/>
    <d v="2002-01-01T00:00:00"/>
    <x v="0"/>
    <s v="Turkey Pt Comm Fsil"/>
    <x v="131"/>
    <s v="000.000 : Non-Unitized"/>
    <x v="2"/>
    <s v="2002"/>
    <s v="09/2015"/>
    <n v="0"/>
    <x v="0"/>
    <x v="0"/>
    <x v="0"/>
  </r>
  <r>
    <n v="8897180"/>
    <e v="#N/A"/>
    <s v="TURKEY POINT PLANT FOSSIL - 5081026000"/>
    <s v="31600Z000-PG0926-Turkey Pt CommFsil"/>
    <x v="0"/>
    <d v="2002-03-01T00:00:00"/>
    <x v="0"/>
    <s v="Turkey Pt Comm Fsil"/>
    <x v="131"/>
    <s v="000.000 : Non-Unitized"/>
    <x v="5"/>
    <s v="2002"/>
    <s v="09/2015"/>
    <n v="0"/>
    <x v="0"/>
    <x v="0"/>
    <x v="0"/>
  </r>
  <r>
    <n v="16071265"/>
    <e v="#N/A"/>
    <s v="TURKEY POINT POWER PLANT UNIT #1 - 5081014100"/>
    <s v="31400Z000-PG0926-Turkey Pt U1"/>
    <x v="0"/>
    <d v="2002-07-01T00:00:00"/>
    <x v="0"/>
    <s v="Turkey Pt U1"/>
    <x v="131"/>
    <s v="000.000 : Non-Unitized"/>
    <x v="3"/>
    <s v="2002"/>
    <s v="09/2015"/>
    <n v="0"/>
    <x v="0"/>
    <x v="0"/>
    <x v="0"/>
  </r>
  <r>
    <n v="16373851"/>
    <e v="#N/A"/>
    <s v="TURKEY POINT FOSL PROD CAP SPARE STOREROOM - 5081026007"/>
    <s v="31200Z000-PG0926-Turkey Pt CommFsil"/>
    <x v="0"/>
    <d v="1992-07-01T00:00:00"/>
    <x v="0"/>
    <s v="Turkey Pt Comm Fsil"/>
    <x v="47"/>
    <s v="354.3259 : PUMP COMPLETE"/>
    <x v="2"/>
    <s v="1992"/>
    <s v="09/2015"/>
    <n v="0"/>
    <x v="0"/>
    <x v="0"/>
    <x v="0"/>
  </r>
  <r>
    <n v="17048876"/>
    <s v="U1"/>
    <s v="TURKEY POINT POWER PLANT UNIT #1 - 5081014100"/>
    <s v="31600Z000-PG0926-Turkey Pt U1"/>
    <x v="0"/>
    <d v="2002-03-01T00:00:00"/>
    <x v="0"/>
    <s v="Turkey Pt U1"/>
    <x v="123"/>
    <s v="184.0555 : COMPRESSOR, AIR, COMPLET"/>
    <x v="5"/>
    <s v="2002"/>
    <s v="09/2015"/>
    <n v="1"/>
    <x v="682"/>
    <x v="678"/>
    <x v="0"/>
  </r>
  <r>
    <n v="18343908"/>
    <e v="#N/A"/>
    <s v="TURKEY POINT PLANT FOSSIL - 5081026000"/>
    <s v="31100Z000-PG0926-Turkey Pt CommFsil"/>
    <x v="0"/>
    <d v="2002-08-01T00:00:00"/>
    <x v="0"/>
    <s v="Turkey Pt Comm Fsil"/>
    <x v="131"/>
    <s v="000.000 : Non-Unitized"/>
    <x v="1"/>
    <s v="2002"/>
    <s v="09/2015"/>
    <n v="0"/>
    <x v="0"/>
    <x v="0"/>
    <x v="0"/>
  </r>
  <r>
    <n v="19390638"/>
    <e v="#N/A"/>
    <s v="TURKEY POINT PLANT FOSSIL - 5081026000"/>
    <s v="31200Z000-PG0926-Turkey Pt CommFsil"/>
    <x v="0"/>
    <d v="2002-11-01T00:00:00"/>
    <x v="0"/>
    <s v="Turkey Pt Comm Fsil"/>
    <x v="131"/>
    <s v="000.000 : Non-Unitized"/>
    <x v="2"/>
    <s v="2002"/>
    <s v="09/2015"/>
    <n v="0"/>
    <x v="0"/>
    <x v="0"/>
    <x v="0"/>
  </r>
  <r>
    <n v="20399519"/>
    <e v="#N/A"/>
    <s v="TURKEY POINT PLANT FOSSIL - 5081026000"/>
    <s v="31400Z000-PG0926-Turkey Pt CommFsil"/>
    <x v="0"/>
    <d v="2002-11-01T00:00:00"/>
    <x v="0"/>
    <s v="Turkey Pt Comm Fsil"/>
    <x v="131"/>
    <s v="000.000 : Non-Unitized"/>
    <x v="3"/>
    <s v="2002"/>
    <s v="09/2015"/>
    <n v="0"/>
    <x v="0"/>
    <x v="0"/>
    <x v="0"/>
  </r>
  <r>
    <n v="20964689"/>
    <e v="#N/A"/>
    <s v="TURKEY POINT POWER PLANT UNIT #1 - 5081014100"/>
    <s v="31400Z000-PG0926-Turkey Pt U1"/>
    <x v="0"/>
    <d v="2002-07-01T00:00:00"/>
    <x v="0"/>
    <s v="Turkey Pt U1"/>
    <x v="84"/>
    <s v="369.4140 : TRAVELING SCREEN ASSEMBL"/>
    <x v="3"/>
    <s v="2002"/>
    <s v="09/2015"/>
    <n v="0"/>
    <x v="0"/>
    <x v="0"/>
    <x v="0"/>
  </r>
  <r>
    <n v="20964698"/>
    <s v="Retire"/>
    <s v="TURKEY POINT PLANT FOSSIL - 5081026000"/>
    <s v="31200Z000-PG0926-Turkey Pt CommFsil"/>
    <x v="0"/>
    <d v="2002-11-01T00:00:00"/>
    <x v="0"/>
    <s v="Turkey Pt Comm Fsil"/>
    <x v="51"/>
    <s v="362.3513 : SAMPLE COLLECTING EQUIPM"/>
    <x v="2"/>
    <s v="2002"/>
    <s v="09/2015"/>
    <n v="0"/>
    <x v="683"/>
    <x v="679"/>
    <x v="0"/>
  </r>
  <r>
    <n v="20964773"/>
    <s v="U5"/>
    <s v="TURKEY POINT PLANT FOSSIL - 5081026000"/>
    <s v="31100Z000-PG0926-Turkey Pt CommFsil"/>
    <x v="0"/>
    <d v="2002-08-01T00:00:00"/>
    <x v="0"/>
    <s v="Turkey Pt Comm Fsil"/>
    <x v="35"/>
    <s v="340.9804 : HVAC SYSTEM COMPLETE"/>
    <x v="1"/>
    <s v="2002"/>
    <s v="09/2015"/>
    <n v="1"/>
    <x v="684"/>
    <x v="680"/>
    <x v="178"/>
  </r>
  <r>
    <n v="21525368"/>
    <e v="#N/A"/>
    <s v="TURKEY POINT PLANT FOSSIL - 5081026000"/>
    <s v="31400Z000-PG0926-Turkey Pt CommFsil"/>
    <x v="0"/>
    <d v="2002-10-01T00:00:00"/>
    <x v="0"/>
    <s v="Turkey Pt Comm Fsil"/>
    <x v="131"/>
    <s v="000.000 : Non-Unitized"/>
    <x v="3"/>
    <s v="2002"/>
    <s v="09/2015"/>
    <n v="0"/>
    <x v="0"/>
    <x v="0"/>
    <x v="0"/>
  </r>
  <r>
    <n v="21598394"/>
    <e v="#N/A"/>
    <s v="TURKEY POINT PLANT FOSSIL - 5081026000"/>
    <s v="31600Z000-PG0926-Turkey Pt CommFsil"/>
    <x v="0"/>
    <d v="2003-01-01T00:00:00"/>
    <x v="0"/>
    <s v="Turkey Pt Comm Fsil"/>
    <x v="131"/>
    <s v="000.000 : Non-Unitized"/>
    <x v="5"/>
    <s v="2003"/>
    <s v="09/2015"/>
    <n v="0"/>
    <x v="0"/>
    <x v="0"/>
    <x v="0"/>
  </r>
  <r>
    <n v="21599024"/>
    <e v="#N/A"/>
    <s v="TURKEY POINT POWER PLANT UNIT #1 - 5081014100"/>
    <s v="31500Z000-PG0926-Turkey Pt U1"/>
    <x v="0"/>
    <d v="2003-01-01T00:00:00"/>
    <x v="0"/>
    <s v="Turkey Pt U1"/>
    <x v="131"/>
    <s v="000.000 : Non-Unitized"/>
    <x v="4"/>
    <s v="2003"/>
    <s v="09/2015"/>
    <n v="0"/>
    <x v="0"/>
    <x v="0"/>
    <x v="0"/>
  </r>
  <r>
    <n v="22712959"/>
    <e v="#N/A"/>
    <s v="TURKEY POINT FOSL PROD CAP SPARE STOREROOM - 5081026007"/>
    <s v="31400Z000-PG0926-Turkey Pt CommFsil"/>
    <x v="0"/>
    <d v="2002-11-01T00:00:00"/>
    <x v="0"/>
    <s v="Turkey Pt Comm Fsil"/>
    <x v="85"/>
    <s v="370.4167 : PUMP COMPLETE"/>
    <x v="3"/>
    <s v="2002"/>
    <s v="09/2015"/>
    <n v="0"/>
    <x v="0"/>
    <x v="0"/>
    <x v="0"/>
  </r>
  <r>
    <n v="22712968"/>
    <e v="#N/A"/>
    <s v="TURKEY POINT FOSL PROD CAP SPARE STOREROOM - 5081026007"/>
    <s v="31400Z000-PG0926-Turkey Pt CommFsil"/>
    <x v="0"/>
    <d v="2002-11-01T00:00:00"/>
    <x v="0"/>
    <s v="Turkey Pt Comm Fsil"/>
    <x v="85"/>
    <s v="370.4164 : DRIVE,ELEC. MOTOR, COMPL"/>
    <x v="3"/>
    <s v="2002"/>
    <s v="09/2015"/>
    <n v="0"/>
    <x v="0"/>
    <x v="0"/>
    <x v="0"/>
  </r>
  <r>
    <n v="23175870"/>
    <e v="#N/A"/>
    <s v="TURKEY POINT PLANT FOSSIL - 5081026000"/>
    <s v="31400Z000-PG0926-Turkey Pt CommFsil"/>
    <x v="0"/>
    <d v="2002-11-01T00:00:00"/>
    <x v="0"/>
    <s v="Turkey Pt Comm Fsil"/>
    <x v="85"/>
    <s v="370.4164 : DRIVE,ELEC. MOTOR, COMPL"/>
    <x v="3"/>
    <s v="2002"/>
    <s v="09/2015"/>
    <n v="0"/>
    <x v="0"/>
    <x v="0"/>
    <x v="0"/>
  </r>
  <r>
    <n v="23175873"/>
    <e v="#N/A"/>
    <s v="TURKEY POINT PLANT FOSSIL - 5081026000"/>
    <s v="31400Z000-PG0926-Turkey Pt CommFsil"/>
    <x v="0"/>
    <d v="2002-11-01T00:00:00"/>
    <x v="0"/>
    <s v="Turkey Pt Comm Fsil"/>
    <x v="85"/>
    <s v="370.4167 : PUMP COMPLETE"/>
    <x v="3"/>
    <s v="2002"/>
    <s v="09/2015"/>
    <n v="0"/>
    <x v="0"/>
    <x v="0"/>
    <x v="0"/>
  </r>
  <r>
    <n v="23326233"/>
    <s v="Common"/>
    <s v="TURKEY POINT PLANT FOSSIL - 5081026000"/>
    <s v="31100Z000-PG0926-Turkey Pt CommFsil"/>
    <x v="0"/>
    <d v="1966-07-01T00:00:00"/>
    <x v="0"/>
    <s v="Turkey Pt Comm Fsil"/>
    <x v="8"/>
    <s v="205.1037: YARD LIGHTING FIXTURES"/>
    <x v="1"/>
    <s v="1966"/>
    <s v="09/2015"/>
    <n v="1"/>
    <x v="685"/>
    <x v="681"/>
    <x v="0"/>
  </r>
  <r>
    <n v="23326265"/>
    <s v="Common"/>
    <s v="TURKEY POINT PLANT FOSSIL - 5081026000"/>
    <s v="31100Z000-PG0926-Turkey Pt CommFsil"/>
    <x v="0"/>
    <d v="1986-07-01T00:00:00"/>
    <x v="0"/>
    <s v="Turkey Pt Comm Fsil"/>
    <x v="8"/>
    <s v="205.1037: YARD LIGHTING FIXTURES"/>
    <x v="1"/>
    <s v="1986"/>
    <s v="09/2015"/>
    <n v="0"/>
    <x v="686"/>
    <x v="682"/>
    <x v="179"/>
  </r>
  <r>
    <n v="24125788"/>
    <e v="#N/A"/>
    <s v="TURKEY POINT POWER PLANT UNIT #1 - 5081014100"/>
    <s v="31200Z000-PG0926-Turkey Pt U1"/>
    <x v="0"/>
    <d v="2003-03-01T00:00:00"/>
    <x v="0"/>
    <s v="Turkey Pt U1"/>
    <x v="131"/>
    <s v="000.000 : Non-Unitized"/>
    <x v="2"/>
    <s v="2003"/>
    <s v="09/2015"/>
    <n v="0"/>
    <x v="0"/>
    <x v="0"/>
    <x v="0"/>
  </r>
  <r>
    <n v="24142083"/>
    <e v="#N/A"/>
    <s v="TURKEY POINT PLANT FOSSIL - 5081026000"/>
    <s v="31600Z000-PG0926-Turkey Pt CommFsil"/>
    <x v="0"/>
    <d v="2003-02-01T00:00:00"/>
    <x v="0"/>
    <s v="Turkey Pt Comm Fsil"/>
    <x v="131"/>
    <s v="000.000 : Non-Unitized"/>
    <x v="5"/>
    <s v="2003"/>
    <s v="09/2015"/>
    <n v="0"/>
    <x v="0"/>
    <x v="0"/>
    <x v="0"/>
  </r>
  <r>
    <n v="24513500"/>
    <e v="#N/A"/>
    <s v="TURKEY POINT PLANT FOSSIL - 5081026000"/>
    <s v="31600Z000-PG0926-Turkey Pt CommFsil"/>
    <x v="0"/>
    <d v="2003-01-01T00:00:00"/>
    <x v="0"/>
    <s v="Turkey Pt Comm Fsil"/>
    <x v="122"/>
    <s v="183.0521 : COMPRESSOR, AIR, COMPLET"/>
    <x v="5"/>
    <s v="2003"/>
    <s v="09/2015"/>
    <n v="0"/>
    <x v="0"/>
    <x v="0"/>
    <x v="0"/>
  </r>
  <r>
    <n v="24513515"/>
    <s v="U1"/>
    <s v="TURKEY POINT PLANT FOSSIL - 5081026000"/>
    <s v="31600Z000-PG0926-Turkey Pt CommFsil"/>
    <x v="0"/>
    <d v="2003-01-01T00:00:00"/>
    <x v="0"/>
    <s v="Turkey Pt Comm Fsil"/>
    <x v="122"/>
    <s v="183.0522 : DRIVE, ELECTRIC MOTOR, C"/>
    <x v="5"/>
    <s v="2003"/>
    <s v="09/2015"/>
    <n v="1"/>
    <x v="687"/>
    <x v="683"/>
    <x v="180"/>
  </r>
  <r>
    <n v="25171804"/>
    <e v="#N/A"/>
    <s v="TURKEY POINT PLANT FOSSIL - 5081026000"/>
    <s v="31200Z000-PG0926-Turkey Pt CommFsil"/>
    <x v="0"/>
    <d v="2002-01-01T00:00:00"/>
    <x v="0"/>
    <s v="Turkey Pt Comm Fsil"/>
    <x v="61"/>
    <s v="434.4812 : CEM-COMPUTER/MICROPROCES"/>
    <x v="2"/>
    <s v="2002"/>
    <s v="09/2015"/>
    <n v="0"/>
    <x v="0"/>
    <x v="0"/>
    <x v="0"/>
  </r>
  <r>
    <n v="26673487"/>
    <e v="#N/A"/>
    <s v="TURKEY POINT PLANT FOSSIL - 5081026000"/>
    <s v="31400Z000-PG0926-Turkey Pt CommFsil"/>
    <x v="0"/>
    <d v="2003-04-01T00:00:00"/>
    <x v="0"/>
    <s v="Turkey Pt Comm Fsil"/>
    <x v="131"/>
    <s v="000.000 : Non-Unitized"/>
    <x v="3"/>
    <s v="2003"/>
    <s v="09/2015"/>
    <n v="0"/>
    <x v="0"/>
    <x v="0"/>
    <x v="0"/>
  </r>
  <r>
    <n v="26808517"/>
    <s v="Common"/>
    <s v="TURKEY POINT PLANT FOSSIL - 5081026000"/>
    <s v="31600Z000-PG0926-Turkey Pt CommFsil"/>
    <x v="0"/>
    <d v="2003-02-01T00:00:00"/>
    <x v="0"/>
    <s v="Turkey Pt Comm Fsil"/>
    <x v="125"/>
    <s v="190.078  : SOLDERING STATION/EQUIPM"/>
    <x v="5"/>
    <s v="2003"/>
    <s v="09/2015"/>
    <n v="0"/>
    <x v="688"/>
    <x v="684"/>
    <x v="181"/>
  </r>
  <r>
    <n v="27911617"/>
    <e v="#N/A"/>
    <s v="TURKEY POINT POWER PLANT UNIT #1 - 5081014100"/>
    <s v="31200Z000-PG0926-Turkey Pt U1"/>
    <x v="0"/>
    <d v="2003-05-01T00:00:00"/>
    <x v="0"/>
    <s v="Turkey Pt U1"/>
    <x v="131"/>
    <s v="000.000 : Non-Unitized"/>
    <x v="2"/>
    <s v="2003"/>
    <s v="09/2015"/>
    <n v="0"/>
    <x v="0"/>
    <x v="0"/>
    <x v="0"/>
  </r>
  <r>
    <n v="27973530"/>
    <e v="#N/A"/>
    <s v="TURKEY POINT POWER PLANT UNIT #1 - 5081014100"/>
    <s v="31400Z000-PG0926-Turkey Pt U1"/>
    <x v="0"/>
    <d v="2003-05-01T00:00:00"/>
    <x v="0"/>
    <s v="Turkey Pt U1"/>
    <x v="131"/>
    <s v="000.000 : Non-Unitized"/>
    <x v="3"/>
    <s v="2003"/>
    <s v="09/2015"/>
    <n v="2"/>
    <x v="0"/>
    <x v="0"/>
    <x v="0"/>
  </r>
  <r>
    <n v="29553065"/>
    <e v="#N/A"/>
    <s v="TURKEY POINT POWER PLANT UNIT #1 - 5081014100"/>
    <s v="31400Z000-PG0926-Turkey Pt U1"/>
    <x v="0"/>
    <d v="2003-06-01T00:00:00"/>
    <x v="0"/>
    <s v="Turkey Pt U1"/>
    <x v="131"/>
    <s v="000.000 : Non-Unitized"/>
    <x v="3"/>
    <s v="2003"/>
    <s v="09/2015"/>
    <n v="0"/>
    <x v="0"/>
    <x v="0"/>
    <x v="0"/>
  </r>
  <r>
    <n v="29620433"/>
    <e v="#N/A"/>
    <s v="TURKEY POINT POWER PLANT UNIT #1 - 5081014100"/>
    <s v="31200Z000-PG0926-Turkey Pt U1"/>
    <x v="0"/>
    <d v="2003-06-01T00:00:00"/>
    <x v="0"/>
    <s v="Turkey Pt U1"/>
    <x v="131"/>
    <s v="000.000 : Non-Unitized"/>
    <x v="2"/>
    <s v="2003"/>
    <s v="09/2015"/>
    <n v="0"/>
    <x v="0"/>
    <x v="0"/>
    <x v="0"/>
  </r>
  <r>
    <n v="29624331"/>
    <e v="#N/A"/>
    <s v="TURKEY POINT POWER PLANT UNIT #1 - 5081014100"/>
    <s v="31400Z000-PG0926-Turkey Pt U1"/>
    <x v="0"/>
    <d v="2003-06-01T00:00:00"/>
    <x v="0"/>
    <s v="Turkey Pt U1"/>
    <x v="131"/>
    <s v="000.000 : Non-Unitized"/>
    <x v="3"/>
    <s v="2003"/>
    <s v="09/2015"/>
    <n v="0"/>
    <x v="0"/>
    <x v="0"/>
    <x v="0"/>
  </r>
  <r>
    <n v="29624338"/>
    <e v="#N/A"/>
    <s v="TURKEY POINT POWER PLANT UNIT #1 - 5081014100"/>
    <s v="31200Z000-PG0926-Turkey Pt U1"/>
    <x v="0"/>
    <d v="2003-06-01T00:00:00"/>
    <x v="0"/>
    <s v="Turkey Pt U1"/>
    <x v="131"/>
    <s v="000.000 : Non-Unitized"/>
    <x v="2"/>
    <s v="2003"/>
    <s v="09/2015"/>
    <n v="0"/>
    <x v="0"/>
    <x v="0"/>
    <x v="0"/>
  </r>
  <r>
    <n v="29639399"/>
    <e v="#N/A"/>
    <s v="TURKEY POINT POWER PLANT UNIT #1 - 5081014100"/>
    <s v="31500Z000-PG0926-Turkey Pt U1"/>
    <x v="0"/>
    <d v="2003-06-01T00:00:00"/>
    <x v="0"/>
    <s v="Turkey Pt U1"/>
    <x v="131"/>
    <s v="000.000 : Non-Unitized"/>
    <x v="4"/>
    <s v="2003"/>
    <s v="09/2015"/>
    <n v="0"/>
    <x v="0"/>
    <x v="0"/>
    <x v="0"/>
  </r>
  <r>
    <n v="29639511"/>
    <e v="#N/A"/>
    <s v="TURKEY POINT POWER PLANT UNIT #1 - 5081014100"/>
    <s v="31200Z000-PG0926-Turkey Pt U1"/>
    <x v="0"/>
    <d v="2003-06-01T00:00:00"/>
    <x v="0"/>
    <s v="Turkey Pt U1"/>
    <x v="131"/>
    <s v="000.000 : Non-Unitized"/>
    <x v="2"/>
    <s v="2003"/>
    <s v="09/2015"/>
    <n v="0"/>
    <x v="0"/>
    <x v="0"/>
    <x v="0"/>
  </r>
  <r>
    <n v="30259019"/>
    <e v="#N/A"/>
    <s v="TURKEY POINT PLANT FOSSIL - 5081026000"/>
    <s v="31400Z000-PG0926-Turkey Pt CommFsil"/>
    <x v="0"/>
    <d v="2002-10-01T00:00:00"/>
    <x v="0"/>
    <s v="Turkey Pt Comm Fsil"/>
    <x v="85"/>
    <s v="370.4167 : PUMP COMPLETE"/>
    <x v="3"/>
    <s v="2002"/>
    <s v="09/2015"/>
    <n v="0"/>
    <x v="0"/>
    <x v="0"/>
    <x v="0"/>
  </r>
  <r>
    <n v="30394727"/>
    <s v="Common"/>
    <s v="TURKEY POINT PLANT FOSSIL - 5081026000"/>
    <s v="31400Z000-PG0926-Turkey Pt CommFsil"/>
    <x v="0"/>
    <d v="2003-04-01T00:00:00"/>
    <x v="0"/>
    <s v="Turkey Pt Comm Fsil"/>
    <x v="85"/>
    <s v="370.4167 : PUMP COMPLETE"/>
    <x v="3"/>
    <s v="2003"/>
    <s v="09/2015"/>
    <n v="0"/>
    <x v="689"/>
    <x v="685"/>
    <x v="182"/>
  </r>
  <r>
    <n v="30394733"/>
    <s v="Common"/>
    <s v="TURKEY POINT PLANT FOSSIL - 5081026000"/>
    <s v="31400Z000-PG0926-Turkey Pt CommFsil"/>
    <x v="0"/>
    <d v="2003-04-01T00:00:00"/>
    <x v="0"/>
    <s v="Turkey Pt Comm Fsil"/>
    <x v="85"/>
    <s v="370.4164 : DRIVE,ELEC. MOTOR, COMPL"/>
    <x v="3"/>
    <s v="2003"/>
    <s v="09/2015"/>
    <n v="0"/>
    <x v="690"/>
    <x v="686"/>
    <x v="183"/>
  </r>
  <r>
    <n v="30395069"/>
    <e v="#N/A"/>
    <s v="TURKEY POINT POWER PLANT UNIT #1 - 5081014100"/>
    <s v="31500Z000-PG0926-Turkey Pt U1"/>
    <x v="0"/>
    <d v="2003-01-01T00:00:00"/>
    <x v="0"/>
    <s v="Turkey Pt U1"/>
    <x v="98"/>
    <s v="483.0214 : POWER POTENTIAL TRANSFOR"/>
    <x v="4"/>
    <s v="2003"/>
    <s v="09/2015"/>
    <n v="0"/>
    <x v="0"/>
    <x v="0"/>
    <x v="0"/>
  </r>
  <r>
    <n v="30455372"/>
    <s v="Retire"/>
    <s v="TURKEY POINT POWER PLANT UNIT #1 - 5081014100"/>
    <s v="31200Z002-PG0926-Turkey Pt U1"/>
    <x v="1"/>
    <d v="1995-07-01T00:00:00"/>
    <x v="0"/>
    <s v="Turkey Pt U1"/>
    <x v="69"/>
    <s v="622.7304 : GAS BURNER GUNS, SET OF"/>
    <x v="2"/>
    <s v="1995"/>
    <s v="09/2015"/>
    <n v="1"/>
    <x v="691"/>
    <x v="687"/>
    <x v="184"/>
  </r>
  <r>
    <n v="30455375"/>
    <s v="Retire"/>
    <s v="TURKEY POINT POWER PLANT UNIT #1 - 5081014100"/>
    <s v="31200Z002-PG0926-Turkey Pt U1"/>
    <x v="1"/>
    <d v="1995-07-01T00:00:00"/>
    <x v="0"/>
    <s v="Turkey Pt U1"/>
    <x v="68"/>
    <s v="621.7273 : CONTROL/INSTRUMENTATION "/>
    <x v="2"/>
    <s v="1995"/>
    <s v="09/2015"/>
    <n v="1"/>
    <x v="692"/>
    <x v="688"/>
    <x v="185"/>
  </r>
  <r>
    <n v="30455378"/>
    <s v="Retire"/>
    <s v="TURKEY POINT POWER PLANT UNIT #1 - 5081014100"/>
    <s v="31200Z002-PG0926-Turkey Pt U1"/>
    <x v="1"/>
    <d v="1995-07-01T00:00:00"/>
    <x v="0"/>
    <s v="Turkey Pt U1"/>
    <x v="69"/>
    <s v="622.7300 : PIPING"/>
    <x v="2"/>
    <s v="1995"/>
    <s v="09/2015"/>
    <n v="0"/>
    <x v="693"/>
    <x v="689"/>
    <x v="186"/>
  </r>
  <r>
    <n v="30455381"/>
    <e v="#N/A"/>
    <s v="TURKEY POINT POWER PLANT UNIT #1 - 5081014100"/>
    <s v="31200Z002-PG0926-Turkey Pt U1"/>
    <x v="1"/>
    <d v="1995-07-01T00:00:00"/>
    <x v="0"/>
    <s v="Turkey Pt U1"/>
    <x v="68"/>
    <s v="621.7281 : OIL BURNER GUNS, SET OF"/>
    <x v="2"/>
    <s v="1995"/>
    <s v="09/2015"/>
    <n v="0"/>
    <x v="0"/>
    <x v="0"/>
    <x v="0"/>
  </r>
  <r>
    <n v="30455384"/>
    <s v="Retire"/>
    <s v="TURKEY POINT POWER PLANT UNIT #1 - 5081014100"/>
    <s v="31200Z002-PG0926-Turkey Pt U1"/>
    <x v="1"/>
    <d v="1995-07-01T00:00:00"/>
    <x v="0"/>
    <s v="Turkey Pt U1"/>
    <x v="67"/>
    <s v="620.7256 : BURNER MANAGEMENT SYSTEM"/>
    <x v="2"/>
    <s v="1995"/>
    <s v="09/2015"/>
    <n v="1"/>
    <x v="694"/>
    <x v="690"/>
    <x v="187"/>
  </r>
  <r>
    <n v="30455387"/>
    <s v="Retire"/>
    <s v="TURKEY POINT POWER PLANT UNIT #1 - 5081014100"/>
    <s v="31200Z002-PG0926-Turkey Pt U1"/>
    <x v="1"/>
    <d v="1995-07-01T00:00:00"/>
    <x v="0"/>
    <s v="Turkey Pt U1"/>
    <x v="68"/>
    <s v="621.7282 : BURNER, COMPLETE"/>
    <x v="2"/>
    <s v="1995"/>
    <s v="09/2015"/>
    <n v="17.48"/>
    <x v="695"/>
    <x v="691"/>
    <x v="188"/>
  </r>
  <r>
    <n v="30455390"/>
    <s v="Retire"/>
    <s v="TURKEY POINT POWER PLANT UNIT #1 - 5081014100"/>
    <s v="31200Z002-PG0926-Turkey Pt U1"/>
    <x v="1"/>
    <d v="1995-07-01T00:00:00"/>
    <x v="0"/>
    <s v="Turkey Pt U1"/>
    <x v="68"/>
    <s v="621.7277 : PIPING"/>
    <x v="2"/>
    <s v="1995"/>
    <s v="09/2015"/>
    <n v="0"/>
    <x v="696"/>
    <x v="692"/>
    <x v="189"/>
  </r>
  <r>
    <n v="30494494"/>
    <s v="Retire"/>
    <s v="TURKEY POINT POWER PLANT UNIT #1 - 5081014100"/>
    <s v="31200Z000-PG0926-Turkey Pt U1"/>
    <x v="0"/>
    <d v="2003-03-01T00:00:00"/>
    <x v="0"/>
    <s v="Turkey Pt U1"/>
    <x v="48"/>
    <s v="355.3303 : PUMP COMPLETE"/>
    <x v="2"/>
    <s v="2003"/>
    <s v="09/2015"/>
    <n v="1"/>
    <x v="697"/>
    <x v="693"/>
    <x v="0"/>
  </r>
  <r>
    <n v="30519250"/>
    <s v="Retire"/>
    <s v="TURKEY POINT POWER PLANT UNIT #1 - 5081014100"/>
    <s v="31200Z003-PG0926-Turkey Pt U1"/>
    <x v="2"/>
    <d v="1994-07-01T00:00:00"/>
    <x v="0"/>
    <s v="Turkey Pt U1"/>
    <x v="61"/>
    <s v="434.4811 : CONTROL/INSTRUMENTATION "/>
    <x v="2"/>
    <s v="1994"/>
    <s v="09/2015"/>
    <n v="1"/>
    <x v="698"/>
    <x v="694"/>
    <x v="190"/>
  </r>
  <r>
    <n v="30519253"/>
    <s v="Retire"/>
    <s v="TURKEY POINT POWER PLANT UNIT #1 - 5081014100"/>
    <s v="31200Z003-PG0926-Turkey Pt U1"/>
    <x v="2"/>
    <d v="1994-07-01T00:00:00"/>
    <x v="0"/>
    <s v="Turkey Pt U1"/>
    <x v="61"/>
    <s v="434.4804 : EMISSION MONITORING ANAL"/>
    <x v="2"/>
    <s v="1994"/>
    <s v="09/2015"/>
    <n v="0"/>
    <x v="699"/>
    <x v="695"/>
    <x v="191"/>
  </r>
  <r>
    <n v="30519307"/>
    <s v="Retire"/>
    <s v="TURKEY POINT POWER PLANT UNIT #1 - 5081014100"/>
    <s v="31200Z003-PG0926-Turkey Pt U1"/>
    <x v="2"/>
    <d v="1999-07-01T00:00:00"/>
    <x v="0"/>
    <s v="Turkey Pt U1"/>
    <x v="66"/>
    <s v="523.6224 : CONTROL/INSTRUMENTATION "/>
    <x v="2"/>
    <s v="1999"/>
    <s v="09/2015"/>
    <n v="1"/>
    <x v="700"/>
    <x v="696"/>
    <x v="192"/>
  </r>
  <r>
    <n v="30519316"/>
    <s v="Retire"/>
    <s v="TURKEY POINT POWER PLANT UNIT #1 - 5081014100"/>
    <s v="31200Z003-PG0926-Turkey Pt U1"/>
    <x v="2"/>
    <d v="2000-07-01T00:00:00"/>
    <x v="0"/>
    <s v="Turkey Pt U1"/>
    <x v="61"/>
    <s v="434.4809 : ANALYZER, OPACITY"/>
    <x v="2"/>
    <s v="2000"/>
    <s v="09/2015"/>
    <n v="1"/>
    <x v="701"/>
    <x v="697"/>
    <x v="193"/>
  </r>
  <r>
    <n v="30519363"/>
    <e v="#N/A"/>
    <s v="TURKEY POINT PLANT FOSSIL - 5081026000"/>
    <s v="31200Z003-PG0926-Turkey Pt CommFsil"/>
    <x v="2"/>
    <d v="2002-01-01T00:00:00"/>
    <x v="0"/>
    <s v="Turkey Pt Comm Fsil"/>
    <x v="61"/>
    <s v="434.4812 : CEM-COMPUTER/MICROPROCES"/>
    <x v="2"/>
    <s v="2002"/>
    <s v="09/2015"/>
    <n v="0"/>
    <x v="0"/>
    <x v="0"/>
    <x v="0"/>
  </r>
  <r>
    <n v="30519694"/>
    <e v="#N/A"/>
    <s v="TURKEY POINT POWER PLANT UNIT #1 - 5081014100"/>
    <s v="31200Z003-PG0926-Turkey Pt U1"/>
    <x v="2"/>
    <d v="2003-03-01T00:00:00"/>
    <x v="0"/>
    <s v="Turkey Pt U1"/>
    <x v="131"/>
    <s v="000.000 : Non-Unitized"/>
    <x v="2"/>
    <s v="2003"/>
    <s v="09/2015"/>
    <n v="0"/>
    <x v="0"/>
    <x v="0"/>
    <x v="0"/>
  </r>
  <r>
    <n v="30537608"/>
    <s v="Retire"/>
    <s v="TURKEY POINT PLANT FOSSIL - 5081026000"/>
    <s v="31100Z003-PG0926-Turkey Pt CommFsil"/>
    <x v="2"/>
    <d v="1994-07-01T00:00:00"/>
    <x v="0"/>
    <s v="Turkey Pt Comm Fsil"/>
    <x v="21"/>
    <s v="350.3105 : CEMS BUILDING/SHELTER, C"/>
    <x v="1"/>
    <s v="1994"/>
    <s v="09/2015"/>
    <n v="1"/>
    <x v="702"/>
    <x v="698"/>
    <x v="194"/>
  </r>
  <r>
    <n v="30537792"/>
    <s v="Retire"/>
    <s v="TURKEY POINT PLANT FOSSIL - 5081026000"/>
    <s v="31100Z005-PG0926-Turkey Pt CommFsil"/>
    <x v="3"/>
    <d v="1996-07-01T00:00:00"/>
    <x v="0"/>
    <s v="Turkey Pt Comm Fsil"/>
    <x v="29"/>
    <s v="701.7759 : LINER, COMPLETE"/>
    <x v="1"/>
    <s v="1996"/>
    <s v="09/2015"/>
    <n v="1"/>
    <x v="703"/>
    <x v="699"/>
    <x v="195"/>
  </r>
  <r>
    <n v="30537810"/>
    <s v="Retire"/>
    <s v="TURKEY POINT PLANT FOSSIL - 5081026000"/>
    <s v="31100Z005-PG0926-Turkey Pt CommFsil"/>
    <x v="3"/>
    <d v="1995-07-01T00:00:00"/>
    <x v="0"/>
    <s v="Turkey Pt Comm Fsil"/>
    <x v="31"/>
    <s v="703.7801 : CATHODIC PROTECTION EQUI"/>
    <x v="1"/>
    <s v="1995"/>
    <s v="09/2015"/>
    <n v="1"/>
    <x v="704"/>
    <x v="700"/>
    <x v="196"/>
  </r>
  <r>
    <n v="30537822"/>
    <s v="U5"/>
    <s v="TURKEY POINT PLANT FOSSIL - 5081026000"/>
    <s v="31100Z004-PG0926-Turkey Pt CommFsil"/>
    <x v="4"/>
    <d v="1995-07-01T00:00:00"/>
    <x v="0"/>
    <s v="Turkey Pt Comm Fsil"/>
    <x v="11"/>
    <s v="210.1193 : WATER MONITORING WELL"/>
    <x v="1"/>
    <s v="1995"/>
    <s v="09/2015"/>
    <n v="4"/>
    <x v="705"/>
    <x v="701"/>
    <x v="197"/>
  </r>
  <r>
    <n v="30537879"/>
    <e v="#N/A"/>
    <s v="TURKEY POINT POWER PLANT UNIT #1 - 5081014100"/>
    <s v="31200Z003-PG0926-Turkey Pt U1"/>
    <x v="2"/>
    <d v="1994-07-01T00:00:00"/>
    <x v="0"/>
    <s v="Turkey Pt U1"/>
    <x v="61"/>
    <s v="434.4812 : CEM-COMPUTER/MICROPROCES"/>
    <x v="2"/>
    <s v="1994"/>
    <s v="09/2015"/>
    <n v="0"/>
    <x v="0"/>
    <x v="0"/>
    <x v="0"/>
  </r>
  <r>
    <n v="30537885"/>
    <e v="#N/A"/>
    <s v="TURKEY POINT PLANT FOSSIL - 5081026000"/>
    <s v="31200Z003-PG0926-Turkey Pt CommFsil"/>
    <x v="2"/>
    <d v="1997-07-01T00:00:00"/>
    <x v="0"/>
    <s v="Turkey Pt Comm Fsil"/>
    <x v="61"/>
    <s v="434.4812 : CEM-COMPUTER/MICROPROCES"/>
    <x v="2"/>
    <s v="1997"/>
    <s v="09/2015"/>
    <n v="0"/>
    <x v="0"/>
    <x v="0"/>
    <x v="0"/>
  </r>
  <r>
    <n v="30537888"/>
    <e v="#N/A"/>
    <s v="TURKEY POINT PLANT FOSSIL - 5081026000"/>
    <s v="31200Z003-PG0926-Turkey Pt CommFsil"/>
    <x v="2"/>
    <d v="2001-07-01T00:00:00"/>
    <x v="0"/>
    <s v="Turkey Pt Comm Fsil"/>
    <x v="61"/>
    <s v="434.4812 : CEM-COMPUTER/MICROPROCES"/>
    <x v="2"/>
    <s v="2001"/>
    <s v="09/2015"/>
    <n v="0"/>
    <x v="0"/>
    <x v="0"/>
    <x v="0"/>
  </r>
  <r>
    <n v="34194313"/>
    <s v="Retire"/>
    <s v="TURKEY POINT POWER PLANT UNIT #1 - 5081014100"/>
    <s v="31200Z003-PG0926-Turkey Pt U1"/>
    <x v="2"/>
    <d v="2003-03-01T00:00:00"/>
    <x v="0"/>
    <s v="Turkey Pt U1"/>
    <x v="61"/>
    <s v="434.4804 : EMISSION MONITORING ANAL"/>
    <x v="2"/>
    <s v="2003"/>
    <s v="09/2015"/>
    <n v="1"/>
    <x v="706"/>
    <x v="702"/>
    <x v="198"/>
  </r>
  <r>
    <n v="35836956"/>
    <e v="#N/A"/>
    <s v="TURKEY POINT PLANT FOSSIL - 5081026000"/>
    <s v="31200Z000-PG0926-Turkey Pt CommFsil"/>
    <x v="0"/>
    <d v="2003-09-01T00:00:00"/>
    <x v="0"/>
    <s v="Turkey Pt Comm Fsil"/>
    <x v="131"/>
    <s v="000.000 : Non-Unitized"/>
    <x v="2"/>
    <s v="2003"/>
    <s v="09/2015"/>
    <n v="0"/>
    <x v="0"/>
    <x v="0"/>
    <x v="0"/>
  </r>
  <r>
    <n v="35853138"/>
    <e v="#N/A"/>
    <s v="TURKEY POINT PLANT FOSSIL - 5081026000"/>
    <s v="31200Z000-PG0926-Turkey Pt CommFsil"/>
    <x v="0"/>
    <d v="2003-08-01T00:00:00"/>
    <x v="0"/>
    <s v="Turkey Pt Comm Fsil"/>
    <x v="131"/>
    <s v="000.000 : Non-Unitized"/>
    <x v="2"/>
    <s v="2003"/>
    <s v="09/2015"/>
    <n v="0"/>
    <x v="0"/>
    <x v="0"/>
    <x v="0"/>
  </r>
  <r>
    <n v="35908322"/>
    <e v="#N/A"/>
    <s v="TURKEY POINT POWER PLANT UNIT #1 - 5081014100"/>
    <s v="31200Z000-PG0926-Turkey Pt U1"/>
    <x v="0"/>
    <d v="2003-06-01T00:00:00"/>
    <x v="0"/>
    <s v="Turkey Pt U1"/>
    <x v="131"/>
    <s v="000.000 : Non-Unitized"/>
    <x v="2"/>
    <s v="2003"/>
    <s v="09/2015"/>
    <n v="0"/>
    <x v="0"/>
    <x v="0"/>
    <x v="0"/>
  </r>
  <r>
    <n v="35913108"/>
    <e v="#N/A"/>
    <s v="TURKEY POINT POWER PLANT UNIT #1 - 5081014100"/>
    <s v="31400Z000-PG0926-Turkey Pt U1"/>
    <x v="0"/>
    <d v="2003-06-01T00:00:00"/>
    <x v="0"/>
    <s v="Turkey Pt U1"/>
    <x v="131"/>
    <s v="000.000 : Non-Unitized"/>
    <x v="3"/>
    <s v="2003"/>
    <s v="09/2015"/>
    <n v="0"/>
    <x v="0"/>
    <x v="0"/>
    <x v="0"/>
  </r>
  <r>
    <n v="35913130"/>
    <e v="#N/A"/>
    <s v="TURKEY POINT POWER PLANT UNIT #1 - 5081014100"/>
    <s v="31200Z000-PG0926-Turkey Pt U1"/>
    <x v="0"/>
    <d v="2003-06-01T00:00:00"/>
    <x v="0"/>
    <s v="Turkey Pt U1"/>
    <x v="131"/>
    <s v="000.000 : Non-Unitized"/>
    <x v="2"/>
    <s v="2003"/>
    <s v="09/2015"/>
    <n v="0"/>
    <x v="0"/>
    <x v="0"/>
    <x v="0"/>
  </r>
  <r>
    <n v="35930423"/>
    <e v="#N/A"/>
    <s v="TURKEY POINT POWER PLANT UNIT #1 - 5081014100"/>
    <s v="31500Z000-PG0926-Turkey Pt U1"/>
    <x v="0"/>
    <d v="2003-06-01T00:00:00"/>
    <x v="0"/>
    <s v="Turkey Pt U1"/>
    <x v="131"/>
    <s v="000.000 : Non-Unitized"/>
    <x v="4"/>
    <s v="2003"/>
    <s v="09/2015"/>
    <n v="0"/>
    <x v="0"/>
    <x v="0"/>
    <x v="0"/>
  </r>
  <r>
    <n v="35930607"/>
    <e v="#N/A"/>
    <s v="TURKEY POINT POWER PLANT UNIT #1 - 5081014100"/>
    <s v="31200Z000-PG0926-Turkey Pt U1"/>
    <x v="0"/>
    <d v="2003-06-01T00:00:00"/>
    <x v="0"/>
    <s v="Turkey Pt U1"/>
    <x v="131"/>
    <s v="000.000 : Non-Unitized"/>
    <x v="2"/>
    <s v="2003"/>
    <s v="09/2015"/>
    <n v="0"/>
    <x v="0"/>
    <x v="0"/>
    <x v="0"/>
  </r>
  <r>
    <n v="36250449"/>
    <s v="Retire"/>
    <s v="TURKEY POINT POWER PLANT UNIT #1 - 5081014100"/>
    <s v="31200Z000-PG0926-Turkey Pt U1"/>
    <x v="0"/>
    <d v="2003-05-01T00:00:00"/>
    <x v="0"/>
    <s v="Turkey Pt U1"/>
    <x v="48"/>
    <s v="355.3303 : PUMP COMPLETE"/>
    <x v="2"/>
    <s v="2003"/>
    <s v="09/2015"/>
    <n v="0"/>
    <x v="707"/>
    <x v="703"/>
    <x v="0"/>
  </r>
  <r>
    <n v="36877827"/>
    <e v="#N/A"/>
    <s v="TURKEY POINT POWER PLANT UNIT #1 - 5081014100"/>
    <s v="31400Z000-PG0926-Turkey Pt U1"/>
    <x v="0"/>
    <d v="2003-06-01T00:00:00"/>
    <x v="0"/>
    <s v="Turkey Pt U1"/>
    <x v="131"/>
    <s v="000.000 : Non-Unitized"/>
    <x v="3"/>
    <s v="2003"/>
    <s v="09/2015"/>
    <n v="0"/>
    <x v="0"/>
    <x v="0"/>
    <x v="0"/>
  </r>
  <r>
    <n v="37399213"/>
    <e v="#N/A"/>
    <s v="TURKEY POINT FOSL PROD CAP SPARE STOREROOM - 5081026007"/>
    <s v="31200Z000-PG0926-Turkey Pt CommFsil"/>
    <x v="0"/>
    <d v="2003-09-01T00:00:00"/>
    <x v="0"/>
    <s v="Turkey Pt Comm Fsil"/>
    <x v="48"/>
    <s v="355.3303 : PUMP COMPLETE"/>
    <x v="2"/>
    <s v="2003"/>
    <s v="09/2015"/>
    <n v="0"/>
    <x v="0"/>
    <x v="0"/>
    <x v="0"/>
  </r>
  <r>
    <n v="38861274"/>
    <e v="#N/A"/>
    <s v="TURKEY POINT POWER PLANT UNIT #1 - 5081014100"/>
    <s v="31200Z000-PG0926-Turkey Pt U1"/>
    <x v="0"/>
    <d v="2003-12-01T00:00:00"/>
    <x v="0"/>
    <s v="Turkey Pt U1"/>
    <x v="131"/>
    <s v="000.000 : Non-Unitized"/>
    <x v="2"/>
    <s v="2003"/>
    <s v="09/2015"/>
    <n v="0"/>
    <x v="0"/>
    <x v="0"/>
    <x v="0"/>
  </r>
  <r>
    <n v="38861983"/>
    <e v="#N/A"/>
    <s v="TURKEY POINT POWER PLANT UNIT #1 - 5081014100"/>
    <s v="31200Z000-PG0926-Turkey Pt U1"/>
    <x v="0"/>
    <d v="2003-12-01T00:00:00"/>
    <x v="0"/>
    <s v="Turkey Pt U1"/>
    <x v="131"/>
    <s v="000.000 : Non-Unitized"/>
    <x v="2"/>
    <s v="2003"/>
    <s v="09/2015"/>
    <n v="0"/>
    <x v="0"/>
    <x v="0"/>
    <x v="0"/>
  </r>
  <r>
    <n v="38888693"/>
    <e v="#N/A"/>
    <s v="TURKEY POINT PLANT FOSSIL - 5081026000"/>
    <s v="31600Z000-PG0926-Turkey Pt CommFsil"/>
    <x v="0"/>
    <d v="2003-11-01T00:00:00"/>
    <x v="0"/>
    <s v="Turkey Pt Comm Fsil"/>
    <x v="131"/>
    <s v="000.000 : Non-Unitized"/>
    <x v="5"/>
    <s v="2003"/>
    <s v="09/2015"/>
    <n v="0"/>
    <x v="0"/>
    <x v="0"/>
    <x v="0"/>
  </r>
  <r>
    <n v="39330983"/>
    <s v="Retire"/>
    <s v="TURKEY POINT POWER PLANT UNIT #1 - 5081014100"/>
    <s v="31200Z000-PG0926-Turkey Pt U1"/>
    <x v="0"/>
    <d v="2003-06-01T00:00:00"/>
    <x v="0"/>
    <s v="Turkey Pt U1"/>
    <x v="36"/>
    <s v="121.0063 : BOILER INNER CASING"/>
    <x v="2"/>
    <s v="2003"/>
    <s v="09/2015"/>
    <n v="1"/>
    <x v="708"/>
    <x v="704"/>
    <x v="0"/>
  </r>
  <r>
    <n v="39331002"/>
    <s v="Retire"/>
    <s v="TURKEY POINT POWER PLANT UNIT #1 - 5081014100"/>
    <s v="31200Z000-PG0926-Turkey Pt U1"/>
    <x v="0"/>
    <d v="2003-06-01T00:00:00"/>
    <x v="0"/>
    <s v="Turkey Pt U1"/>
    <x v="36"/>
    <s v="121.0064 : BOILER INSULATION"/>
    <x v="2"/>
    <s v="2003"/>
    <s v="09/2015"/>
    <n v="1"/>
    <x v="709"/>
    <x v="705"/>
    <x v="0"/>
  </r>
  <r>
    <n v="39331003"/>
    <s v="Retire"/>
    <s v="TURKEY POINT POWER PLANT UNIT #1 - 5081014100"/>
    <s v="31200Z000-PG0926-Turkey Pt U1"/>
    <x v="0"/>
    <d v="2003-06-01T00:00:00"/>
    <x v="0"/>
    <s v="Turkey Pt U1"/>
    <x v="36"/>
    <s v="121.0065 : BOILER OUTER CASING"/>
    <x v="2"/>
    <s v="2003"/>
    <s v="09/2015"/>
    <n v="1"/>
    <x v="710"/>
    <x v="706"/>
    <x v="0"/>
  </r>
  <r>
    <n v="39331035"/>
    <s v="Retire"/>
    <s v="TURKEY POINT POWER PLANT UNIT #1 - 5081014100"/>
    <s v="31200Z000-PG0926-Turkey Pt U1"/>
    <x v="0"/>
    <d v="2003-06-01T00:00:00"/>
    <x v="0"/>
    <s v="Turkey Pt U1"/>
    <x v="46"/>
    <s v="353.3223 : HEAT EXCHANGER, TUBE BUN"/>
    <x v="2"/>
    <s v="2003"/>
    <s v="09/2015"/>
    <n v="1"/>
    <x v="711"/>
    <x v="707"/>
    <x v="0"/>
  </r>
  <r>
    <n v="39331047"/>
    <s v="Retire"/>
    <s v="TURKEY POINT POWER PLANT UNIT #1 - 5081014100"/>
    <s v="31200Z000-PG0926-Turkey Pt U1"/>
    <x v="0"/>
    <d v="2003-06-01T00:00:00"/>
    <x v="0"/>
    <s v="Turkey Pt U1"/>
    <x v="46"/>
    <s v="353.3224 : HEAT EXCHANGER, SHELL"/>
    <x v="2"/>
    <s v="2003"/>
    <s v="09/2015"/>
    <n v="1"/>
    <x v="712"/>
    <x v="708"/>
    <x v="0"/>
  </r>
  <r>
    <n v="39331086"/>
    <s v="Retire"/>
    <s v="TURKEY POINT POWER PLANT UNIT #1 - 5081014100"/>
    <s v="31200Z000-PG0926-Turkey Pt U1"/>
    <x v="0"/>
    <d v="2003-06-01T00:00:00"/>
    <x v="0"/>
    <s v="Turkey Pt U1"/>
    <x v="44"/>
    <s v="351.3160 : HEAT EXCHANGER, SHELL"/>
    <x v="2"/>
    <s v="2003"/>
    <s v="09/2015"/>
    <n v="1"/>
    <x v="713"/>
    <x v="709"/>
    <x v="0"/>
  </r>
  <r>
    <n v="39331098"/>
    <s v="Retire"/>
    <s v="TURKEY POINT POWER PLANT UNIT #1 - 5081014100"/>
    <s v="31200Z000-PG0926-Turkey Pt U1"/>
    <x v="0"/>
    <d v="2003-06-01T00:00:00"/>
    <x v="0"/>
    <s v="Turkey Pt U1"/>
    <x v="44"/>
    <s v="351.3159 : HEAT EXCH, TUBE BUNDL"/>
    <x v="2"/>
    <s v="2003"/>
    <s v="09/2015"/>
    <n v="2"/>
    <x v="714"/>
    <x v="710"/>
    <x v="0"/>
  </r>
  <r>
    <n v="39331116"/>
    <e v="#N/A"/>
    <s v="TURKEY POINT POWER PLANT UNIT #1 - 5081014100"/>
    <s v="31200Z000-PG0926-Turkey Pt U1"/>
    <x v="0"/>
    <d v="2003-12-01T00:00:00"/>
    <x v="0"/>
    <s v="Turkey Pt U1"/>
    <x v="60"/>
    <s v="432.4723 : PIPING"/>
    <x v="2"/>
    <s v="2003"/>
    <s v="09/2015"/>
    <n v="0"/>
    <x v="0"/>
    <x v="0"/>
    <x v="0"/>
  </r>
  <r>
    <n v="39331134"/>
    <s v="Retire"/>
    <s v="TURKEY POINT POWER PLANT UNIT #1 - 5081014100"/>
    <s v="31200Z000-PG0926-Turkey Pt U1"/>
    <x v="0"/>
    <d v="2003-12-01T00:00:00"/>
    <x v="0"/>
    <s v="Turkey Pt U1"/>
    <x v="60"/>
    <s v="432.4730 : FAN/BLOWER, COMPLETE"/>
    <x v="2"/>
    <s v="2003"/>
    <s v="09/2015"/>
    <n v="1"/>
    <x v="715"/>
    <x v="711"/>
    <x v="0"/>
  </r>
  <r>
    <n v="39331154"/>
    <s v="Retire"/>
    <s v="TURKEY POINT POWER PLANT UNIT #1 - 5081014100"/>
    <s v="31200Z000-PG0926-Turkey Pt U1"/>
    <x v="0"/>
    <d v="2003-12-01T00:00:00"/>
    <x v="0"/>
    <s v="Turkey Pt U1"/>
    <x v="46"/>
    <s v="353.3221 : CONTROL/INSTRUMENTATION "/>
    <x v="2"/>
    <s v="2003"/>
    <s v="09/2015"/>
    <n v="1"/>
    <x v="716"/>
    <x v="712"/>
    <x v="0"/>
  </r>
  <r>
    <n v="40334695"/>
    <e v="#N/A"/>
    <s v="TURKEY POINT POWER PLANT UNIT #1 - 5081014100"/>
    <s v="31400Z000-PG0926-Turkey Pt U1"/>
    <x v="0"/>
    <d v="2003-06-01T00:00:00"/>
    <x v="0"/>
    <s v="Turkey Pt U1"/>
    <x v="131"/>
    <s v="000.000 : Non-Unitized"/>
    <x v="3"/>
    <s v="2003"/>
    <s v="09/2015"/>
    <n v="0"/>
    <x v="0"/>
    <x v="0"/>
    <x v="0"/>
  </r>
  <r>
    <n v="40340729"/>
    <e v="#N/A"/>
    <s v="TURKEY POINT POWER PLANT UNIT #1 - 5081014100"/>
    <s v="31500Z000-PG0926-Turkey Pt U1"/>
    <x v="0"/>
    <d v="2003-06-01T00:00:00"/>
    <x v="0"/>
    <s v="Turkey Pt U1"/>
    <x v="131"/>
    <s v="000.000 : Non-Unitized"/>
    <x v="4"/>
    <s v="2003"/>
    <s v="09/2015"/>
    <n v="0"/>
    <x v="0"/>
    <x v="0"/>
    <x v="0"/>
  </r>
  <r>
    <n v="40352852"/>
    <e v="#N/A"/>
    <s v="TURKEY POINT POWER PLANT UNIT #1 - 5081014100"/>
    <s v="31400Z000-PG0926-Turkey Pt U1"/>
    <x v="0"/>
    <d v="2003-06-01T00:00:00"/>
    <x v="0"/>
    <s v="Turkey Pt U1"/>
    <x v="131"/>
    <s v="000.000 : Non-Unitized"/>
    <x v="3"/>
    <s v="2003"/>
    <s v="09/2015"/>
    <n v="0"/>
    <x v="0"/>
    <x v="0"/>
    <x v="0"/>
  </r>
  <r>
    <n v="40426761"/>
    <s v="Common"/>
    <s v="TURKEY POINT PLANT FOSSIL - 5081026000"/>
    <s v="31600Z000-PG0926-Turkey Pt CommFsil"/>
    <x v="0"/>
    <d v="2003-11-01T00:00:00"/>
    <x v="0"/>
    <s v="Turkey Pt Comm Fsil"/>
    <x v="125"/>
    <s v="190.069  : POWER SAW, FIXED (PU 069"/>
    <x v="5"/>
    <s v="2003"/>
    <s v="09/2015"/>
    <n v="0"/>
    <x v="717"/>
    <x v="713"/>
    <x v="199"/>
  </r>
  <r>
    <n v="40689548"/>
    <e v="#N/A"/>
    <s v="TURKEY POINT POWER PLANT UNIT #1 - 5081014100"/>
    <s v="31500Z000-PG0926-Turkey Pt U1"/>
    <x v="0"/>
    <d v="2003-06-01T00:00:00"/>
    <x v="0"/>
    <s v="Turkey Pt U1"/>
    <x v="116"/>
    <s v="582.7050 : MOTOR CONTROL CENTER SWI"/>
    <x v="4"/>
    <s v="2003"/>
    <s v="09/2015"/>
    <n v="0"/>
    <x v="0"/>
    <x v="0"/>
    <x v="0"/>
  </r>
  <r>
    <n v="40689561"/>
    <s v="U1"/>
    <s v="TURKEY POINT POWER PLANT UNIT #1 - 5081014100"/>
    <s v="31400Z000-PG0926-Turkey Pt U1"/>
    <x v="0"/>
    <d v="2003-06-01T00:00:00"/>
    <x v="0"/>
    <s v="Turkey Pt U1"/>
    <x v="96"/>
    <s v="476.5752 : CONTROL/INSTRUMENTATION "/>
    <x v="3"/>
    <s v="2003"/>
    <s v="09/2015"/>
    <n v="1"/>
    <x v="718"/>
    <x v="714"/>
    <x v="200"/>
  </r>
  <r>
    <n v="41739528"/>
    <s v="Retire"/>
    <s v="TURKEY POINT PLANT FOSSIL - 5081026000"/>
    <s v="31200Z000-PG0926-Turkey Pt CommFsil"/>
    <x v="0"/>
    <d v="2003-08-01T00:00:00"/>
    <x v="0"/>
    <s v="Turkey Pt Comm Fsil"/>
    <x v="2"/>
    <s v="003.004  : VENDOR/CONTRACTOR CONTRI"/>
    <x v="2"/>
    <s v="2003"/>
    <s v="09/2015"/>
    <n v="1"/>
    <x v="719"/>
    <x v="715"/>
    <x v="201"/>
  </r>
  <r>
    <n v="43418365"/>
    <s v="Retire"/>
    <s v="TURKEY POINT POWER PLANT UNIT #1 - 5081014100"/>
    <s v="31400Z000-PG0926-Turkey Pt U1"/>
    <x v="0"/>
    <d v="2003-06-01T00:00:00"/>
    <x v="0"/>
    <s v="Turkey Pt U1"/>
    <x v="73"/>
    <s v="271.1537 : HP BLADING-STATIONARY (R"/>
    <x v="3"/>
    <s v="2003"/>
    <s v="09/2015"/>
    <n v="2"/>
    <x v="720"/>
    <x v="716"/>
    <x v="202"/>
  </r>
  <r>
    <n v="43418377"/>
    <s v="Retire"/>
    <s v="TURKEY POINT POWER PLANT UNIT #1 - 5081014100"/>
    <s v="31400Z000-PG0926-Turkey Pt U1"/>
    <x v="0"/>
    <d v="2003-06-01T00:00:00"/>
    <x v="0"/>
    <s v="Turkey Pt U1"/>
    <x v="73"/>
    <s v="271.1538 : IP BLADING-STATIONARY (R"/>
    <x v="3"/>
    <s v="2003"/>
    <s v="09/2015"/>
    <n v="1"/>
    <x v="721"/>
    <x v="717"/>
    <x v="203"/>
  </r>
  <r>
    <n v="43716595"/>
    <e v="#N/A"/>
    <s v="TURKEY POINT POWER PLANT UNIT #1 - 5081014100"/>
    <s v="31400Z000-PG0926-Turkey Pt U1"/>
    <x v="0"/>
    <d v="2004-04-01T00:00:00"/>
    <x v="0"/>
    <s v="Turkey Pt U1"/>
    <x v="131"/>
    <s v="000.000 : Non-Unitized"/>
    <x v="3"/>
    <s v="2004"/>
    <s v="09/2015"/>
    <n v="0"/>
    <x v="0"/>
    <x v="0"/>
    <x v="0"/>
  </r>
  <r>
    <n v="43718253"/>
    <e v="#N/A"/>
    <s v="TURKEY POINT PLANT FOSSIL - 5081026000"/>
    <s v="31600Z000-PG0926-Turkey Pt CommFsil"/>
    <x v="0"/>
    <d v="2004-03-01T00:00:00"/>
    <x v="0"/>
    <s v="Turkey Pt Comm Fsil"/>
    <x v="131"/>
    <s v="000.000 : Non-Unitized"/>
    <x v="5"/>
    <s v="2004"/>
    <s v="09/2015"/>
    <n v="0"/>
    <x v="0"/>
    <x v="0"/>
    <x v="0"/>
  </r>
  <r>
    <n v="43719428"/>
    <e v="#N/A"/>
    <s v="TURKEY POINT POWER PLANT UNIT #1 - 5081014100"/>
    <s v="31200Z000-PG0926-Turkey Pt U1"/>
    <x v="0"/>
    <d v="2004-04-01T00:00:00"/>
    <x v="0"/>
    <s v="Turkey Pt U1"/>
    <x v="131"/>
    <s v="000.000 : Non-Unitized"/>
    <x v="2"/>
    <s v="2004"/>
    <s v="09/2015"/>
    <n v="0"/>
    <x v="0"/>
    <x v="0"/>
    <x v="0"/>
  </r>
  <r>
    <n v="43725812"/>
    <e v="#N/A"/>
    <s v="TURKEY POINT PLANT FOSSIL - 5081026000"/>
    <s v="31200Z000-PG0926-Turkey Pt CommFsil"/>
    <x v="0"/>
    <d v="2004-04-01T00:00:00"/>
    <x v="0"/>
    <s v="Turkey Pt Comm Fsil"/>
    <x v="131"/>
    <s v="000.000 : Non-Unitized"/>
    <x v="2"/>
    <s v="2004"/>
    <s v="09/2015"/>
    <n v="0"/>
    <x v="0"/>
    <x v="0"/>
    <x v="0"/>
  </r>
  <r>
    <n v="43905426"/>
    <e v="#N/A"/>
    <s v="TURKEY POINT PLANT FOSSIL - 5081026000"/>
    <s v="31200Z003-PG0926-Turkey Pt CommFsil"/>
    <x v="2"/>
    <d v="2004-04-01T00:00:00"/>
    <x v="0"/>
    <s v="Turkey Pt Comm Fsil"/>
    <x v="131"/>
    <s v="000.000 : Non-Unitized"/>
    <x v="2"/>
    <s v="2004"/>
    <s v="09/2015"/>
    <n v="0"/>
    <x v="0"/>
    <x v="0"/>
    <x v="0"/>
  </r>
  <r>
    <n v="44420893"/>
    <s v="Common"/>
    <s v="TURKEY POINT PLANT FOSSIL - 5081026000"/>
    <s v="31600Z000-PG0926-Turkey Pt CommFsil"/>
    <x v="0"/>
    <d v="2004-03-01T00:00:00"/>
    <x v="0"/>
    <s v="Turkey Pt Comm Fsil"/>
    <x v="128"/>
    <s v="192.324  : FORK LIFT 4000 LBS. OR S"/>
    <x v="5"/>
    <s v="2004"/>
    <s v="09/2015"/>
    <n v="1"/>
    <x v="722"/>
    <x v="718"/>
    <x v="204"/>
  </r>
  <r>
    <n v="44894153"/>
    <s v="Retire"/>
    <s v="TURKEY POINT POWER PLANT UNIT #1 - 5081014100"/>
    <s v="31400Z000-PG0926-Turkey Pt U1"/>
    <x v="0"/>
    <d v="2004-04-01T00:00:00"/>
    <x v="0"/>
    <s v="Turkey Pt U1"/>
    <x v="79"/>
    <s v="375.3676 : PUMP COMPLETE"/>
    <x v="3"/>
    <s v="2004"/>
    <s v="09/2015"/>
    <n v="1"/>
    <x v="723"/>
    <x v="719"/>
    <x v="205"/>
  </r>
  <r>
    <n v="44894169"/>
    <s v="Retire"/>
    <s v="TURKEY POINT POWER PLANT UNIT #1 - 5081014100"/>
    <s v="31200Z000-PG0926-Turkey Pt U1"/>
    <x v="0"/>
    <d v="2004-04-01T00:00:00"/>
    <x v="0"/>
    <s v="Turkey Pt U1"/>
    <x v="53"/>
    <s v="422.4360 : ANALYZER, COMBUSTIBLE/FL"/>
    <x v="2"/>
    <s v="2004"/>
    <s v="09/2015"/>
    <n v="2"/>
    <x v="724"/>
    <x v="720"/>
    <x v="0"/>
  </r>
  <r>
    <n v="44894234"/>
    <e v="#N/A"/>
    <s v="TURKEY POINT PLANT FOSSIL - 5081026000"/>
    <s v="31200Z003-PG0926-Turkey Pt CommFsil"/>
    <x v="2"/>
    <d v="2004-04-01T00:00:00"/>
    <x v="0"/>
    <s v="Turkey Pt Comm Fsil"/>
    <x v="61"/>
    <s v="434.4812 : CEM-COMPUTER/MICROPROCES"/>
    <x v="2"/>
    <s v="2004"/>
    <s v="09/2015"/>
    <n v="0"/>
    <x v="0"/>
    <x v="0"/>
    <x v="0"/>
  </r>
  <r>
    <n v="44894310"/>
    <s v="Retire"/>
    <s v="TURKEY POINT PLANT FOSSIL - 5081026000"/>
    <s v="31200Z000-PG0926-Turkey Pt CommFsil"/>
    <x v="0"/>
    <d v="2004-04-01T00:00:00"/>
    <x v="0"/>
    <s v="Turkey Pt Comm Fsil"/>
    <x v="51"/>
    <s v="362.3511 : CONTROL/INSTRUMENTATION "/>
    <x v="2"/>
    <s v="2004"/>
    <s v="09/2015"/>
    <n v="1"/>
    <x v="725"/>
    <x v="721"/>
    <x v="206"/>
  </r>
  <r>
    <n v="46173711"/>
    <e v="#N/A"/>
    <s v="TURKEY POINT FOSL PROD CAP SPARE STOREROOM - 5081026007"/>
    <s v="31400Z000-PG0926-Turkey Pt CommFsil"/>
    <x v="0"/>
    <d v="2004-06-01T00:00:00"/>
    <x v="0"/>
    <s v="Turkey Pt Comm Fsil"/>
    <x v="131"/>
    <s v="000.000 : Non-Unitized"/>
    <x v="3"/>
    <s v="2004"/>
    <s v="09/2015"/>
    <n v="0"/>
    <x v="0"/>
    <x v="0"/>
    <x v="0"/>
  </r>
  <r>
    <n v="48588092"/>
    <e v="#N/A"/>
    <s v="TURKEY POINT FOSL PROD CAP SPARE STOREROOM - 5081026007"/>
    <s v="31400Z000-PG0926-Turkey Pt CommFsil"/>
    <x v="0"/>
    <d v="2004-11-01T00:00:00"/>
    <x v="0"/>
    <s v="Turkey Pt Comm Fsil"/>
    <x v="131"/>
    <s v="000.000 : Non-Unitized"/>
    <x v="3"/>
    <s v="2004"/>
    <s v="09/2015"/>
    <n v="0"/>
    <x v="0"/>
    <x v="0"/>
    <x v="0"/>
  </r>
  <r>
    <n v="48610468"/>
    <e v="#N/A"/>
    <s v="TURKEY POINT PLANT FOSSIL - 5081026000"/>
    <s v="31100Z000-PG0926-Turkey Pt CommFsil"/>
    <x v="0"/>
    <d v="2004-11-01T00:00:00"/>
    <x v="0"/>
    <s v="Turkey Pt Comm Fsil"/>
    <x v="131"/>
    <s v="000.000 : Non-Unitized"/>
    <x v="1"/>
    <s v="2004"/>
    <s v="09/2015"/>
    <n v="0"/>
    <x v="0"/>
    <x v="0"/>
    <x v="0"/>
  </r>
  <r>
    <n v="48747208"/>
    <e v="#N/A"/>
    <s v="TURKEY POINT PLANT FOSSIL - 5081026000"/>
    <s v="31500Z023-PG0926-Turkey Pt CommFsil"/>
    <x v="5"/>
    <d v="2004-11-01T00:00:00"/>
    <x v="0"/>
    <s v="Turkey Pt Comm Fsil"/>
    <x v="131"/>
    <s v="000.000 : Non-Unitized"/>
    <x v="4"/>
    <s v="2004"/>
    <s v="09/2015"/>
    <n v="0"/>
    <x v="0"/>
    <x v="0"/>
    <x v="0"/>
  </r>
  <r>
    <n v="49056953"/>
    <e v="#N/A"/>
    <s v="TURKEY POINT FOSL PROD CAP SPARE STOREROOM - 5081026007"/>
    <s v="31400Z000-PG0926-Turkey Pt CommFsil"/>
    <x v="0"/>
    <d v="2004-06-01T00:00:00"/>
    <x v="0"/>
    <s v="Turkey Pt Comm Fsil"/>
    <x v="78"/>
    <s v="374.3645 : DRIVE, ELECTRIC MOTOR, C"/>
    <x v="3"/>
    <s v="2004"/>
    <s v="09/2015"/>
    <n v="0"/>
    <x v="0"/>
    <x v="0"/>
    <x v="0"/>
  </r>
  <r>
    <n v="49066575"/>
    <s v="U5"/>
    <s v="TURKEY POINT PLANT FOSSIL - 5081026000"/>
    <s v="31100Z000-PG0926-Turkey Pt CommFsil"/>
    <x v="0"/>
    <d v="2004-11-01T00:00:00"/>
    <x v="0"/>
    <s v="Turkey Pt Comm Fsil"/>
    <x v="35"/>
    <s v="340.9804 : HVAC SYSTEM COMPLETE"/>
    <x v="1"/>
    <s v="2004"/>
    <s v="09/2015"/>
    <n v="1"/>
    <x v="726"/>
    <x v="722"/>
    <x v="207"/>
  </r>
  <r>
    <n v="49156897"/>
    <e v="#N/A"/>
    <s v="TURKEY POINT FOSL PROD CAP SPARE STOREROOM - 5081026007"/>
    <s v="31400Z000-PG0926-Turkey Pt CommFsil"/>
    <x v="0"/>
    <d v="2004-12-01T00:00:00"/>
    <x v="0"/>
    <s v="Turkey Pt Comm Fsil"/>
    <x v="131"/>
    <s v="000.000 : Non-Unitized"/>
    <x v="3"/>
    <s v="2004"/>
    <s v="09/2015"/>
    <n v="0"/>
    <x v="0"/>
    <x v="0"/>
    <x v="0"/>
  </r>
  <r>
    <n v="49164769"/>
    <e v="#N/A"/>
    <s v="TURKEY POINT FOSL PROD CAP SPARE STOREROOM - 5081026007"/>
    <s v="31400Z000-PG0926-Turkey Pt CommFsil"/>
    <x v="0"/>
    <d v="2004-11-01T00:00:00"/>
    <x v="0"/>
    <s v="Turkey Pt Comm Fsil"/>
    <x v="131"/>
    <s v="000.000 : Non-Unitized"/>
    <x v="3"/>
    <s v="2004"/>
    <s v="09/2015"/>
    <n v="0"/>
    <x v="0"/>
    <x v="0"/>
    <x v="0"/>
  </r>
  <r>
    <n v="49314949"/>
    <e v="#N/A"/>
    <s v="TURKEY POINT PLANT FOSSIL - 5081026000"/>
    <s v="31500Z023-PG0926-Turkey Pt CommFsil"/>
    <x v="5"/>
    <d v="2004-11-01T00:00:00"/>
    <x v="0"/>
    <s v="Turkey Pt Comm Fsil"/>
    <x v="101"/>
    <s v="282.1619 : FOUNDATION"/>
    <x v="4"/>
    <s v="2004"/>
    <s v="09/2015"/>
    <n v="0"/>
    <x v="0"/>
    <x v="0"/>
    <x v="0"/>
  </r>
  <r>
    <n v="49943804"/>
    <e v="#N/A"/>
    <s v="TURKEY POINT PLANT FOSSIL - 5081026000"/>
    <s v="31600Z000-PG0926-Turkey Pt CommFsil"/>
    <x v="0"/>
    <d v="2005-01-01T00:00:00"/>
    <x v="0"/>
    <s v="Turkey Pt Comm Fsil"/>
    <x v="131"/>
    <s v="000.000 : Non-Unitized"/>
    <x v="5"/>
    <s v="2005"/>
    <s v="09/2015"/>
    <n v="0"/>
    <x v="0"/>
    <x v="0"/>
    <x v="0"/>
  </r>
  <r>
    <n v="49948392"/>
    <e v="#N/A"/>
    <s v="TURKEY POINT FOSL PROD CAP SPARE STOREROOM - 5081026007"/>
    <s v="31400Z000-PG0926-Turkey Pt CommFsil"/>
    <x v="0"/>
    <d v="2005-01-01T00:00:00"/>
    <x v="0"/>
    <s v="Turkey Pt Comm Fsil"/>
    <x v="131"/>
    <s v="000.000 : Non-Unitized"/>
    <x v="3"/>
    <s v="2005"/>
    <s v="09/2015"/>
    <n v="0"/>
    <x v="0"/>
    <x v="0"/>
    <x v="0"/>
  </r>
  <r>
    <n v="49948534"/>
    <e v="#N/A"/>
    <s v="TURKEY POINT PLANT FOSSIL - 5081026000"/>
    <s v="31200Z000-PG0926-Turkey Pt CommFsil"/>
    <x v="0"/>
    <d v="2005-01-01T00:00:00"/>
    <x v="0"/>
    <s v="Turkey Pt Comm Fsil"/>
    <x v="131"/>
    <s v="000.000 : Non-Unitized"/>
    <x v="2"/>
    <s v="2005"/>
    <s v="09/2015"/>
    <n v="0"/>
    <x v="0"/>
    <x v="0"/>
    <x v="0"/>
  </r>
  <r>
    <n v="49966903"/>
    <e v="#N/A"/>
    <s v="TURKEY POINT FOSL PROD CAP SPARE STOREROOM - 5081026007"/>
    <s v="31400Z000-PG0926-Turkey Pt CommFsil"/>
    <x v="0"/>
    <d v="2004-12-01T00:00:00"/>
    <x v="0"/>
    <s v="Turkey Pt Comm Fsil"/>
    <x v="131"/>
    <s v="000.000 : Non-Unitized"/>
    <x v="3"/>
    <s v="2004"/>
    <s v="09/2015"/>
    <n v="0"/>
    <x v="0"/>
    <x v="0"/>
    <x v="0"/>
  </r>
  <r>
    <n v="49984071"/>
    <e v="#N/A"/>
    <s v="TURKEY POINT FOSL PROD CAP SPARE STOREROOM - 5081026007"/>
    <s v="31400Z000-PG0926-Turkey Pt CommFsil"/>
    <x v="0"/>
    <d v="2004-11-01T00:00:00"/>
    <x v="0"/>
    <s v="Turkey Pt Comm Fsil"/>
    <x v="131"/>
    <s v="000.000 : Non-Unitized"/>
    <x v="3"/>
    <s v="2004"/>
    <s v="09/2015"/>
    <n v="0"/>
    <x v="0"/>
    <x v="0"/>
    <x v="0"/>
  </r>
  <r>
    <n v="50575586"/>
    <e v="#N/A"/>
    <s v="TURKEY POINT FOSL PROD CAP SPARE STOREROOM - 5081026007"/>
    <s v="31400Z000-PG0926-Turkey Pt CommFsil"/>
    <x v="0"/>
    <d v="2004-12-01T00:00:00"/>
    <x v="0"/>
    <s v="Turkey Pt Comm Fsil"/>
    <x v="78"/>
    <s v="374.3644 : PUMP COMPLETE"/>
    <x v="3"/>
    <s v="2004"/>
    <s v="09/2015"/>
    <n v="0"/>
    <x v="0"/>
    <x v="0"/>
    <x v="0"/>
  </r>
  <r>
    <n v="50575598"/>
    <e v="#N/A"/>
    <s v="TURKEY POINT FOSL PROD CAP SPARE STOREROOM - 5081026007"/>
    <s v="31400Z000-PG0926-Turkey Pt CommFsil"/>
    <x v="0"/>
    <d v="2004-11-01T00:00:00"/>
    <x v="0"/>
    <s v="Turkey Pt Comm Fsil"/>
    <x v="78"/>
    <s v="374.3645 : DRIVE, ELECTRIC MOTOR, C"/>
    <x v="3"/>
    <s v="2004"/>
    <s v="09/2015"/>
    <n v="0"/>
    <x v="0"/>
    <x v="0"/>
    <x v="0"/>
  </r>
  <r>
    <n v="50575605"/>
    <e v="#N/A"/>
    <s v="TURKEY POINT FOSL PROD CAP SPARE STOREROOM - 5081026007"/>
    <s v="31400Z000-PG0926-Turkey Pt CommFsil"/>
    <x v="0"/>
    <d v="2004-11-01T00:00:00"/>
    <x v="0"/>
    <s v="Turkey Pt Comm Fsil"/>
    <x v="78"/>
    <s v="374.3645 : DRIVE, ELECTRIC MOTOR, C"/>
    <x v="3"/>
    <s v="2004"/>
    <s v="09/2015"/>
    <n v="0"/>
    <x v="0"/>
    <x v="0"/>
    <x v="0"/>
  </r>
  <r>
    <n v="51157066"/>
    <s v="U1"/>
    <s v="TURKEY POINT PLANT FOSSIL - 5081026000"/>
    <s v="31600Z000-PG0926-Turkey Pt CommFsil"/>
    <x v="0"/>
    <d v="2005-01-01T00:00:00"/>
    <x v="0"/>
    <s v="Turkey Pt Comm Fsil"/>
    <x v="122"/>
    <s v="183.0521 : COMPRESSOR, AIR, COMPLET"/>
    <x v="5"/>
    <s v="2005"/>
    <s v="09/2015"/>
    <n v="1"/>
    <x v="727"/>
    <x v="723"/>
    <x v="208"/>
  </r>
  <r>
    <n v="51157072"/>
    <s v="U1"/>
    <s v="TURKEY POINT PLANT FOSSIL - 5081026000"/>
    <s v="31600Z000-PG0926-Turkey Pt CommFsil"/>
    <x v="0"/>
    <d v="2005-01-01T00:00:00"/>
    <x v="0"/>
    <s v="Turkey Pt Comm Fsil"/>
    <x v="122"/>
    <s v="183.0522 : DRIVE, ELECTRIC MOTOR, C"/>
    <x v="5"/>
    <s v="2005"/>
    <s v="09/2015"/>
    <n v="1"/>
    <x v="728"/>
    <x v="724"/>
    <x v="209"/>
  </r>
  <r>
    <n v="52012487"/>
    <e v="#N/A"/>
    <s v="TURKEY POINT FOSL PROD CAP SPARE STOREROOM - 5081026007"/>
    <s v="31400Z000-PG0926-Turkey Pt CommFsil"/>
    <x v="0"/>
    <d v="2005-01-01T00:00:00"/>
    <x v="0"/>
    <s v="Turkey Pt Comm Fsil"/>
    <x v="78"/>
    <s v="374.3645 : DRIVE, ELECTRIC MOTOR, C"/>
    <x v="3"/>
    <s v="2005"/>
    <s v="09/2015"/>
    <n v="0"/>
    <x v="0"/>
    <x v="0"/>
    <x v="0"/>
  </r>
  <r>
    <n v="52533687"/>
    <e v="#N/A"/>
    <s v="TURKEY POINT FOSL PROD CAP SPARE STOREROOM - 5081026007"/>
    <s v="31200Z000-PG0926-Turkey Pt CommFsil"/>
    <x v="0"/>
    <d v="2005-01-01T00:00:00"/>
    <x v="0"/>
    <s v="Turkey Pt Comm Fsil"/>
    <x v="48"/>
    <s v="355.3303 : PUMP COMPLETE"/>
    <x v="2"/>
    <s v="2005"/>
    <s v="09/2015"/>
    <n v="0"/>
    <x v="0"/>
    <x v="0"/>
    <x v="0"/>
  </r>
  <r>
    <n v="53122230"/>
    <e v="#N/A"/>
    <s v="TURKEY POINT POWER PLANT UNIT #1 - 5081014100"/>
    <s v="31400Z000-PG0926-Turkey Pt U1"/>
    <x v="0"/>
    <d v="1966-07-01T00:00:00"/>
    <x v="0"/>
    <s v="Turkey Pt U1"/>
    <x v="74"/>
    <s v="272.1574 : STATOR COILS"/>
    <x v="3"/>
    <s v="1966"/>
    <s v="09/2015"/>
    <n v="0"/>
    <x v="0"/>
    <x v="0"/>
    <x v="0"/>
  </r>
  <r>
    <n v="53122239"/>
    <e v="#N/A"/>
    <s v="TURKEY POINT POWER PLANT UNIT #1 - 5081014100"/>
    <s v="31400Z000-PG0926-Turkey Pt U1"/>
    <x v="0"/>
    <d v="1993-07-01T00:00:00"/>
    <x v="0"/>
    <s v="Turkey Pt U1"/>
    <x v="74"/>
    <s v="272.1572 : ROTOR COILS"/>
    <x v="3"/>
    <s v="1993"/>
    <s v="09/2015"/>
    <n v="0"/>
    <x v="0"/>
    <x v="0"/>
    <x v="0"/>
  </r>
  <r>
    <n v="53470424"/>
    <e v="#N/A"/>
    <s v="TURKEY POINT PLANT FOSSIL - 5081026000"/>
    <s v="31200Z000-PG0926-Turkey Pt CommFsil"/>
    <x v="0"/>
    <d v="2005-05-01T00:00:00"/>
    <x v="0"/>
    <s v="Turkey Pt Comm Fsil"/>
    <x v="131"/>
    <s v="000.000 : Non-Unitized"/>
    <x v="2"/>
    <s v="2005"/>
    <s v="09/2015"/>
    <n v="0"/>
    <x v="0"/>
    <x v="0"/>
    <x v="0"/>
  </r>
  <r>
    <n v="53744657"/>
    <e v="#N/A"/>
    <s v="TURKEY POINT FOSL PROD CAP SPARE STOREROOM - 5081026007"/>
    <s v="31200Z000-PG0926-Turkey Pt CommFsil"/>
    <x v="0"/>
    <d v="1994-07-01T00:00:00"/>
    <x v="0"/>
    <s v="Turkey Pt Comm Fsil"/>
    <x v="55"/>
    <s v="424.4426 : DRIVE, ELECTRIC MOTOR, C"/>
    <x v="2"/>
    <s v="1994"/>
    <s v="09/2015"/>
    <n v="0"/>
    <x v="0"/>
    <x v="0"/>
    <x v="0"/>
  </r>
  <r>
    <n v="53744660"/>
    <e v="#N/A"/>
    <s v="TURKEY POINT FOSL PROD CAP SPARE STOREROOM - 5081026007"/>
    <s v="31200Z000-PG0926-Turkey Pt CommFsil"/>
    <x v="0"/>
    <d v="1992-07-01T00:00:00"/>
    <x v="0"/>
    <s v="Turkey Pt Comm Fsil"/>
    <x v="55"/>
    <s v="424.4426 : DRIVE, ELECTRIC MOTOR, C"/>
    <x v="2"/>
    <s v="1992"/>
    <s v="09/2015"/>
    <n v="0"/>
    <x v="0"/>
    <x v="0"/>
    <x v="0"/>
  </r>
  <r>
    <n v="53744663"/>
    <e v="#N/A"/>
    <s v="TURKEY POINT FOSL PROD CAP SPARE STOREROOM - 5081026007"/>
    <s v="31400Z000-PG0926-Turkey Pt CommFsil"/>
    <x v="0"/>
    <d v="1990-07-01T00:00:00"/>
    <x v="0"/>
    <s v="Turkey Pt Comm Fsil"/>
    <x v="78"/>
    <s v="374.3644 : PUMP COMPLETE"/>
    <x v="3"/>
    <s v="1990"/>
    <s v="09/2015"/>
    <n v="0"/>
    <x v="0"/>
    <x v="0"/>
    <x v="0"/>
  </r>
  <r>
    <n v="53744666"/>
    <e v="#N/A"/>
    <s v="TURKEY POINT FOSL PROD CAP SPARE STOREROOM - 5081026007"/>
    <s v="31400Z000-PG0926-Turkey Pt CommFsil"/>
    <x v="0"/>
    <d v="1966-07-01T00:00:00"/>
    <x v="0"/>
    <s v="Turkey Pt Comm Fsil"/>
    <x v="78"/>
    <s v="374.3644 : PUMP COMPLETE"/>
    <x v="3"/>
    <s v="1966"/>
    <s v="09/2015"/>
    <n v="0"/>
    <x v="0"/>
    <x v="0"/>
    <x v="0"/>
  </r>
  <r>
    <n v="55820407"/>
    <e v="#N/A"/>
    <s v="TURKEY POINT FOSL PROD CAP SPARE STOREROOM - 5081026007"/>
    <s v="31200Z000-PG0926-Turkey Pt CommFsil"/>
    <x v="0"/>
    <d v="1972-07-01T00:00:00"/>
    <x v="0"/>
    <s v="Turkey Pt Comm Fsil"/>
    <x v="64"/>
    <s v="521.6149 : PUMP COMPLETE"/>
    <x v="2"/>
    <s v="1972"/>
    <s v="09/2015"/>
    <n v="0"/>
    <x v="0"/>
    <x v="0"/>
    <x v="0"/>
  </r>
  <r>
    <n v="57903992"/>
    <e v="#N/A"/>
    <s v="TURKEY POINT FOSL PROD CAP SPARE STOREROOM - 5081026007"/>
    <s v="31200Z000-PG0926-Turkey Pt CommFsil"/>
    <x v="0"/>
    <d v="2005-05-01T00:00:00"/>
    <x v="0"/>
    <s v="Turkey Pt Comm Fsil"/>
    <x v="47"/>
    <s v="354.3254 : DRIVE, ELECTRIC MOTOR, C"/>
    <x v="2"/>
    <s v="2005"/>
    <s v="09/2015"/>
    <n v="0"/>
    <x v="0"/>
    <x v="0"/>
    <x v="0"/>
  </r>
  <r>
    <n v="58587608"/>
    <e v="#N/A"/>
    <s v="TURKEY POINT POWER PLANT UNIT #1 - 5081014100"/>
    <s v="31200Z000-PG0926-Turkey Pt U1"/>
    <x v="0"/>
    <d v="1989-07-01T00:00:00"/>
    <x v="0"/>
    <s v="Turkey Pt U1"/>
    <x v="54"/>
    <s v="423.4386 : HEATER BUNDLES/BASKETS"/>
    <x v="2"/>
    <s v="1989"/>
    <s v="09/2015"/>
    <n v="0"/>
    <x v="0"/>
    <x v="0"/>
    <x v="0"/>
  </r>
  <r>
    <n v="58587614"/>
    <e v="#N/A"/>
    <s v="TURKEY POINT POWER PLANT UNIT #1 - 5081014100"/>
    <s v="31200Z000-PG0926-Turkey Pt U1"/>
    <x v="0"/>
    <d v="1995-07-01T00:00:00"/>
    <x v="0"/>
    <s v="Turkey Pt U1"/>
    <x v="46"/>
    <s v="353.3223 : HEAT EXCHANGER, TUBE BUN"/>
    <x v="2"/>
    <s v="1995"/>
    <s v="09/2015"/>
    <n v="0"/>
    <x v="0"/>
    <x v="0"/>
    <x v="0"/>
  </r>
  <r>
    <n v="58587619"/>
    <s v="Retire"/>
    <s v="TURKEY POINT POWER PLANT UNIT #1 - 5081014100"/>
    <s v="31200Z000-PG0926-Turkey Pt U1"/>
    <x v="0"/>
    <d v="2000-07-01T00:00:00"/>
    <x v="0"/>
    <s v="Turkey Pt U1"/>
    <x v="44"/>
    <s v="351.3159 : HEAT EXCH, TUBE BUNDL"/>
    <x v="2"/>
    <s v="2000"/>
    <s v="09/2015"/>
    <n v="2"/>
    <x v="729"/>
    <x v="725"/>
    <x v="0"/>
  </r>
  <r>
    <n v="58587622"/>
    <s v="Retire"/>
    <s v="TURKEY POINT POWER PLANT UNIT #1 - 5081014100"/>
    <s v="31200Z000-PG0926-Turkey Pt U1"/>
    <x v="0"/>
    <d v="1992-07-01T00:00:00"/>
    <x v="0"/>
    <s v="Turkey Pt U1"/>
    <x v="44"/>
    <s v="351.3159 : HEAT EXCH, TUBE BUNDL"/>
    <x v="2"/>
    <s v="1992"/>
    <s v="09/2015"/>
    <n v="2"/>
    <x v="730"/>
    <x v="726"/>
    <x v="0"/>
  </r>
  <r>
    <n v="58587625"/>
    <e v="#N/A"/>
    <s v="TURKEY POINT POWER PLANT UNIT #1 - 5081014100"/>
    <s v="31200Z000-PG0926-Turkey Pt U1"/>
    <x v="0"/>
    <d v="1966-07-01T00:00:00"/>
    <x v="0"/>
    <s v="Turkey Pt U1"/>
    <x v="44"/>
    <s v="351.3159 : HEAT EXCH, TUBE BUNDL"/>
    <x v="2"/>
    <s v="1966"/>
    <s v="09/2015"/>
    <n v="0"/>
    <x v="0"/>
    <x v="0"/>
    <x v="0"/>
  </r>
  <r>
    <n v="58740252"/>
    <e v="#N/A"/>
    <s v="TURKEY POINT PLANT FOSSIL - 5081026000"/>
    <s v="31200Z000-PG0926-Turkey Pt CommFsil"/>
    <x v="0"/>
    <d v="2005-12-01T00:00:00"/>
    <x v="0"/>
    <s v="Turkey Pt Comm Fsil"/>
    <x v="131"/>
    <s v="000.000 : Non-Unitized"/>
    <x v="2"/>
    <s v="2005"/>
    <s v="09/2015"/>
    <n v="0"/>
    <x v="0"/>
    <x v="0"/>
    <x v="0"/>
  </r>
  <r>
    <n v="58742596"/>
    <e v="#N/A"/>
    <s v="TURKEY POINT PLANT FOSSIL - 5081026000"/>
    <s v="31200Z000-PG0926-Turkey Pt CommFsil"/>
    <x v="0"/>
    <d v="2005-12-01T00:00:00"/>
    <x v="0"/>
    <s v="Turkey Pt Comm Fsil"/>
    <x v="131"/>
    <s v="000.000 : Non-Unitized"/>
    <x v="2"/>
    <s v="2005"/>
    <s v="09/2015"/>
    <n v="0"/>
    <x v="0"/>
    <x v="0"/>
    <x v="0"/>
  </r>
  <r>
    <n v="59377595"/>
    <e v="#N/A"/>
    <s v="TURKEY POINT FOSL PROD CAP SPARE STOREROOM - 5081026007"/>
    <s v="31200Z000-PG0926-Turkey Pt CommFsil"/>
    <x v="0"/>
    <d v="2005-12-01T00:00:00"/>
    <x v="0"/>
    <s v="Turkey Pt Comm Fsil"/>
    <x v="47"/>
    <s v="354.3259 : PUMP COMPLETE"/>
    <x v="2"/>
    <s v="2005"/>
    <s v="09/2015"/>
    <n v="0"/>
    <x v="0"/>
    <x v="0"/>
    <x v="0"/>
  </r>
  <r>
    <n v="59377602"/>
    <e v="#N/A"/>
    <s v="TURKEY POINT FOSL PROD CAP SPARE STOREROOM - 5081026007"/>
    <s v="31200Z000-PG0926-Turkey Pt CommFsil"/>
    <x v="0"/>
    <d v="2005-12-01T00:00:00"/>
    <x v="0"/>
    <s v="Turkey Pt Comm Fsil"/>
    <x v="64"/>
    <s v="521.6149 : PUMP COMPLETE"/>
    <x v="2"/>
    <s v="2005"/>
    <s v="09/2015"/>
    <n v="0"/>
    <x v="0"/>
    <x v="0"/>
    <x v="0"/>
  </r>
  <r>
    <n v="59527193"/>
    <e v="#N/A"/>
    <s v="TURKEY POINT PLANT FOSSIL - 5081026000"/>
    <s v="31400Z000-PG0926-Turkey Pt CommFsil"/>
    <x v="0"/>
    <d v="2005-12-01T00:00:00"/>
    <x v="0"/>
    <s v="Turkey Pt Comm Fsil"/>
    <x v="131"/>
    <s v="000.000 : Non-Unitized"/>
    <x v="3"/>
    <s v="2005"/>
    <s v="09/2015"/>
    <n v="0"/>
    <x v="0"/>
    <x v="0"/>
    <x v="0"/>
  </r>
  <r>
    <n v="59835298"/>
    <e v="#N/A"/>
    <s v="TURKEY POINT FOSL PROD CAP SPARE STOREROOM - 5081026007"/>
    <s v="31400Z000-PG0926-Turkey Pt CommFsil"/>
    <x v="0"/>
    <d v="1995-07-01T00:00:00"/>
    <x v="0"/>
    <s v="Turkey Pt Comm Fsil"/>
    <x v="73"/>
    <s v="271.1544 : HP BLADING-ROTATING (ROW"/>
    <x v="3"/>
    <s v="1995"/>
    <s v="09/2015"/>
    <n v="0"/>
    <x v="0"/>
    <x v="0"/>
    <x v="0"/>
  </r>
  <r>
    <n v="59835301"/>
    <e v="#N/A"/>
    <s v="TURKEY POINT FOSL PROD CAP SPARE STOREROOM - 5081026007"/>
    <s v="31400Z000-PG0926-Turkey Pt CommFsil"/>
    <x v="0"/>
    <d v="2005-07-01T00:00:00"/>
    <x v="0"/>
    <s v="Turkey Pt Comm Fsil"/>
    <x v="79"/>
    <s v="375.3675 : DRIVE, ELECTRIC MOTOR, C"/>
    <x v="3"/>
    <s v="2005"/>
    <s v="09/2015"/>
    <n v="0"/>
    <x v="0"/>
    <x v="0"/>
    <x v="0"/>
  </r>
  <r>
    <n v="60184589"/>
    <e v="#N/A"/>
    <s v="TURKEY POINT FOSL PROD CAP SPARE STOREROOM - 5081026007"/>
    <s v="31400Z000-PG0926-Turkey Pt CommFsil"/>
    <x v="0"/>
    <d v="2005-12-01T00:00:00"/>
    <x v="0"/>
    <s v="Turkey Pt Comm Fsil"/>
    <x v="78"/>
    <s v="374.3644 : PUMP COMPLETE"/>
    <x v="3"/>
    <s v="2005"/>
    <s v="09/2015"/>
    <n v="0"/>
    <x v="0"/>
    <x v="0"/>
    <x v="0"/>
  </r>
  <r>
    <n v="61346258"/>
    <s v="Retire"/>
    <s v="TURKEY POINT POWER PLANT UNIT #1 - 5081014100"/>
    <s v="31500Z000-PG0926-Turkey Pt U1"/>
    <x v="0"/>
    <d v="1985-07-01T00:00:00"/>
    <x v="0"/>
    <s v="Turkey Pt U1"/>
    <x v="113"/>
    <s v="481.5821 : VALVE SWITCHES"/>
    <x v="4"/>
    <s v="1985"/>
    <s v="09/2015"/>
    <n v="29"/>
    <x v="731"/>
    <x v="727"/>
    <x v="0"/>
  </r>
  <r>
    <n v="61346261"/>
    <s v="Retire"/>
    <s v="TURKEY POINT POWER PLANT UNIT #1 - 5081014100"/>
    <s v="31500Z000-PG0926-Turkey Pt U1"/>
    <x v="0"/>
    <d v="1966-07-01T00:00:00"/>
    <x v="0"/>
    <s v="Turkey Pt U1"/>
    <x v="113"/>
    <s v="481.5816 : DISPLAY DRIVERS"/>
    <x v="4"/>
    <s v="1966"/>
    <s v="09/2015"/>
    <n v="1"/>
    <x v="732"/>
    <x v="728"/>
    <x v="0"/>
  </r>
  <r>
    <n v="61346264"/>
    <s v="Retire"/>
    <s v="TURKEY POINT POWER PLANT UNIT #1 - 5081014100"/>
    <s v="31500Z000-PG0926-Turkey Pt U1"/>
    <x v="0"/>
    <d v="1966-07-01T00:00:00"/>
    <x v="0"/>
    <s v="Turkey Pt U1"/>
    <x v="113"/>
    <s v="481.5817 : HAND INDICATOR AND CONTR"/>
    <x v="4"/>
    <s v="1966"/>
    <s v="09/2015"/>
    <n v="1"/>
    <x v="732"/>
    <x v="728"/>
    <x v="0"/>
  </r>
  <r>
    <n v="61346267"/>
    <s v="Retire"/>
    <s v="TURKEY POINT POWER PLANT UNIT #1 - 5081014100"/>
    <s v="31500Z000-PG0926-Turkey Pt U1"/>
    <x v="0"/>
    <d v="1966-07-01T00:00:00"/>
    <x v="0"/>
    <s v="Turkey Pt U1"/>
    <x v="113"/>
    <s v="481.5818 : INDICATORS"/>
    <x v="4"/>
    <s v="1966"/>
    <s v="09/2015"/>
    <n v="29"/>
    <x v="733"/>
    <x v="729"/>
    <x v="0"/>
  </r>
  <r>
    <n v="61346270"/>
    <s v="Retire"/>
    <s v="TURKEY POINT POWER PLANT UNIT #1 - 5081014100"/>
    <s v="31500Z000-PG0926-Turkey Pt U1"/>
    <x v="0"/>
    <d v="1966-07-01T00:00:00"/>
    <x v="0"/>
    <s v="Turkey Pt U1"/>
    <x v="113"/>
    <s v="481.5820 : RECORDERS"/>
    <x v="4"/>
    <s v="1966"/>
    <s v="09/2015"/>
    <n v="4"/>
    <x v="734"/>
    <x v="730"/>
    <x v="0"/>
  </r>
  <r>
    <n v="61346273"/>
    <s v="Retire"/>
    <s v="TURKEY POINT POWER PLANT UNIT #1 - 5081014100"/>
    <s v="31500Z000-PG0926-Turkey Pt U1"/>
    <x v="0"/>
    <d v="1966-07-01T00:00:00"/>
    <x v="0"/>
    <s v="Turkey Pt U1"/>
    <x v="113"/>
    <s v="481.5822 : VIDEO DISPLAYS"/>
    <x v="4"/>
    <s v="1966"/>
    <s v="09/2015"/>
    <n v="1"/>
    <x v="732"/>
    <x v="728"/>
    <x v="0"/>
  </r>
  <r>
    <n v="61346276"/>
    <s v="Retire"/>
    <s v="TURKEY POINT POWER PLANT UNIT #1 - 5081014100"/>
    <s v="31500Z000-PG0926-Turkey Pt U1"/>
    <x v="0"/>
    <d v="1985-07-01T00:00:00"/>
    <x v="0"/>
    <s v="Turkey Pt U1"/>
    <x v="113"/>
    <s v="481.5819 : MOTOR SWITCHES"/>
    <x v="4"/>
    <s v="1985"/>
    <s v="09/2015"/>
    <n v="27"/>
    <x v="735"/>
    <x v="731"/>
    <x v="0"/>
  </r>
  <r>
    <n v="61387136"/>
    <e v="#N/A"/>
    <s v="TURKEY POINT POWER PLANT UNIT #1 - 5081014100"/>
    <s v="31200Z000-PG0926-Turkey Pt U1"/>
    <x v="0"/>
    <d v="1993-07-01T00:00:00"/>
    <x v="0"/>
    <s v="Turkey Pt U1"/>
    <x v="53"/>
    <s v="422.4346 : EXPANSION JOINTS"/>
    <x v="2"/>
    <s v="1993"/>
    <s v="09/2015"/>
    <n v="0"/>
    <x v="0"/>
    <x v="0"/>
    <x v="0"/>
  </r>
  <r>
    <n v="61387139"/>
    <e v="#N/A"/>
    <s v="TURKEY POINT POWER PLANT UNIT #1 - 5081014100"/>
    <s v="31200Z000-PG0926-Turkey Pt U1"/>
    <x v="0"/>
    <d v="1992-07-01T00:00:00"/>
    <x v="0"/>
    <s v="Turkey Pt U1"/>
    <x v="53"/>
    <s v="422.4346 : EXPANSION JOINTS"/>
    <x v="2"/>
    <s v="1992"/>
    <s v="09/2015"/>
    <n v="0"/>
    <x v="0"/>
    <x v="0"/>
    <x v="0"/>
  </r>
  <r>
    <n v="61387142"/>
    <s v="Retire"/>
    <s v="TURKEY POINT POWER PLANT UNIT #1 - 5081014100"/>
    <s v="31200Z000-PG0926-Turkey Pt U1"/>
    <x v="0"/>
    <d v="1993-07-01T00:00:00"/>
    <x v="0"/>
    <s v="Turkey Pt U1"/>
    <x v="53"/>
    <s v="422.4343 : DUCTWORK INSULATION AND "/>
    <x v="2"/>
    <s v="1993"/>
    <s v="09/2015"/>
    <n v="0"/>
    <x v="736"/>
    <x v="732"/>
    <x v="0"/>
  </r>
  <r>
    <n v="61387183"/>
    <s v="Retire"/>
    <s v="TURKEY POINT POWER PLANT UNIT #1 - 5081014100"/>
    <s v="31200Z000-PG0926-Turkey Pt U1"/>
    <x v="0"/>
    <d v="1966-07-01T00:00:00"/>
    <x v="0"/>
    <s v="Turkey Pt U1"/>
    <x v="48"/>
    <s v="355.3310 : VALVE, SPECIAL"/>
    <x v="2"/>
    <s v="1966"/>
    <s v="09/2015"/>
    <n v="4"/>
    <x v="737"/>
    <x v="733"/>
    <x v="0"/>
  </r>
  <r>
    <n v="61528370"/>
    <e v="#N/A"/>
    <s v="TURKEY POINT PLANT FOSSIL - 5081026000"/>
    <s v="31100Z000-PG0926-Turkey Pt CommFsil"/>
    <x v="0"/>
    <d v="2006-02-01T00:00:00"/>
    <x v="0"/>
    <s v="Turkey Pt Comm Fsil"/>
    <x v="131"/>
    <s v="000.000 : Non-Unitized"/>
    <x v="1"/>
    <s v="2006"/>
    <s v="09/2015"/>
    <n v="0"/>
    <x v="0"/>
    <x v="0"/>
    <x v="0"/>
  </r>
  <r>
    <n v="61530387"/>
    <e v="#N/A"/>
    <s v="TURKEY POINT PLANT FOSSIL - 5081026000"/>
    <s v="31200Z000-PG0926-Turkey Pt CommFsil"/>
    <x v="0"/>
    <d v="2006-02-01T00:00:00"/>
    <x v="0"/>
    <s v="Turkey Pt Comm Fsil"/>
    <x v="131"/>
    <s v="000.000 : Non-Unitized"/>
    <x v="2"/>
    <s v="2006"/>
    <s v="09/2015"/>
    <n v="0"/>
    <x v="0"/>
    <x v="0"/>
    <x v="0"/>
  </r>
  <r>
    <n v="62088026"/>
    <e v="#N/A"/>
    <s v="TURKEY POINT FOSL PROD CAP SPARE STOREROOM - 5081026007"/>
    <s v="31400Z000-PG0926-Turkey Pt CommFsil"/>
    <x v="0"/>
    <d v="1966-07-01T00:00:00"/>
    <x v="0"/>
    <s v="Turkey Pt Comm Fsil"/>
    <x v="78"/>
    <s v="374.3644 : PUMP COMPLETE"/>
    <x v="3"/>
    <s v="1966"/>
    <s v="09/2015"/>
    <n v="0"/>
    <x v="0"/>
    <x v="0"/>
    <x v="0"/>
  </r>
  <r>
    <n v="62088066"/>
    <s v="Retire"/>
    <s v="TURKEY POINT POWER PLANT UNIT #1 - 5081014100"/>
    <s v="31400Z000-PG0926-Turkey Pt U1"/>
    <x v="0"/>
    <d v="1990-07-01T00:00:00"/>
    <x v="0"/>
    <s v="Turkey Pt U1"/>
    <x v="79"/>
    <s v="375.3676 : PUMP COMPLETE"/>
    <x v="3"/>
    <s v="1990"/>
    <s v="09/2015"/>
    <n v="0"/>
    <x v="738"/>
    <x v="734"/>
    <x v="210"/>
  </r>
  <r>
    <n v="62088069"/>
    <e v="#N/A"/>
    <s v="TURKEY POINT POWER PLANT UNIT #1 - 5081014100"/>
    <s v="31400Z000-PG0926-Turkey Pt U1"/>
    <x v="0"/>
    <d v="1987-07-01T00:00:00"/>
    <x v="0"/>
    <s v="Turkey Pt U1"/>
    <x v="79"/>
    <s v="375.3676 : PUMP COMPLETE"/>
    <x v="3"/>
    <s v="1987"/>
    <s v="09/2015"/>
    <n v="0"/>
    <x v="0"/>
    <x v="0"/>
    <x v="0"/>
  </r>
  <r>
    <n v="62513244"/>
    <e v="#N/A"/>
    <s v="TURKEY POINT PLANT FOSSIL - 5081026000"/>
    <s v="31200Z000-PG0926-Turkey Pt CommFsil"/>
    <x v="0"/>
    <d v="2006-03-01T00:00:00"/>
    <x v="0"/>
    <s v="Turkey Pt Comm Fsil"/>
    <x v="131"/>
    <s v="000.000 : Non-Unitized"/>
    <x v="2"/>
    <s v="2006"/>
    <s v="09/2015"/>
    <n v="0"/>
    <x v="0"/>
    <x v="0"/>
    <x v="0"/>
  </r>
  <r>
    <n v="62564373"/>
    <e v="#N/A"/>
    <s v="TURKEY POINT POWER PLANT UNIT #1 - 5081014100"/>
    <s v="31200Z000-PG0926-Turkey Pt U1"/>
    <x v="0"/>
    <d v="2006-01-01T00:00:00"/>
    <x v="0"/>
    <s v="Turkey Pt U1"/>
    <x v="131"/>
    <s v="000.000 : Non-Unitized"/>
    <x v="2"/>
    <s v="2006"/>
    <s v="09/2015"/>
    <n v="0"/>
    <x v="0"/>
    <x v="0"/>
    <x v="0"/>
  </r>
  <r>
    <n v="62896498"/>
    <e v="#N/A"/>
    <s v="TURKEY POINT POWER PLANT UNIT #1 - 5081014100"/>
    <s v="31200Z000-PG0926-Turkey Pt U1"/>
    <x v="0"/>
    <d v="1966-07-01T00:00:00"/>
    <x v="0"/>
    <s v="Turkey Pt U1"/>
    <x v="46"/>
    <s v="353.3238 : MFP DISCHARGE VALVE ACTU"/>
    <x v="2"/>
    <s v="1966"/>
    <s v="09/2015"/>
    <n v="0"/>
    <x v="0"/>
    <x v="0"/>
    <x v="0"/>
  </r>
  <r>
    <n v="63274808"/>
    <s v="Retire"/>
    <s v="TURKEY POINT PLANT FOSSIL - 5081026000"/>
    <s v="31200Z000-PG0926-Turkey Pt CommFsil"/>
    <x v="0"/>
    <d v="2006-03-01T00:00:00"/>
    <x v="0"/>
    <s v="Turkey Pt Comm Fsil"/>
    <x v="62"/>
    <s v="438.4872 : PIPING"/>
    <x v="2"/>
    <s v="2006"/>
    <s v="09/2015"/>
    <n v="1"/>
    <x v="739"/>
    <x v="735"/>
    <x v="211"/>
  </r>
  <r>
    <n v="63274815"/>
    <e v="#N/A"/>
    <s v="TURKEY POINT FOSL PROD CAP SPARE STOREROOM - 5081026007"/>
    <s v="31200Z000-PG0926-Turkey Pt CommFsil"/>
    <x v="0"/>
    <d v="2006-02-01T00:00:00"/>
    <x v="0"/>
    <s v="Turkey Pt Comm Fsil"/>
    <x v="47"/>
    <s v="354.3254 : DRIVE, ELECTRIC MOTOR, C"/>
    <x v="2"/>
    <s v="2006"/>
    <s v="09/2015"/>
    <n v="0"/>
    <x v="0"/>
    <x v="0"/>
    <x v="0"/>
  </r>
  <r>
    <n v="63325330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325629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325992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327161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330653"/>
    <e v="#N/A"/>
    <s v="TURKEY POINT POWER PLANT UNIT #1 - 5081014100"/>
    <s v="31500Z000-PG0926-Turkey Pt U1"/>
    <x v="0"/>
    <d v="2006-05-01T00:00:00"/>
    <x v="0"/>
    <s v="Turkey Pt U1"/>
    <x v="131"/>
    <s v="000.000 : Non-Unitized"/>
    <x v="4"/>
    <s v="2006"/>
    <s v="09/2015"/>
    <n v="0"/>
    <x v="0"/>
    <x v="0"/>
    <x v="0"/>
  </r>
  <r>
    <n v="63331604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337007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356064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3513328"/>
    <e v="#N/A"/>
    <s v="TURKEY POINT FOSL PROD CAP SPARE STOREROOM - 5081026007"/>
    <s v="31100Z000-PG0926-Turkey Pt CommFsil"/>
    <x v="0"/>
    <d v="2006-02-01T00:00:00"/>
    <x v="0"/>
    <s v="Turkey Pt Comm Fsil"/>
    <x v="23"/>
    <s v="413.4272 : PUMP COMPLETE"/>
    <x v="1"/>
    <s v="2006"/>
    <s v="09/2015"/>
    <n v="0"/>
    <x v="0"/>
    <x v="0"/>
    <x v="0"/>
  </r>
  <r>
    <n v="64332244"/>
    <e v="#N/A"/>
    <s v="TURKEY POINT POWER PLANT UNIT #1 - 5081014100"/>
    <s v="31400Z000-PG0926-Turkey Pt U1"/>
    <x v="0"/>
    <d v="2006-06-01T00:00:00"/>
    <x v="0"/>
    <s v="Turkey Pt U1"/>
    <x v="131"/>
    <s v="000.000 : Non-Unitized"/>
    <x v="3"/>
    <s v="2006"/>
    <s v="09/2015"/>
    <n v="0"/>
    <x v="0"/>
    <x v="0"/>
    <x v="0"/>
  </r>
  <r>
    <n v="64332393"/>
    <e v="#N/A"/>
    <s v="TURKEY POINT POWER PLANT UNIT #1 - 5081014100"/>
    <s v="31200Z000-PG0926-Turkey Pt U1"/>
    <x v="0"/>
    <d v="2006-06-01T00:00:00"/>
    <x v="0"/>
    <s v="Turkey Pt U1"/>
    <x v="131"/>
    <s v="000.000 : Non-Unitized"/>
    <x v="2"/>
    <s v="2006"/>
    <s v="09/2015"/>
    <n v="0"/>
    <x v="0"/>
    <x v="0"/>
    <x v="0"/>
  </r>
  <r>
    <n v="64332501"/>
    <e v="#N/A"/>
    <s v="TURKEY POINT POWER PLANT UNIT #1 - 5081014100"/>
    <s v="31200Z000-PG0926-Turkey Pt U1"/>
    <x v="0"/>
    <d v="2006-06-01T00:00:00"/>
    <x v="0"/>
    <s v="Turkey Pt U1"/>
    <x v="131"/>
    <s v="000.000 : Non-Unitized"/>
    <x v="2"/>
    <s v="2006"/>
    <s v="09/2015"/>
    <n v="0"/>
    <x v="0"/>
    <x v="0"/>
    <x v="0"/>
  </r>
  <r>
    <n v="64332557"/>
    <e v="#N/A"/>
    <s v="TURKEY POINT POWER PLANT UNIT #1 - 5081014100"/>
    <s v="31500Z000-PG0926-Turkey Pt U1"/>
    <x v="0"/>
    <d v="2006-06-01T00:00:00"/>
    <x v="0"/>
    <s v="Turkey Pt U1"/>
    <x v="131"/>
    <s v="000.000 : Non-Unitized"/>
    <x v="4"/>
    <s v="2006"/>
    <s v="09/2015"/>
    <n v="0"/>
    <x v="0"/>
    <x v="0"/>
    <x v="0"/>
  </r>
  <r>
    <n v="64332572"/>
    <e v="#N/A"/>
    <s v="TURKEY POINT POWER PLANT UNIT #1 - 5081014100"/>
    <s v="31200Z000-PG0926-Turkey Pt U1"/>
    <x v="0"/>
    <d v="2006-06-01T00:00:00"/>
    <x v="0"/>
    <s v="Turkey Pt U1"/>
    <x v="131"/>
    <s v="000.000 : Non-Unitized"/>
    <x v="2"/>
    <s v="2006"/>
    <s v="09/2015"/>
    <n v="0"/>
    <x v="0"/>
    <x v="0"/>
    <x v="0"/>
  </r>
  <r>
    <n v="64332594"/>
    <e v="#N/A"/>
    <s v="TURKEY POINT POWER PLANT UNIT #1 - 5081014100"/>
    <s v="31200Z000-PG0926-Turkey Pt U1"/>
    <x v="0"/>
    <d v="2006-06-01T00:00:00"/>
    <x v="0"/>
    <s v="Turkey Pt U1"/>
    <x v="131"/>
    <s v="000.000 : Non-Unitized"/>
    <x v="2"/>
    <s v="2006"/>
    <s v="09/2015"/>
    <n v="0"/>
    <x v="0"/>
    <x v="0"/>
    <x v="0"/>
  </r>
  <r>
    <n v="64333778"/>
    <e v="#N/A"/>
    <s v="TURKEY POINT POWER PLANT UNIT #1 - 5081014100"/>
    <s v="31100Z000-PG0926-Turkey Pt U1"/>
    <x v="0"/>
    <d v="2006-06-01T00:00:00"/>
    <x v="0"/>
    <s v="Turkey Pt U1"/>
    <x v="131"/>
    <s v="000.000 : Non-Unitized"/>
    <x v="1"/>
    <s v="2006"/>
    <s v="09/2015"/>
    <n v="0"/>
    <x v="0"/>
    <x v="0"/>
    <x v="0"/>
  </r>
  <r>
    <n v="64334529"/>
    <e v="#N/A"/>
    <s v="TURKEY POINT POWER PLANT UNIT #1 - 5081014100"/>
    <s v="31500Z000-PG0926-Turkey Pt U1"/>
    <x v="0"/>
    <d v="2006-06-01T00:00:00"/>
    <x v="0"/>
    <s v="Turkey Pt U1"/>
    <x v="131"/>
    <s v="000.000 : Non-Unitized"/>
    <x v="4"/>
    <s v="2006"/>
    <s v="09/2015"/>
    <n v="0"/>
    <x v="0"/>
    <x v="0"/>
    <x v="0"/>
  </r>
  <r>
    <n v="64335608"/>
    <e v="#N/A"/>
    <s v="TURKEY POINT POWER PLANT UNIT #1 - 5081014100"/>
    <s v="31200Z000-PG0926-Turkey Pt U1"/>
    <x v="0"/>
    <d v="2006-06-01T00:00:00"/>
    <x v="0"/>
    <s v="Turkey Pt U1"/>
    <x v="131"/>
    <s v="000.000 : Non-Unitized"/>
    <x v="2"/>
    <s v="2006"/>
    <s v="09/2015"/>
    <n v="0"/>
    <x v="0"/>
    <x v="0"/>
    <x v="0"/>
  </r>
  <r>
    <n v="64340690"/>
    <e v="#N/A"/>
    <s v="TURKEY POINT PLANT FOSSIL - 5081026000"/>
    <s v="31200Z000-PG0926-Turkey Pt CommFsil"/>
    <x v="0"/>
    <d v="2006-05-01T00:00:00"/>
    <x v="0"/>
    <s v="Turkey Pt Comm Fsil"/>
    <x v="131"/>
    <s v="000.000 : Non-Unitized"/>
    <x v="2"/>
    <s v="2006"/>
    <s v="09/2015"/>
    <n v="0"/>
    <x v="0"/>
    <x v="0"/>
    <x v="0"/>
  </r>
  <r>
    <n v="64350703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64366974"/>
    <e v="#N/A"/>
    <s v="TURKEY POINT POWER PLANT UNIT #1 - 5081014100"/>
    <s v="31500Z000-PG0926-Turkey Pt U1"/>
    <x v="0"/>
    <d v="2006-05-01T00:00:00"/>
    <x v="0"/>
    <s v="Turkey Pt U1"/>
    <x v="131"/>
    <s v="000.000 : Non-Unitized"/>
    <x v="4"/>
    <s v="2006"/>
    <s v="09/2015"/>
    <n v="0"/>
    <x v="0"/>
    <x v="0"/>
    <x v="0"/>
  </r>
  <r>
    <n v="64807130"/>
    <e v="#N/A"/>
    <s v="TURKEY POINT POWER PLANT UNIT #1 - 5081014100"/>
    <s v="31200Z000-PG0926-Turkey Pt U1"/>
    <x v="0"/>
    <d v="2005-12-01T00:00:00"/>
    <x v="0"/>
    <s v="Turkey Pt U1"/>
    <x v="64"/>
    <s v="521.6149 : PUMP COMPLETE"/>
    <x v="2"/>
    <s v="2005"/>
    <s v="09/2015"/>
    <n v="0"/>
    <x v="0"/>
    <x v="0"/>
    <x v="0"/>
  </r>
  <r>
    <n v="64807136"/>
    <e v="#N/A"/>
    <s v="TURKEY POINT POWER PLANT UNIT #1 - 5081014100"/>
    <s v="31200Z000-PG0926-Turkey Pt U1"/>
    <x v="0"/>
    <d v="2006-02-01T00:00:00"/>
    <x v="0"/>
    <s v="Turkey Pt U1"/>
    <x v="47"/>
    <s v="354.3254 : DRIVE, ELECTRIC MOTOR, C"/>
    <x v="2"/>
    <s v="2006"/>
    <s v="09/2015"/>
    <n v="0"/>
    <x v="0"/>
    <x v="0"/>
    <x v="0"/>
  </r>
  <r>
    <n v="65092306"/>
    <s v="U1"/>
    <s v="TURKEY POINT POWER PLANT UNIT #1 - 5081014100"/>
    <s v="31500Z000-PG0926-Turkey Pt U1"/>
    <x v="0"/>
    <d v="2006-05-01T00:00:00"/>
    <x v="0"/>
    <s v="Turkey Pt U1"/>
    <x v="116"/>
    <s v="582.7050 : MOTOR CONTROL CENTER SWI"/>
    <x v="4"/>
    <s v="2006"/>
    <s v="09/2015"/>
    <n v="1"/>
    <x v="740"/>
    <x v="736"/>
    <x v="212"/>
  </r>
  <r>
    <n v="65697955"/>
    <e v="#N/A"/>
    <s v="TURKEY POINT POWER PLANT UNIT #1 - 5081014100"/>
    <s v="31200Z000-PG0926-Turkey Pt U1"/>
    <x v="0"/>
    <d v="2006-05-01T00:00:00"/>
    <x v="0"/>
    <s v="Turkey Pt U1"/>
    <x v="67"/>
    <s v="620.7259 : OPERATOR STATION"/>
    <x v="2"/>
    <s v="2006"/>
    <s v="09/2015"/>
    <n v="0"/>
    <x v="0"/>
    <x v="0"/>
    <x v="0"/>
  </r>
  <r>
    <n v="65777625"/>
    <e v="#N/A"/>
    <s v="TURKEY POINT FOSL PROD CAP SPARE STOREROOM - 5081026007"/>
    <s v="31200Z000-PG0926-Turkey Pt CommFsil"/>
    <x v="0"/>
    <d v="2006-07-01T00:00:00"/>
    <x v="0"/>
    <s v="Turkey Pt Comm Fsil"/>
    <x v="47"/>
    <s v="354.3254 : DRIVE, ELECTRIC MOTOR, C"/>
    <x v="2"/>
    <s v="2006"/>
    <s v="09/2015"/>
    <n v="0"/>
    <x v="0"/>
    <x v="0"/>
    <x v="0"/>
  </r>
  <r>
    <n v="65777643"/>
    <e v="#N/A"/>
    <s v="TURKEY POINT POWER PLANT UNIT #1 - 5081014100"/>
    <s v="31200Z000-PG0926-Turkey Pt U1"/>
    <x v="0"/>
    <d v="2006-01-01T00:00:00"/>
    <x v="0"/>
    <s v="Turkey Pt U1"/>
    <x v="64"/>
    <s v="521.6149 : PUMP COMPLETE"/>
    <x v="2"/>
    <s v="2006"/>
    <s v="09/2015"/>
    <n v="0"/>
    <x v="0"/>
    <x v="0"/>
    <x v="0"/>
  </r>
  <r>
    <n v="66951162"/>
    <e v="#N/A"/>
    <s v="TURKEY POINT FOSL PROD CAP SPARE STOREROOM - 5081026007"/>
    <s v="31200Z000-PG0926-Turkey Pt CommFsil"/>
    <x v="0"/>
    <d v="2006-07-01T00:00:00"/>
    <x v="0"/>
    <s v="Turkey Pt Comm Fsil"/>
    <x v="47"/>
    <s v="354.3254 : DRIVE, ELECTRIC MOTOR, C"/>
    <x v="2"/>
    <s v="2006"/>
    <s v="09/2015"/>
    <n v="0"/>
    <x v="0"/>
    <x v="0"/>
    <x v="0"/>
  </r>
  <r>
    <n v="67115424"/>
    <e v="#N/A"/>
    <s v="TURKEY POINT POWER PLANT UNIT #1 - 5081014100"/>
    <s v="31200Z000-PG0926-Turkey Pt U1"/>
    <x v="0"/>
    <d v="2006-07-01T00:00:00"/>
    <x v="0"/>
    <s v="Turkey Pt U1"/>
    <x v="47"/>
    <s v="354.3254 : DRIVE, ELECTRIC MOTOR, C"/>
    <x v="2"/>
    <s v="2006"/>
    <s v="09/2015"/>
    <n v="0"/>
    <x v="0"/>
    <x v="0"/>
    <x v="0"/>
  </r>
  <r>
    <n v="67115427"/>
    <e v="#N/A"/>
    <s v="TURKEY POINT POWER PLANT UNIT #1 - 5081014100"/>
    <s v="31200Z000-PG0926-Turkey Pt U1"/>
    <x v="0"/>
    <d v="2006-07-01T00:00:00"/>
    <x v="0"/>
    <s v="Turkey Pt U1"/>
    <x v="47"/>
    <s v="354.3254 : DRIVE, ELECTRIC MOTOR, C"/>
    <x v="2"/>
    <s v="2006"/>
    <s v="09/2015"/>
    <n v="0"/>
    <x v="0"/>
    <x v="0"/>
    <x v="0"/>
  </r>
  <r>
    <n v="67885083"/>
    <e v="#N/A"/>
    <s v="TURKEY POINT POWER PLANT UNIT #1 - 5081014100"/>
    <s v="31200Z000-PG0926-Turkey Pt U1"/>
    <x v="0"/>
    <d v="1980-07-01T00:00:00"/>
    <x v="0"/>
    <s v="Turkey Pt U1"/>
    <x v="47"/>
    <s v="354.3254 : DRIVE, ELECTRIC MOTOR, C"/>
    <x v="2"/>
    <s v="1980"/>
    <s v="09/2015"/>
    <n v="0"/>
    <x v="0"/>
    <x v="0"/>
    <x v="0"/>
  </r>
  <r>
    <n v="67885138"/>
    <e v="#N/A"/>
    <s v="TURKEY POINT POWER PLANT UNIT #1 - 5081014100"/>
    <s v="31200Z000-PG0926-Turkey Pt U1"/>
    <x v="0"/>
    <d v="1985-07-01T00:00:00"/>
    <x v="0"/>
    <s v="Turkey Pt U1"/>
    <x v="47"/>
    <s v="354.3254 : DRIVE, ELECTRIC MOTOR, C"/>
    <x v="2"/>
    <s v="1985"/>
    <s v="09/2015"/>
    <n v="0"/>
    <x v="0"/>
    <x v="0"/>
    <x v="0"/>
  </r>
  <r>
    <n v="68131060"/>
    <e v="#N/A"/>
    <s v="TURKEY POINT POWER PLANT UNIT #1 - 5081014100"/>
    <s v="31200Z000-PG0926-Turkey Pt U1"/>
    <x v="0"/>
    <d v="2006-05-01T00:00:00"/>
    <x v="0"/>
    <s v="Turkey Pt U1"/>
    <x v="46"/>
    <s v="353.3238 : MFP DISCHARGE VALVE ACTU"/>
    <x v="2"/>
    <s v="2006"/>
    <s v="09/2015"/>
    <n v="0"/>
    <x v="0"/>
    <x v="0"/>
    <x v="0"/>
  </r>
  <r>
    <n v="68401802"/>
    <e v="#N/A"/>
    <s v="TURKEY POINT POWER PLANT UNIT #1 - 5081014100"/>
    <s v="31600Z000-PG0926-Turkey Pt U1"/>
    <x v="0"/>
    <d v="2006-10-01T00:00:00"/>
    <x v="0"/>
    <s v="Turkey Pt U1"/>
    <x v="131"/>
    <s v="000.000 : Non-Unitized"/>
    <x v="5"/>
    <s v="2006"/>
    <s v="09/2015"/>
    <n v="0"/>
    <x v="0"/>
    <x v="0"/>
    <x v="0"/>
  </r>
  <r>
    <n v="69455018"/>
    <e v="#N/A"/>
    <s v="TURKEY POINT PLANT FOSSIL - 5081026000"/>
    <s v="31200Z000-PG0926-Turkey Pt CommFsil"/>
    <x v="0"/>
    <d v="2006-10-01T00:00:00"/>
    <x v="0"/>
    <s v="Turkey Pt Comm Fsil"/>
    <x v="131"/>
    <s v="000.000 : Non-Unitized"/>
    <x v="2"/>
    <s v="2006"/>
    <s v="09/2015"/>
    <n v="0"/>
    <x v="0"/>
    <x v="0"/>
    <x v="0"/>
  </r>
  <r>
    <n v="69457504"/>
    <e v="#N/A"/>
    <s v="TURKEY POINT PLANT FOSSIL - 5081026000"/>
    <s v="31200Z000-PG0926-Turkey Pt CommFsil"/>
    <x v="0"/>
    <d v="2006-10-01T00:00:00"/>
    <x v="0"/>
    <s v="Turkey Pt Comm Fsil"/>
    <x v="131"/>
    <s v="000.000 : Non-Unitized"/>
    <x v="2"/>
    <s v="2006"/>
    <s v="09/2015"/>
    <n v="0"/>
    <x v="0"/>
    <x v="0"/>
    <x v="0"/>
  </r>
  <r>
    <n v="69457925"/>
    <e v="#N/A"/>
    <s v="TURKEY POINT PLANT FOSSIL - 5081026000"/>
    <s v="31400Z000-PG0926-Turkey Pt CommFsil"/>
    <x v="0"/>
    <d v="2006-10-01T00:00:00"/>
    <x v="0"/>
    <s v="Turkey Pt Comm Fsil"/>
    <x v="131"/>
    <s v="000.000 : Non-Unitized"/>
    <x v="3"/>
    <s v="2006"/>
    <s v="09/2015"/>
    <n v="0"/>
    <x v="0"/>
    <x v="0"/>
    <x v="0"/>
  </r>
  <r>
    <n v="70361519"/>
    <e v="#N/A"/>
    <s v="TURKEY POINT PLANT FOSSIL - 5081026000"/>
    <s v="31200Z000-PG0926-Turkey Pt CommFsil"/>
    <x v="0"/>
    <d v="2006-12-01T00:00:00"/>
    <x v="0"/>
    <s v="Turkey Pt Comm Fsil"/>
    <x v="131"/>
    <s v="000.000 : Non-Unitized"/>
    <x v="2"/>
    <s v="2006"/>
    <s v="09/2015"/>
    <n v="0"/>
    <x v="0"/>
    <x v="0"/>
    <x v="0"/>
  </r>
  <r>
    <n v="70362413"/>
    <e v="#N/A"/>
    <s v="TURKEY POINT PLANT FOSSIL - 5081026000"/>
    <s v="31100Z000-PG0926-Turkey Pt CommFsil"/>
    <x v="0"/>
    <d v="2006-12-01T00:00:00"/>
    <x v="0"/>
    <s v="Turkey Pt Comm Fsil"/>
    <x v="131"/>
    <s v="000.000 : Non-Unitized"/>
    <x v="1"/>
    <s v="2006"/>
    <s v="09/2015"/>
    <n v="0"/>
    <x v="0"/>
    <x v="0"/>
    <x v="0"/>
  </r>
  <r>
    <n v="71443091"/>
    <e v="#N/A"/>
    <s v="TURKEY POINT POWER PLANT UNIT #1 - 5081014100"/>
    <s v="31100Z000-PG0926-Turkey Pt U1"/>
    <x v="0"/>
    <d v="2006-06-01T00:00:00"/>
    <x v="0"/>
    <s v="Turkey Pt U1"/>
    <x v="131"/>
    <s v="000.000 : Non-Unitized"/>
    <x v="1"/>
    <s v="2006"/>
    <s v="09/2015"/>
    <n v="0"/>
    <x v="0"/>
    <x v="0"/>
    <x v="0"/>
  </r>
  <r>
    <n v="71468023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71493210"/>
    <e v="#N/A"/>
    <s v="TURKEY POINT POWER PLANT UNIT #1 - 5081014100"/>
    <s v="31500Z000-PG0926-Turkey Pt U1"/>
    <x v="0"/>
    <d v="2006-06-01T00:00:00"/>
    <x v="0"/>
    <s v="Turkey Pt U1"/>
    <x v="131"/>
    <s v="000.000 : Non-Unitized"/>
    <x v="4"/>
    <s v="2006"/>
    <s v="09/2015"/>
    <n v="0"/>
    <x v="0"/>
    <x v="0"/>
    <x v="0"/>
  </r>
  <r>
    <n v="72210639"/>
    <e v="#N/A"/>
    <s v="TURKEY POINT PLANT FOSSIL - 5081026000"/>
    <s v="31200Z000-PG0926-Turkey Pt CommFsil"/>
    <x v="0"/>
    <d v="2007-02-01T00:00:00"/>
    <x v="0"/>
    <s v="Turkey Pt Comm Fsil"/>
    <x v="131"/>
    <s v="000.000 : Non-Unitized"/>
    <x v="2"/>
    <s v="2007"/>
    <s v="09/2015"/>
    <n v="0"/>
    <x v="0"/>
    <x v="0"/>
    <x v="0"/>
  </r>
  <r>
    <n v="72210706"/>
    <e v="#N/A"/>
    <s v="TURKEY POINT PLANT FOSSIL - 5081026000"/>
    <s v="31400Z000-PG0926-Turkey Pt CommFsil"/>
    <x v="0"/>
    <d v="2007-02-01T00:00:00"/>
    <x v="0"/>
    <s v="Turkey Pt Comm Fsil"/>
    <x v="131"/>
    <s v="000.000 : Non-Unitized"/>
    <x v="3"/>
    <s v="2007"/>
    <s v="09/2015"/>
    <n v="0"/>
    <x v="0"/>
    <x v="0"/>
    <x v="0"/>
  </r>
  <r>
    <n v="72212633"/>
    <e v="#N/A"/>
    <s v="TURKEY POINT PLANT FOSSIL - 5081026000"/>
    <s v="31200Z000-PG0926-Turkey Pt CommFsil"/>
    <x v="0"/>
    <d v="2007-01-01T00:00:00"/>
    <x v="0"/>
    <s v="Turkey Pt Comm Fsil"/>
    <x v="131"/>
    <s v="000.000 : Non-Unitized"/>
    <x v="2"/>
    <s v="2007"/>
    <s v="09/2015"/>
    <n v="0"/>
    <x v="0"/>
    <x v="0"/>
    <x v="0"/>
  </r>
  <r>
    <n v="72297789"/>
    <e v="#N/A"/>
    <s v="TURKEY POINT POWER PLANT UNIT #1 - 5081014100"/>
    <s v="31100Z000-PG0926-Turkey Pt U1"/>
    <x v="0"/>
    <d v="2006-06-01T00:00:00"/>
    <x v="0"/>
    <s v="Turkey Pt U1"/>
    <x v="131"/>
    <s v="000.000 : Non-Unitized"/>
    <x v="1"/>
    <s v="2006"/>
    <s v="09/2015"/>
    <n v="0"/>
    <x v="0"/>
    <x v="0"/>
    <x v="0"/>
  </r>
  <r>
    <n v="72307950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72835421"/>
    <s v="Retire"/>
    <s v="TURKEY POINT POWER PLANT UNIT #1 - 5081014100"/>
    <s v="31200Z000-PG0926-Turkey Pt U1"/>
    <x v="0"/>
    <d v="2006-06-01T00:00:00"/>
    <x v="0"/>
    <s v="Turkey Pt U1"/>
    <x v="53"/>
    <s v="422.4343 : DUCTWORK INSULATION AND "/>
    <x v="2"/>
    <s v="2006"/>
    <s v="09/2015"/>
    <n v="3"/>
    <x v="741"/>
    <x v="737"/>
    <x v="213"/>
  </r>
  <r>
    <n v="72835459"/>
    <s v="U1"/>
    <s v="TURKEY POINT POWER PLANT UNIT #1 - 5081014100"/>
    <s v="31500Z000-PG0926-Turkey Pt U1"/>
    <x v="0"/>
    <d v="2006-06-01T00:00:00"/>
    <x v="0"/>
    <s v="Turkey Pt U1"/>
    <x v="98"/>
    <s v="483.0200 : ENCLOSURE"/>
    <x v="4"/>
    <s v="2006"/>
    <s v="09/2015"/>
    <n v="1"/>
    <x v="742"/>
    <x v="738"/>
    <x v="214"/>
  </r>
  <r>
    <n v="72835516"/>
    <s v="U1"/>
    <s v="TURKEY POINT POWER PLANT UNIT #1 - 5081014100"/>
    <s v="31500Z000-PG0926-Turkey Pt U1"/>
    <x v="0"/>
    <d v="2006-06-01T00:00:00"/>
    <x v="0"/>
    <s v="Turkey Pt U1"/>
    <x v="98"/>
    <s v="483.0205 : RECTIFIER ASSEMBLY"/>
    <x v="4"/>
    <s v="2006"/>
    <s v="09/2015"/>
    <n v="3"/>
    <x v="743"/>
    <x v="739"/>
    <x v="215"/>
  </r>
  <r>
    <n v="72835517"/>
    <s v="U1"/>
    <s v="TURKEY POINT POWER PLANT UNIT #1 - 5081014100"/>
    <s v="31500Z000-PG0926-Turkey Pt U1"/>
    <x v="0"/>
    <d v="2006-06-01T00:00:00"/>
    <x v="0"/>
    <s v="Turkey Pt U1"/>
    <x v="98"/>
    <s v="483.0215 : CABLE: POWER"/>
    <x v="4"/>
    <s v="2006"/>
    <s v="09/2015"/>
    <n v="1"/>
    <x v="744"/>
    <x v="740"/>
    <x v="216"/>
  </r>
  <r>
    <n v="72835518"/>
    <s v="U1"/>
    <s v="TURKEY POINT POWER PLANT UNIT #1 - 5081014100"/>
    <s v="31500Z000-PG0926-Turkey Pt U1"/>
    <x v="0"/>
    <d v="2006-06-01T00:00:00"/>
    <x v="0"/>
    <s v="Turkey Pt U1"/>
    <x v="98"/>
    <s v="483.0204 : HEAT EXCHANGER"/>
    <x v="4"/>
    <s v="2006"/>
    <s v="09/2015"/>
    <n v="2"/>
    <x v="745"/>
    <x v="741"/>
    <x v="217"/>
  </r>
  <r>
    <n v="72835519"/>
    <s v="U1"/>
    <s v="TURKEY POINT POWER PLANT UNIT #1 - 5081014100"/>
    <s v="31500Z000-PG0926-Turkey Pt U1"/>
    <x v="0"/>
    <d v="2006-06-01T00:00:00"/>
    <x v="0"/>
    <s v="Turkey Pt U1"/>
    <x v="98"/>
    <s v="483.0209 : POWER SYSTEM STABALIZER"/>
    <x v="4"/>
    <s v="2006"/>
    <s v="09/2015"/>
    <n v="1"/>
    <x v="746"/>
    <x v="742"/>
    <x v="218"/>
  </r>
  <r>
    <n v="72835520"/>
    <s v="U1"/>
    <s v="TURKEY POINT POWER PLANT UNIT #1 - 5081014100"/>
    <s v="31500Z000-PG0926-Turkey Pt U1"/>
    <x v="0"/>
    <d v="2006-06-01T00:00:00"/>
    <x v="0"/>
    <s v="Turkey Pt U1"/>
    <x v="98"/>
    <s v="483.0210 : RECTIFIER DIODES"/>
    <x v="4"/>
    <s v="2006"/>
    <s v="09/2015"/>
    <n v="1"/>
    <x v="747"/>
    <x v="743"/>
    <x v="219"/>
  </r>
  <r>
    <n v="72835521"/>
    <s v="U1"/>
    <s v="TURKEY POINT POWER PLANT UNIT #1 - 5081014100"/>
    <s v="31500Z000-PG0926-Turkey Pt U1"/>
    <x v="0"/>
    <d v="2006-06-01T00:00:00"/>
    <x v="0"/>
    <s v="Turkey Pt U1"/>
    <x v="98"/>
    <s v="483.0211 : VOLTAGE REGULATOR"/>
    <x v="4"/>
    <s v="2006"/>
    <s v="09/2015"/>
    <n v="1"/>
    <x v="748"/>
    <x v="744"/>
    <x v="220"/>
  </r>
  <r>
    <n v="72835522"/>
    <s v="U1"/>
    <s v="TURKEY POINT POWER PLANT UNIT #1 - 5081014100"/>
    <s v="31500Z000-PG0926-Turkey Pt U1"/>
    <x v="0"/>
    <d v="2006-06-01T00:00:00"/>
    <x v="0"/>
    <s v="Turkey Pt U1"/>
    <x v="98"/>
    <s v="483.0212 : CONTROL/INSTRUMENTATION "/>
    <x v="4"/>
    <s v="2006"/>
    <s v="09/2015"/>
    <n v="1"/>
    <x v="749"/>
    <x v="745"/>
    <x v="221"/>
  </r>
  <r>
    <n v="72836019"/>
    <e v="#N/A"/>
    <s v="TURKEY POINT POWER PLANT UNIT #1 - 5081014100"/>
    <s v="31200Z000-PG0926-Turkey Pt U1"/>
    <x v="0"/>
    <d v="2006-05-01T00:00:00"/>
    <x v="0"/>
    <s v="Turkey Pt U1"/>
    <x v="53"/>
    <s v="422.4346 : EXPANSION JOINTS"/>
    <x v="2"/>
    <s v="2006"/>
    <s v="09/2015"/>
    <n v="0"/>
    <x v="0"/>
    <x v="0"/>
    <x v="0"/>
  </r>
  <r>
    <n v="72836112"/>
    <s v="Retire"/>
    <s v="TURKEY POINT POWER PLANT UNIT #1 - 5081014100"/>
    <s v="31200Z000-PG0926-Turkey Pt U1"/>
    <x v="0"/>
    <d v="2006-05-01T00:00:00"/>
    <x v="0"/>
    <s v="Turkey Pt U1"/>
    <x v="55"/>
    <s v="424.4445 : HYDRAULIC COUPLING COMPL"/>
    <x v="2"/>
    <s v="2006"/>
    <s v="09/2015"/>
    <n v="1"/>
    <x v="750"/>
    <x v="746"/>
    <x v="222"/>
  </r>
  <r>
    <n v="72836190"/>
    <s v="Retire"/>
    <s v="TURKEY POINT POWER PLANT UNIT #1 - 5081014100"/>
    <s v="31200Z000-PG0926-Turkey Pt U1"/>
    <x v="0"/>
    <d v="2006-06-01T00:00:00"/>
    <x v="0"/>
    <s v="Turkey Pt U1"/>
    <x v="48"/>
    <s v="355.3310 : VALVE, SPECIAL"/>
    <x v="2"/>
    <s v="2006"/>
    <s v="09/2015"/>
    <n v="14"/>
    <x v="751"/>
    <x v="747"/>
    <x v="223"/>
  </r>
  <r>
    <n v="72836256"/>
    <e v="#N/A"/>
    <s v="TURKEY POINT FOSL PROD CAP SPARE STOREROOM - 5081026007"/>
    <s v="31200Z000-PG0926-Turkey Pt CommFsil"/>
    <x v="0"/>
    <d v="2006-05-01T00:00:00"/>
    <x v="0"/>
    <s v="Turkey Pt Comm Fsil"/>
    <x v="47"/>
    <s v="354.3254 : DRIVE, ELECTRIC MOTOR, C"/>
    <x v="2"/>
    <s v="2006"/>
    <s v="09/2015"/>
    <n v="0"/>
    <x v="0"/>
    <x v="0"/>
    <x v="0"/>
  </r>
  <r>
    <n v="72839108"/>
    <s v="U1"/>
    <s v="TURKEY POINT POWER PLANT UNIT #1 - 5081014100"/>
    <s v="31400Z000-PG0926-Turkey Pt U1"/>
    <x v="0"/>
    <d v="2006-06-01T00:00:00"/>
    <x v="0"/>
    <s v="Turkey Pt U1"/>
    <x v="74"/>
    <s v="272.1574 : STATOR COILS"/>
    <x v="3"/>
    <s v="2006"/>
    <s v="09/2015"/>
    <n v="3"/>
    <x v="752"/>
    <x v="748"/>
    <x v="224"/>
  </r>
  <r>
    <n v="72839121"/>
    <s v="Retire"/>
    <s v="TURKEY POINT POWER PLANT UNIT #1 - 5081014100"/>
    <s v="31200Z000-PG0926-Turkey Pt U1"/>
    <x v="0"/>
    <d v="2006-05-01T00:00:00"/>
    <x v="0"/>
    <s v="Turkey Pt U1"/>
    <x v="37"/>
    <s v="122.0097 : SUPERHEATER SECTION"/>
    <x v="2"/>
    <s v="2006"/>
    <s v="09/2015"/>
    <n v="2"/>
    <x v="753"/>
    <x v="749"/>
    <x v="225"/>
  </r>
  <r>
    <n v="72839134"/>
    <s v="Retire"/>
    <s v="TURKEY POINT POWER PLANT UNIT #1 - 5081014100"/>
    <s v="31200Z000-PG0926-Turkey Pt U1"/>
    <x v="0"/>
    <d v="2006-06-01T00:00:00"/>
    <x v="0"/>
    <s v="Turkey Pt U1"/>
    <x v="56"/>
    <s v="427.4601 : CONTROL/INSTRUMENTATION "/>
    <x v="2"/>
    <s v="2006"/>
    <s v="09/2015"/>
    <n v="1"/>
    <x v="754"/>
    <x v="750"/>
    <x v="226"/>
  </r>
  <r>
    <n v="72839157"/>
    <s v="Retire"/>
    <s v="TURKEY POINT POWER PLANT UNIT #1 - 5081014100"/>
    <s v="31200Z000-PG0926-Turkey Pt U1"/>
    <x v="0"/>
    <d v="2006-06-01T00:00:00"/>
    <x v="0"/>
    <s v="Turkey Pt U1"/>
    <x v="56"/>
    <s v="427.4603 : PIPING"/>
    <x v="2"/>
    <s v="2006"/>
    <s v="09/2015"/>
    <n v="1"/>
    <x v="754"/>
    <x v="750"/>
    <x v="226"/>
  </r>
  <r>
    <n v="72839158"/>
    <s v="Retire"/>
    <s v="TURKEY POINT POWER PLANT UNIT #1 - 5081014100"/>
    <s v="31200Z000-PG0926-Turkey Pt U1"/>
    <x v="0"/>
    <d v="2006-06-01T00:00:00"/>
    <x v="0"/>
    <s v="Turkey Pt U1"/>
    <x v="56"/>
    <s v="427.4607 : SOOT BLOWER EQUIPMENT - "/>
    <x v="2"/>
    <s v="2006"/>
    <s v="09/2015"/>
    <n v="1"/>
    <x v="755"/>
    <x v="751"/>
    <x v="227"/>
  </r>
  <r>
    <n v="72839159"/>
    <s v="Retire"/>
    <s v="TURKEY POINT POWER PLANT UNIT #1 - 5081014100"/>
    <s v="31200Z000-PG0926-Turkey Pt U1"/>
    <x v="0"/>
    <d v="2006-06-01T00:00:00"/>
    <x v="0"/>
    <s v="Turkey Pt U1"/>
    <x v="60"/>
    <s v="432.4723 : PIPING"/>
    <x v="2"/>
    <s v="2006"/>
    <s v="09/2015"/>
    <n v="1"/>
    <x v="756"/>
    <x v="752"/>
    <x v="228"/>
  </r>
  <r>
    <n v="72839555"/>
    <s v="Retire"/>
    <s v="TURKEY POINT POWER PLANT UNIT #1 - 5081014100"/>
    <s v="31200Z000-PG0926-Turkey Pt U1"/>
    <x v="0"/>
    <d v="2006-05-01T00:00:00"/>
    <x v="0"/>
    <s v="Turkey Pt U1"/>
    <x v="44"/>
    <s v="351.3160 : HEAT EXCHANGER, SHELL"/>
    <x v="2"/>
    <s v="2006"/>
    <s v="09/2015"/>
    <n v="1"/>
    <x v="757"/>
    <x v="753"/>
    <x v="229"/>
  </r>
  <r>
    <n v="72839571"/>
    <s v="Retire"/>
    <s v="TURKEY POINT POWER PLANT UNIT #1 - 5081014100"/>
    <s v="31200Z000-PG0926-Turkey Pt U1"/>
    <x v="0"/>
    <d v="2006-05-01T00:00:00"/>
    <x v="0"/>
    <s v="Turkey Pt U1"/>
    <x v="44"/>
    <s v="351.3159 : HEAT EXCH, TUBE BUNDL"/>
    <x v="2"/>
    <s v="2006"/>
    <s v="09/2015"/>
    <n v="2"/>
    <x v="758"/>
    <x v="754"/>
    <x v="230"/>
  </r>
  <r>
    <n v="72839607"/>
    <s v="Retire"/>
    <s v="TURKEY POINT POWER PLANT UNIT #1 - 5081014100"/>
    <s v="31500Z000-PG0926-Turkey Pt U1"/>
    <x v="0"/>
    <d v="2006-06-01T00:00:00"/>
    <x v="0"/>
    <s v="Turkey Pt U1"/>
    <x v="119"/>
    <s v="683.7719 : CONTROLLER"/>
    <x v="4"/>
    <s v="2006"/>
    <s v="09/2015"/>
    <n v="4"/>
    <x v="759"/>
    <x v="755"/>
    <x v="231"/>
  </r>
  <r>
    <n v="72839645"/>
    <s v="Retire"/>
    <s v="TURKEY POINT POWER PLANT UNIT #1 - 5081014100"/>
    <s v="31500Z000-PG0926-Turkey Pt U1"/>
    <x v="0"/>
    <d v="2006-06-01T00:00:00"/>
    <x v="0"/>
    <s v="Turkey Pt U1"/>
    <x v="119"/>
    <s v="683.7720 : FINAL CONTROL ELEMENTS"/>
    <x v="4"/>
    <s v="2006"/>
    <s v="09/2015"/>
    <n v="8"/>
    <x v="760"/>
    <x v="756"/>
    <x v="232"/>
  </r>
  <r>
    <n v="72839646"/>
    <s v="Retire"/>
    <s v="TURKEY POINT POWER PLANT UNIT #1 - 5081014100"/>
    <s v="31500Z000-PG0926-Turkey Pt U1"/>
    <x v="0"/>
    <d v="2006-06-01T00:00:00"/>
    <x v="0"/>
    <s v="Turkey Pt U1"/>
    <x v="119"/>
    <s v="683.7721 : MAJOR CIRCUIT CARD"/>
    <x v="4"/>
    <s v="2006"/>
    <s v="09/2015"/>
    <n v="15"/>
    <x v="761"/>
    <x v="757"/>
    <x v="233"/>
  </r>
  <r>
    <n v="72839647"/>
    <s v="Retire"/>
    <s v="TURKEY POINT POWER PLANT UNIT #1 - 5081014100"/>
    <s v="31500Z000-PG0926-Turkey Pt U1"/>
    <x v="0"/>
    <d v="2006-06-01T00:00:00"/>
    <x v="0"/>
    <s v="Turkey Pt U1"/>
    <x v="119"/>
    <s v="683.7722 : MAJOR POWER SUPPLY"/>
    <x v="4"/>
    <s v="2006"/>
    <s v="09/2015"/>
    <n v="5"/>
    <x v="762"/>
    <x v="758"/>
    <x v="234"/>
  </r>
  <r>
    <n v="72839648"/>
    <s v="Retire"/>
    <s v="TURKEY POINT POWER PLANT UNIT #1 - 5081014100"/>
    <s v="31500Z000-PG0926-Turkey Pt U1"/>
    <x v="0"/>
    <d v="2006-06-01T00:00:00"/>
    <x v="0"/>
    <s v="Turkey Pt U1"/>
    <x v="119"/>
    <s v="683.7723 : MAJOR TRANSMITTER"/>
    <x v="4"/>
    <s v="2006"/>
    <s v="09/2015"/>
    <n v="12"/>
    <x v="763"/>
    <x v="759"/>
    <x v="235"/>
  </r>
  <r>
    <n v="72839649"/>
    <s v="Retire"/>
    <s v="TURKEY POINT POWER PLANT UNIT #1 - 5081014100"/>
    <s v="31500Z000-PG0926-Turkey Pt U1"/>
    <x v="0"/>
    <d v="2006-06-01T00:00:00"/>
    <x v="0"/>
    <s v="Turkey Pt U1"/>
    <x v="119"/>
    <s v="683.7724 : OPERATOR SYSTEM INTERACE"/>
    <x v="4"/>
    <s v="2006"/>
    <s v="09/2015"/>
    <n v="2"/>
    <x v="764"/>
    <x v="760"/>
    <x v="236"/>
  </r>
  <r>
    <n v="72839650"/>
    <s v="Retire"/>
    <s v="TURKEY POINT FOSL PROD CAP SPARE STOREROOM - 5081026007"/>
    <s v="31100Z000-PG0926-Turkey Pt CommFsil"/>
    <x v="0"/>
    <d v="2006-12-01T00:00:00"/>
    <x v="0"/>
    <s v="Turkey Pt Comm Fsil"/>
    <x v="32"/>
    <s v="708.7914 : PUMP COMPLETE"/>
    <x v="1"/>
    <s v="2006"/>
    <s v="09/2015"/>
    <n v="1"/>
    <x v="765"/>
    <x v="761"/>
    <x v="237"/>
  </r>
  <r>
    <n v="72839655"/>
    <e v="#N/A"/>
    <s v="TURKEY POINT FOSL PROD CAP SPARE STOREROOM - 5081026007"/>
    <s v="31200Z000-PG0926-Turkey Pt CommFsil"/>
    <x v="0"/>
    <d v="2006-10-01T00:00:00"/>
    <x v="0"/>
    <s v="Turkey Pt Comm Fsil"/>
    <x v="64"/>
    <s v="521.6149 : PUMP COMPLETE"/>
    <x v="2"/>
    <s v="2006"/>
    <s v="09/2015"/>
    <n v="0"/>
    <x v="0"/>
    <x v="0"/>
    <x v="0"/>
  </r>
  <r>
    <n v="72866028"/>
    <e v="#N/A"/>
    <s v="TURKEY POINT POWER PLANT UNIT #1 - 5081014100"/>
    <s v="31200Z000-PG0926-Turkey Pt U1"/>
    <x v="0"/>
    <d v="2006-05-01T00:00:00"/>
    <x v="0"/>
    <s v="Turkey Pt U1"/>
    <x v="47"/>
    <s v="354.3254 : DRIVE, ELECTRIC MOTOR, C"/>
    <x v="2"/>
    <s v="2006"/>
    <s v="09/2015"/>
    <n v="0"/>
    <x v="0"/>
    <x v="0"/>
    <x v="0"/>
  </r>
  <r>
    <n v="73049270"/>
    <e v="#N/A"/>
    <s v="TURKEY POINT POWER PLANT UNIT #1 - 5081014100"/>
    <s v="31200Z000-PG0926-Turkey Pt U1"/>
    <x v="0"/>
    <d v="2006-06-01T00:00:00"/>
    <x v="0"/>
    <s v="Turkey Pt U1"/>
    <x v="131"/>
    <s v="000.000 : Non-Unitized"/>
    <x v="2"/>
    <s v="2006"/>
    <s v="09/2015"/>
    <n v="0"/>
    <x v="0"/>
    <x v="0"/>
    <x v="0"/>
  </r>
  <r>
    <n v="73049275"/>
    <e v="#N/A"/>
    <s v="TURKEY POINT POWER PLANT UNIT #1 - 5081014100"/>
    <s v="31200Z000-PG0926-Turkey Pt U1"/>
    <x v="0"/>
    <d v="2006-05-01T00:00:00"/>
    <x v="0"/>
    <s v="Turkey Pt U1"/>
    <x v="131"/>
    <s v="000.000 : Non-Unitized"/>
    <x v="2"/>
    <s v="2006"/>
    <s v="09/2015"/>
    <n v="0"/>
    <x v="0"/>
    <x v="0"/>
    <x v="0"/>
  </r>
  <r>
    <n v="73049784"/>
    <e v="#N/A"/>
    <s v="TURKEY POINT PLANT FOSSIL - 5081026000"/>
    <s v="31400Z000-PG0926-Turkey Pt CommFsil"/>
    <x v="0"/>
    <d v="2006-10-01T00:00:00"/>
    <x v="0"/>
    <s v="Turkey Pt Comm Fsil"/>
    <x v="131"/>
    <s v="000.000 : Non-Unitized"/>
    <x v="3"/>
    <s v="2006"/>
    <s v="09/2015"/>
    <n v="0"/>
    <x v="0"/>
    <x v="0"/>
    <x v="0"/>
  </r>
  <r>
    <n v="73056807"/>
    <e v="#N/A"/>
    <s v="TURKEY POINT PLANT FOSSIL - 5081026000"/>
    <s v="31200Z000-PG0926-Turkey Pt CommFsil"/>
    <x v="0"/>
    <d v="2006-10-01T00:00:00"/>
    <x v="0"/>
    <s v="Turkey Pt Comm Fsil"/>
    <x v="131"/>
    <s v="000.000 : Non-Unitized"/>
    <x v="2"/>
    <s v="2006"/>
    <s v="09/2015"/>
    <n v="0"/>
    <x v="0"/>
    <x v="0"/>
    <x v="0"/>
  </r>
  <r>
    <n v="73215506"/>
    <e v="#N/A"/>
    <s v="TURKEY POINT PLANT FOSSIL - 5081026000"/>
    <s v="31200Z000-PG0926-Turkey Pt CommFsil"/>
    <x v="0"/>
    <d v="2007-02-01T00:00:00"/>
    <x v="0"/>
    <s v="Turkey Pt Comm Fsil"/>
    <x v="131"/>
    <s v="000.000 : Non-Unitized"/>
    <x v="2"/>
    <s v="2007"/>
    <s v="09/2015"/>
    <n v="0"/>
    <x v="0"/>
    <x v="0"/>
    <x v="0"/>
  </r>
  <r>
    <n v="73410710"/>
    <e v="#N/A"/>
    <s v="TURKEY POINT FOSL PROD CAP SPARE STOREROOM - 5081026007"/>
    <s v="31200Z000-PG0926-Turkey Pt CommFsil"/>
    <x v="0"/>
    <d v="2007-01-01T00:00:00"/>
    <x v="0"/>
    <s v="Turkey Pt Comm Fsil"/>
    <x v="47"/>
    <s v="354.3266 : MOTOR ROTATING ASSEMBLY"/>
    <x v="2"/>
    <s v="2007"/>
    <s v="09/2015"/>
    <n v="0"/>
    <x v="0"/>
    <x v="0"/>
    <x v="0"/>
  </r>
  <r>
    <n v="73514148"/>
    <e v="#N/A"/>
    <s v="TURKEY POINT PLANT FOSSIL - 5081026000"/>
    <s v="31200Z000-PG0926-Turkey Pt CommFsil"/>
    <x v="0"/>
    <d v="2007-02-01T00:00:00"/>
    <x v="0"/>
    <s v="Turkey Pt Comm Fsil"/>
    <x v="55"/>
    <s v="424.4445 : HYDRAULIC COUPLING COMPL"/>
    <x v="2"/>
    <s v="2007"/>
    <s v="09/2015"/>
    <n v="0"/>
    <x v="0"/>
    <x v="0"/>
    <x v="0"/>
  </r>
  <r>
    <n v="73541916"/>
    <s v="Retire"/>
    <s v="TURKEY POINT POWER PLANT UNIT #1 - 5081014100"/>
    <s v="31200Z000-PG0926-Turkey Pt U1"/>
    <x v="0"/>
    <d v="2006-06-01T00:00:00"/>
    <x v="0"/>
    <s v="Turkey Pt U1"/>
    <x v="54"/>
    <s v="423.4386 : HEATER BUNDLES/BASKETS"/>
    <x v="2"/>
    <s v="2006"/>
    <s v="09/2015"/>
    <n v="3"/>
    <x v="766"/>
    <x v="762"/>
    <x v="238"/>
  </r>
  <r>
    <n v="73541929"/>
    <s v="Retire"/>
    <s v="TURKEY POINT POWER PLANT UNIT #1 - 5081014100"/>
    <s v="31200Z000-PG0926-Turkey Pt U1"/>
    <x v="0"/>
    <d v="2006-05-01T00:00:00"/>
    <x v="0"/>
    <s v="Turkey Pt U1"/>
    <x v="36"/>
    <s v="121.0063 : BOILER INNER CASING"/>
    <x v="2"/>
    <s v="2006"/>
    <s v="09/2015"/>
    <n v="1"/>
    <x v="767"/>
    <x v="763"/>
    <x v="239"/>
  </r>
  <r>
    <n v="73542056"/>
    <s v="U1"/>
    <s v="TURKEY POINT POWER PLANT UNIT #1 - 5081014100"/>
    <s v="31100Z000-PG0926-Turkey Pt U1"/>
    <x v="0"/>
    <d v="2006-06-01T00:00:00"/>
    <x v="0"/>
    <s v="Turkey Pt U1"/>
    <x v="19"/>
    <s v="329.2628 : ROOF"/>
    <x v="1"/>
    <s v="2006"/>
    <s v="09/2015"/>
    <n v="1"/>
    <x v="768"/>
    <x v="764"/>
    <x v="240"/>
  </r>
  <r>
    <n v="73705597"/>
    <e v="#N/A"/>
    <s v="TURKEY POINT PLANT FOSSIL - 5081026000"/>
    <s v="31200Z000-PG0926-Turkey Pt CommFsil"/>
    <x v="0"/>
    <d v="2006-10-01T00:00:00"/>
    <x v="0"/>
    <s v="Turkey Pt Comm Fsil"/>
    <x v="47"/>
    <s v="354.3259 : PUMP COMPLETE"/>
    <x v="2"/>
    <s v="2006"/>
    <s v="09/2015"/>
    <n v="0"/>
    <x v="0"/>
    <x v="0"/>
    <x v="0"/>
  </r>
  <r>
    <n v="73830475"/>
    <e v="#N/A"/>
    <s v="TURKEY POINT POWER PLANT UNIT #1 - 5081014100"/>
    <s v="31200Z000-PG0926-Turkey Pt U1"/>
    <x v="0"/>
    <d v="2007-04-01T00:00:00"/>
    <x v="0"/>
    <s v="Turkey Pt U1"/>
    <x v="131"/>
    <s v="000.000 : Non-Unitized"/>
    <x v="2"/>
    <s v="2007"/>
    <s v="09/2015"/>
    <n v="0"/>
    <x v="0"/>
    <x v="0"/>
    <x v="0"/>
  </r>
  <r>
    <n v="74784459"/>
    <e v="#N/A"/>
    <s v="TURKEY POINT PLANT FOSSIL - 5081026000"/>
    <s v="31200Z000-PG0926-Turkey Pt CommFsil"/>
    <x v="0"/>
    <d v="2007-05-01T00:00:00"/>
    <x v="0"/>
    <s v="Turkey Pt Comm Fsil"/>
    <x v="131"/>
    <s v="000.000 : Non-Unitized"/>
    <x v="2"/>
    <s v="2007"/>
    <s v="09/2015"/>
    <n v="0"/>
    <x v="0"/>
    <x v="0"/>
    <x v="0"/>
  </r>
  <r>
    <n v="74784866"/>
    <e v="#N/A"/>
    <s v="TURKEY POINT PLANT FOSSIL - 5081026000"/>
    <s v="31200Z000-PG0926-Turkey Pt CommFsil"/>
    <x v="0"/>
    <d v="2007-05-01T00:00:00"/>
    <x v="0"/>
    <s v="Turkey Pt Comm Fsil"/>
    <x v="131"/>
    <s v="000.000 : Non-Unitized"/>
    <x v="2"/>
    <s v="2007"/>
    <s v="09/2015"/>
    <n v="0"/>
    <x v="0"/>
    <x v="0"/>
    <x v="0"/>
  </r>
  <r>
    <n v="75588036"/>
    <e v="#N/A"/>
    <s v="TURKEY POINT POWER PLANT UNIT #1 - 5081014100"/>
    <s v="31200Z000-PG0926-Turkey Pt U1"/>
    <x v="0"/>
    <d v="2006-05-01T00:00:00"/>
    <x v="0"/>
    <s v="Turkey Pt U1"/>
    <x v="47"/>
    <s v="354.3254 : DRIVE, ELECTRIC MOTOR, C"/>
    <x v="2"/>
    <s v="2006"/>
    <s v="09/2015"/>
    <n v="0"/>
    <x v="0"/>
    <x v="0"/>
    <x v="0"/>
  </r>
  <r>
    <n v="77492931"/>
    <e v="#N/A"/>
    <s v="TURKEY POINT PLANT FOSSIL - 5081026000"/>
    <s v="31200Z000-PG0926-Turkey Pt CommFsil"/>
    <x v="0"/>
    <d v="2007-05-01T00:00:00"/>
    <x v="0"/>
    <s v="Turkey Pt Comm Fsil"/>
    <x v="47"/>
    <s v="354.3254 : DRIVE, ELECTRIC MOTOR, C"/>
    <x v="2"/>
    <s v="2007"/>
    <s v="09/2015"/>
    <n v="0"/>
    <x v="0"/>
    <x v="0"/>
    <x v="0"/>
  </r>
  <r>
    <n v="77531508"/>
    <s v="Retire"/>
    <s v="TURKEY POINT POWER PLANT UNIT #1 - 5081014100"/>
    <s v="31500Z000-PG0926-Turkey Pt U1"/>
    <x v="0"/>
    <d v="2006-05-01T00:00:00"/>
    <x v="0"/>
    <s v="Turkey Pt U1"/>
    <x v="113"/>
    <s v="481.5818 : INDICATORS"/>
    <x v="4"/>
    <s v="2006"/>
    <s v="09/2015"/>
    <n v="1"/>
    <x v="769"/>
    <x v="765"/>
    <x v="241"/>
  </r>
  <r>
    <n v="77969159"/>
    <e v="#N/A"/>
    <s v="TURKEY POINT PLANT FOSSIL - 5081026000"/>
    <s v="31200Z000-PG0926-Turkey Pt CommFsil"/>
    <x v="0"/>
    <d v="2007-08-01T00:00:00"/>
    <x v="0"/>
    <s v="Turkey Pt Comm Fsil"/>
    <x v="131"/>
    <s v="000.000 : Non-Unitized"/>
    <x v="2"/>
    <s v="2007"/>
    <s v="09/2015"/>
    <n v="0"/>
    <x v="0"/>
    <x v="0"/>
    <x v="0"/>
  </r>
  <r>
    <n v="77972760"/>
    <e v="#N/A"/>
    <s v="TURKEY POINT PLANT FOSSIL - 5081026000"/>
    <s v="31200Z000-PG0926-Turkey Pt CommFsil"/>
    <x v="0"/>
    <d v="2007-08-01T00:00:00"/>
    <x v="0"/>
    <s v="Turkey Pt Comm Fsil"/>
    <x v="131"/>
    <s v="000.000 : Non-Unitized"/>
    <x v="2"/>
    <s v="2007"/>
    <s v="09/2015"/>
    <n v="0"/>
    <x v="0"/>
    <x v="0"/>
    <x v="0"/>
  </r>
  <r>
    <n v="78347888"/>
    <s v="Common"/>
    <s v="TURKEY POINT PLANT FOSSIL - 5081026000"/>
    <s v="31400Z000-PG0926-Turkey Pt CommFsil"/>
    <x v="0"/>
    <d v="2007-02-01T00:00:00"/>
    <x v="0"/>
    <s v="Turkey Pt Comm Fsil"/>
    <x v="97"/>
    <s v="801.9137 : CONTROL/INSTRUMENTATION "/>
    <x v="3"/>
    <s v="2007"/>
    <s v="09/2015"/>
    <n v="1"/>
    <x v="770"/>
    <x v="766"/>
    <x v="242"/>
  </r>
  <r>
    <n v="78444563"/>
    <e v="#N/A"/>
    <s v="TURKEY POINT POWER PLANT UNIT #1 - 5081014100"/>
    <s v="31400Z000-PG0926-Turkey Pt U1"/>
    <x v="0"/>
    <d v="1966-07-01T00:00:00"/>
    <x v="0"/>
    <s v="Turkey Pt U1"/>
    <x v="75"/>
    <s v="371.3539 : EXPANSION JOINTS &gt;= 6&quot;"/>
    <x v="3"/>
    <s v="1966"/>
    <s v="09/2015"/>
    <n v="0"/>
    <x v="0"/>
    <x v="0"/>
    <x v="0"/>
  </r>
  <r>
    <n v="78481449"/>
    <s v="U1"/>
    <s v="TURKEY POINT POWER PLANT UNIT #1 - 5081014100"/>
    <s v="31600Z000-PG0926-Turkey Pt U1"/>
    <x v="0"/>
    <d v="2006-10-01T00:00:00"/>
    <x v="0"/>
    <s v="Turkey Pt U1"/>
    <x v="123"/>
    <s v="184.0555 : COMPRESSOR, AIR, COMPLET"/>
    <x v="5"/>
    <s v="2006"/>
    <s v="09/2015"/>
    <n v="1"/>
    <x v="771"/>
    <x v="767"/>
    <x v="243"/>
  </r>
  <r>
    <n v="78803797"/>
    <e v="#N/A"/>
    <s v="TURKEY POINT POWER PLANT UNIT #1 - 5081014100"/>
    <s v="31200Z000-PG0926-Turkey Pt U1"/>
    <x v="0"/>
    <d v="2007-09-01T00:00:00"/>
    <x v="0"/>
    <s v="Turkey Pt U1"/>
    <x v="131"/>
    <s v="000.000 : Non-Unitized"/>
    <x v="2"/>
    <s v="2007"/>
    <s v="09/2015"/>
    <n v="0"/>
    <x v="0"/>
    <x v="0"/>
    <x v="0"/>
  </r>
  <r>
    <n v="78854926"/>
    <e v="#N/A"/>
    <s v="TURKEY POINT POWER PLANT UNIT #1 - 5081014100"/>
    <s v="31400Z000-PG0926-Turkey Pt U1"/>
    <x v="0"/>
    <d v="2007-09-01T00:00:00"/>
    <x v="0"/>
    <s v="Turkey Pt U1"/>
    <x v="131"/>
    <s v="000.000 : Non-Unitized"/>
    <x v="3"/>
    <s v="2007"/>
    <s v="09/2015"/>
    <n v="0"/>
    <x v="0"/>
    <x v="0"/>
    <x v="0"/>
  </r>
  <r>
    <n v="79171078"/>
    <s v="Retire"/>
    <s v="TURKEY POINT POWER PLANT UNIT #1 - 5081014100"/>
    <s v="31200Z000-PG0926-Turkey Pt U1"/>
    <x v="0"/>
    <d v="2006-10-01T00:00:00"/>
    <x v="0"/>
    <s v="Turkey Pt U1"/>
    <x v="64"/>
    <s v="521.6149 : PUMP COMPLETE"/>
    <x v="2"/>
    <s v="2006"/>
    <s v="09/2015"/>
    <n v="1"/>
    <x v="772"/>
    <x v="768"/>
    <x v="244"/>
  </r>
  <r>
    <n v="79741026"/>
    <e v="#N/A"/>
    <s v="TURKEY POINT POWER PLANT UNIT #1 - 5081014100"/>
    <s v="31200Z000-PG0926-Turkey Pt U1"/>
    <x v="0"/>
    <d v="2007-10-01T00:00:00"/>
    <x v="0"/>
    <s v="Turkey Pt U1"/>
    <x v="131"/>
    <s v="000.000 : Non-Unitized"/>
    <x v="2"/>
    <s v="2007"/>
    <s v="09/2015"/>
    <n v="0"/>
    <x v="0"/>
    <x v="0"/>
    <x v="0"/>
  </r>
  <r>
    <n v="79746696"/>
    <e v="#N/A"/>
    <s v="TURKEY POINT PLANT FOSSIL - 5081026000"/>
    <s v="31600Z000-PG0926-Turkey Pt CommFsil"/>
    <x v="0"/>
    <d v="2007-09-01T00:00:00"/>
    <x v="0"/>
    <s v="Turkey Pt Comm Fsil"/>
    <x v="131"/>
    <s v="000.000 : Non-Unitized"/>
    <x v="5"/>
    <s v="2007"/>
    <s v="09/2015"/>
    <n v="0"/>
    <x v="0"/>
    <x v="0"/>
    <x v="0"/>
  </r>
  <r>
    <n v="79778103"/>
    <e v="#N/A"/>
    <s v="TURKEY POINT POWER PLANT UNIT #1 - 5081014100"/>
    <s v="31200Z000-PG0926-Turkey Pt U1"/>
    <x v="0"/>
    <d v="2007-10-01T00:00:00"/>
    <x v="0"/>
    <s v="Turkey Pt U1"/>
    <x v="131"/>
    <s v="000.000 : Non-Unitized"/>
    <x v="2"/>
    <s v="2007"/>
    <s v="09/2015"/>
    <n v="0"/>
    <x v="0"/>
    <x v="0"/>
    <x v="0"/>
  </r>
  <r>
    <n v="80136580"/>
    <e v="#N/A"/>
    <s v="TURKEY POINT FOSL PROD CAP SPARE STOREROOM - 5081026007"/>
    <s v="31200Z000-PG0926-Turkey Pt CommFsil"/>
    <x v="0"/>
    <d v="2007-08-01T00:00:00"/>
    <x v="0"/>
    <s v="Turkey Pt Comm Fsil"/>
    <x v="55"/>
    <s v="424.4426 : DRIVE, ELECTRIC MOTOR, C"/>
    <x v="2"/>
    <s v="2007"/>
    <s v="09/2015"/>
    <n v="0"/>
    <x v="0"/>
    <x v="0"/>
    <x v="0"/>
  </r>
  <r>
    <n v="80136737"/>
    <e v="#N/A"/>
    <s v="TURKEY POINT FOSL PROD CAP SPARE STOREROOM - 5081026007"/>
    <s v="31200Z000-PG0926-Turkey Pt CommFsil"/>
    <x v="0"/>
    <d v="2006-10-01T00:00:00"/>
    <x v="0"/>
    <s v="Turkey Pt Comm Fsil"/>
    <x v="47"/>
    <s v="354.3259 : PUMP COMPLETE"/>
    <x v="2"/>
    <s v="2006"/>
    <s v="09/2015"/>
    <n v="0"/>
    <x v="0"/>
    <x v="0"/>
    <x v="0"/>
  </r>
  <r>
    <n v="80176519"/>
    <e v="#N/A"/>
    <s v="TURKEY POINT POWER PLANT UNIT #1 - 5081014100"/>
    <s v="31200Z000-PG0926-Turkey Pt U1"/>
    <x v="0"/>
    <d v="2007-08-01T00:00:00"/>
    <x v="0"/>
    <s v="Turkey Pt U1"/>
    <x v="55"/>
    <s v="424.4426 : DRIVE, ELECTRIC MOTOR, C"/>
    <x v="2"/>
    <s v="2007"/>
    <s v="09/2015"/>
    <n v="0"/>
    <x v="0"/>
    <x v="0"/>
    <x v="0"/>
  </r>
  <r>
    <n v="80202480"/>
    <e v="#N/A"/>
    <s v="TURKEY POINT PLANT FOSSIL - 5081026000"/>
    <s v="31200Z000-PG0926-Turkey Pt CommFsil"/>
    <x v="0"/>
    <d v="2007-05-01T00:00:00"/>
    <x v="0"/>
    <s v="Turkey Pt Comm Fsil"/>
    <x v="55"/>
    <s v="424.4426 : DRIVE, ELECTRIC MOTOR, C"/>
    <x v="2"/>
    <s v="2007"/>
    <s v="09/2015"/>
    <n v="0"/>
    <x v="0"/>
    <x v="0"/>
    <x v="0"/>
  </r>
  <r>
    <n v="80323337"/>
    <e v="#N/A"/>
    <s v="TURKEY POINT PLANT FOSSIL - 5081026000"/>
    <s v="31200Z000-PG0926-Turkey Pt CommFsil"/>
    <x v="0"/>
    <d v="2007-08-01T00:00:00"/>
    <x v="0"/>
    <s v="Turkey Pt Comm Fsil"/>
    <x v="47"/>
    <s v="354.3254 : DRIVE, ELECTRIC MOTOR, C"/>
    <x v="2"/>
    <s v="2007"/>
    <s v="09/2015"/>
    <n v="0"/>
    <x v="0"/>
    <x v="0"/>
    <x v="0"/>
  </r>
  <r>
    <n v="80466798"/>
    <e v="#N/A"/>
    <s v="TURKEY POINT PLANT FOSSIL - 5081026000"/>
    <s v="31400Z000-PG0926-Turkey Pt CommFsil"/>
    <x v="0"/>
    <d v="2007-03-01T00:00:00"/>
    <x v="0"/>
    <s v="Turkey Pt Comm Fsil"/>
    <x v="131"/>
    <s v="000.000 : Non-Unitized"/>
    <x v="3"/>
    <s v="2007"/>
    <s v="09/2015"/>
    <n v="0"/>
    <x v="0"/>
    <x v="0"/>
    <x v="0"/>
  </r>
  <r>
    <n v="80472750"/>
    <e v="#N/A"/>
    <s v="TURKEY POINT POWER PLANT UNIT #1 - 5081014100"/>
    <s v="31200Z000-PG0926-Turkey Pt U1"/>
    <x v="0"/>
    <d v="2007-11-01T00:00:00"/>
    <x v="0"/>
    <s v="Turkey Pt U1"/>
    <x v="131"/>
    <s v="000.000 : Non-Unitized"/>
    <x v="2"/>
    <s v="2007"/>
    <s v="09/2015"/>
    <n v="0"/>
    <x v="0"/>
    <x v="0"/>
    <x v="0"/>
  </r>
  <r>
    <n v="80476680"/>
    <e v="#N/A"/>
    <s v="TURKEY POINT PLANT FOSSIL - 5081026000"/>
    <s v="31200Z003-PG0926-Turkey Pt CommFsil"/>
    <x v="2"/>
    <d v="2007-11-01T00:00:00"/>
    <x v="0"/>
    <s v="Turkey Pt Comm Fsil"/>
    <x v="131"/>
    <s v="000.000 : Non-Unitized"/>
    <x v="2"/>
    <s v="2007"/>
    <s v="09/2015"/>
    <n v="0"/>
    <x v="0"/>
    <x v="0"/>
    <x v="0"/>
  </r>
  <r>
    <n v="80572909"/>
    <s v="Common"/>
    <s v="TURKEY POINT PLANT FOSSIL - 5081026000"/>
    <s v="31600Z000-PG0926-Turkey Pt CommFsil"/>
    <x v="0"/>
    <d v="2007-09-01T00:00:00"/>
    <x v="0"/>
    <s v="Turkey Pt Comm Fsil"/>
    <x v="125"/>
    <s v="190.062  : GLASS BEAD CLEANING MACH"/>
    <x v="5"/>
    <s v="2007"/>
    <s v="09/2015"/>
    <n v="2"/>
    <x v="773"/>
    <x v="769"/>
    <x v="245"/>
  </r>
  <r>
    <n v="80854510"/>
    <e v="#N/A"/>
    <s v="TURKEY POINT FOSL PROD CAP SPARE STOREROOM - 5081026007"/>
    <s v="31200Z000-PG0926-Turkey Pt CommFsil"/>
    <x v="0"/>
    <d v="2006-12-01T00:00:00"/>
    <x v="0"/>
    <s v="Turkey Pt Comm Fsil"/>
    <x v="47"/>
    <s v="354.3254 : DRIVE, ELECTRIC MOTOR, C"/>
    <x v="2"/>
    <s v="2006"/>
    <s v="09/2015"/>
    <n v="0"/>
    <x v="0"/>
    <x v="0"/>
    <x v="0"/>
  </r>
  <r>
    <n v="81188287"/>
    <e v="#N/A"/>
    <s v="TURKEY POINT PLANT FOSSIL - 5081026000"/>
    <s v="31400Z000-PG0926-Turkey Pt CommFsil"/>
    <x v="0"/>
    <d v="2007-11-01T00:00:00"/>
    <x v="0"/>
    <s v="Turkey Pt Comm Fsil"/>
    <x v="131"/>
    <s v="000.000 : Non-Unitized"/>
    <x v="3"/>
    <s v="2007"/>
    <s v="09/2015"/>
    <n v="0"/>
    <x v="0"/>
    <x v="0"/>
    <x v="0"/>
  </r>
  <r>
    <n v="81188294"/>
    <e v="#N/A"/>
    <s v="TURKEY POINT PLANT FOSSIL - 5081026000"/>
    <s v="31200Z000-PG0926-Turkey Pt CommFsil"/>
    <x v="0"/>
    <d v="2007-11-01T00:00:00"/>
    <x v="0"/>
    <s v="Turkey Pt Comm Fsil"/>
    <x v="131"/>
    <s v="000.000 : Non-Unitized"/>
    <x v="2"/>
    <s v="2007"/>
    <s v="09/2015"/>
    <n v="0"/>
    <x v="0"/>
    <x v="0"/>
    <x v="0"/>
  </r>
  <r>
    <n v="81217283"/>
    <e v="#N/A"/>
    <s v="TURKEY POINT POWER PLANT UNIT #1 - 5081014100"/>
    <s v="31200Z000-PG0926-Turkey Pt U1"/>
    <x v="0"/>
    <d v="2007-12-01T00:00:00"/>
    <x v="0"/>
    <s v="Turkey Pt U1"/>
    <x v="131"/>
    <s v="000.000 : Non-Unitized"/>
    <x v="2"/>
    <s v="2007"/>
    <s v="09/2015"/>
    <n v="0"/>
    <x v="0"/>
    <x v="0"/>
    <x v="0"/>
  </r>
  <r>
    <n v="81967193"/>
    <e v="#N/A"/>
    <s v="TURKEY POINT PLANT FOSSIL - 5081026000"/>
    <s v="31200Z000-PG0926-Turkey Pt CommFsil"/>
    <x v="0"/>
    <d v="2008-01-01T00:00:00"/>
    <x v="0"/>
    <s v="Turkey Pt Comm Fsil"/>
    <x v="131"/>
    <s v="000.000 : Non-Unitized"/>
    <x v="2"/>
    <s v="2008"/>
    <s v="09/2015"/>
    <n v="0"/>
    <x v="0"/>
    <x v="0"/>
    <x v="0"/>
  </r>
  <r>
    <n v="81967237"/>
    <e v="#N/A"/>
    <s v="TURKEY POINT PLANT FOSSIL - 5081026000"/>
    <s v="31200Z000-PG0926-Turkey Pt CommFsil"/>
    <x v="0"/>
    <d v="2008-01-01T00:00:00"/>
    <x v="0"/>
    <s v="Turkey Pt Comm Fsil"/>
    <x v="131"/>
    <s v="000.000 : Non-Unitized"/>
    <x v="2"/>
    <s v="2008"/>
    <s v="09/2015"/>
    <n v="0"/>
    <x v="0"/>
    <x v="0"/>
    <x v="0"/>
  </r>
  <r>
    <n v="81971927"/>
    <e v="#N/A"/>
    <s v="TURKEY POINT PLANT FOSSIL - 5081026000"/>
    <s v="31600Z000-PG0926-Turkey Pt CommFsil"/>
    <x v="0"/>
    <d v="2008-01-01T00:00:00"/>
    <x v="0"/>
    <s v="Turkey Pt Comm Fsil"/>
    <x v="131"/>
    <s v="000.000 : Non-Unitized"/>
    <x v="5"/>
    <s v="2008"/>
    <s v="09/2015"/>
    <n v="0"/>
    <x v="0"/>
    <x v="0"/>
    <x v="0"/>
  </r>
  <r>
    <n v="81975829"/>
    <e v="#N/A"/>
    <s v="TURKEY POINT POWER PLANT UNIT #1 - 5081014100"/>
    <s v="31200Z003-PG0926-Turkey Pt U1"/>
    <x v="2"/>
    <d v="2008-01-01T00:00:00"/>
    <x v="0"/>
    <s v="Turkey Pt U1"/>
    <x v="131"/>
    <s v="000.000 : Non-Unitized"/>
    <x v="2"/>
    <s v="2008"/>
    <s v="09/2015"/>
    <n v="0"/>
    <x v="0"/>
    <x v="0"/>
    <x v="0"/>
  </r>
  <r>
    <n v="82283419"/>
    <s v="Retire"/>
    <s v="TURKEY POINT POWER PLANT UNIT #1 - 5081014100"/>
    <s v="31200Z000-PG0926-Turkey Pt U1"/>
    <x v="0"/>
    <d v="1988-07-01T00:00:00"/>
    <x v="0"/>
    <s v="Turkey Pt U1"/>
    <x v="58"/>
    <s v="429.4681 : I/O RACKS PER CONTROLLER"/>
    <x v="2"/>
    <s v="1988"/>
    <s v="09/2015"/>
    <n v="0"/>
    <x v="774"/>
    <x v="770"/>
    <x v="0"/>
  </r>
  <r>
    <n v="82283422"/>
    <s v="Retire"/>
    <s v="TURKEY POINT POWER PLANT UNIT #1 - 5081014100"/>
    <s v="31200Z000-PG0926-Turkey Pt U1"/>
    <x v="0"/>
    <d v="1991-07-01T00:00:00"/>
    <x v="0"/>
    <s v="Turkey Pt U1"/>
    <x v="58"/>
    <s v="429.4681 : I/O RACKS PER CONTROLLER"/>
    <x v="2"/>
    <s v="1991"/>
    <s v="09/2015"/>
    <n v="0"/>
    <x v="775"/>
    <x v="771"/>
    <x v="0"/>
  </r>
  <r>
    <n v="82283426"/>
    <s v="Retire"/>
    <s v="TURKEY POINT POWER PLANT UNIT #1 - 5081014100"/>
    <s v="31200Z000-PG0926-Turkey Pt U1"/>
    <x v="0"/>
    <d v="1993-07-01T00:00:00"/>
    <x v="0"/>
    <s v="Turkey Pt U1"/>
    <x v="58"/>
    <s v="429.4681 : I/O RACKS PER CONTROLLER"/>
    <x v="2"/>
    <s v="1993"/>
    <s v="09/2015"/>
    <n v="0"/>
    <x v="776"/>
    <x v="772"/>
    <x v="0"/>
  </r>
  <r>
    <n v="82283429"/>
    <s v="Retire"/>
    <s v="TURKEY POINT POWER PLANT UNIT #1 - 5081014100"/>
    <s v="31200Z000-PG0926-Turkey Pt U1"/>
    <x v="0"/>
    <d v="1995-07-01T00:00:00"/>
    <x v="0"/>
    <s v="Turkey Pt U1"/>
    <x v="58"/>
    <s v="429.4681 : I/O RACKS PER CONTROLLER"/>
    <x v="2"/>
    <s v="1995"/>
    <s v="09/2015"/>
    <n v="0"/>
    <x v="777"/>
    <x v="773"/>
    <x v="0"/>
  </r>
  <r>
    <n v="82283432"/>
    <s v="Retire"/>
    <s v="TURKEY POINT POWER PLANT UNIT #1 - 5081014100"/>
    <s v="31200Z000-PG0926-Turkey Pt U1"/>
    <x v="0"/>
    <d v="1966-07-01T00:00:00"/>
    <x v="0"/>
    <s v="Turkey Pt U1"/>
    <x v="58"/>
    <s v="429.4681 : I/O RACKS PER CONTROLLER"/>
    <x v="2"/>
    <s v="1966"/>
    <s v="09/2015"/>
    <n v="6"/>
    <x v="778"/>
    <x v="774"/>
    <x v="0"/>
  </r>
  <r>
    <n v="82673044"/>
    <e v="#N/A"/>
    <s v="TURKEY POINT PLANT FOSSIL - 5081026000"/>
    <s v="31200Z000-PG0926-Turkey Pt CommFsil"/>
    <x v="0"/>
    <d v="2008-01-01T00:00:00"/>
    <x v="0"/>
    <s v="Turkey Pt Comm Fsil"/>
    <x v="131"/>
    <s v="000.000 : Non-Unitized"/>
    <x v="2"/>
    <s v="2008"/>
    <s v="09/2015"/>
    <n v="0"/>
    <x v="0"/>
    <x v="0"/>
    <x v="0"/>
  </r>
  <r>
    <n v="82673053"/>
    <e v="#N/A"/>
    <s v="TURKEY POINT PLANT FOSSIL - 5081026000"/>
    <s v="31400Z000-PG0926-Turkey Pt CommFsil"/>
    <x v="0"/>
    <d v="2008-01-01T00:00:00"/>
    <x v="0"/>
    <s v="Turkey Pt Comm Fsil"/>
    <x v="131"/>
    <s v="000.000 : Non-Unitized"/>
    <x v="3"/>
    <s v="2008"/>
    <s v="09/2015"/>
    <n v="0"/>
    <x v="0"/>
    <x v="0"/>
    <x v="0"/>
  </r>
  <r>
    <n v="82673054"/>
    <e v="#N/A"/>
    <s v="TURKEY POINT PLANT FOSSIL - 5081026000"/>
    <s v="31100Z000-PG0926-Turkey Pt CommFsil"/>
    <x v="0"/>
    <d v="2008-01-01T00:00:00"/>
    <x v="0"/>
    <s v="Turkey Pt Comm Fsil"/>
    <x v="131"/>
    <s v="000.000 : Non-Unitized"/>
    <x v="1"/>
    <s v="2008"/>
    <s v="09/2015"/>
    <n v="0"/>
    <x v="0"/>
    <x v="0"/>
    <x v="0"/>
  </r>
  <r>
    <n v="82853867"/>
    <s v="Retire"/>
    <s v="TURKEY POINT PLANT FOSSIL - 5081026000"/>
    <s v="31100Z000-PG0926-Turkey Pt CommFsil"/>
    <x v="0"/>
    <d v="2008-02-01T00:00:00"/>
    <x v="0"/>
    <s v="Turkey Pt Comm Fsil"/>
    <x v="131"/>
    <s v="000.000 : Non-Unitized"/>
    <x v="1"/>
    <s v="2008"/>
    <s v="09/2015"/>
    <n v="1"/>
    <x v="779"/>
    <x v="775"/>
    <x v="246"/>
  </r>
  <r>
    <n v="83384917"/>
    <e v="#N/A"/>
    <s v="TURKEY POINT POWER PLANT UNIT #1 - 5081014100"/>
    <s v="31200Z000-PG0926-Turkey Pt U1"/>
    <x v="0"/>
    <d v="2008-03-01T00:00:00"/>
    <x v="0"/>
    <s v="Turkey Pt U1"/>
    <x v="131"/>
    <s v="000.000 : Non-Unitized"/>
    <x v="2"/>
    <s v="2008"/>
    <s v="09/2015"/>
    <n v="0"/>
    <x v="0"/>
    <x v="0"/>
    <x v="0"/>
  </r>
  <r>
    <n v="83386990"/>
    <e v="#N/A"/>
    <s v="TURKEY POINT PLANT FOSSIL - 5081026000"/>
    <s v="31200Z000-PG0926-Turkey Pt CommFsil"/>
    <x v="0"/>
    <d v="2008-03-01T00:00:00"/>
    <x v="0"/>
    <s v="Turkey Pt Comm Fsil"/>
    <x v="131"/>
    <s v="000.000 : Non-Unitized"/>
    <x v="2"/>
    <s v="2008"/>
    <s v="09/2015"/>
    <n v="0"/>
    <x v="0"/>
    <x v="0"/>
    <x v="0"/>
  </r>
  <r>
    <n v="83387370"/>
    <e v="#N/A"/>
    <s v="TURKEY POINT PLANT FOSSIL - 5081026000"/>
    <s v="31100Z000-PG0926-Turkey Pt CommFsil"/>
    <x v="0"/>
    <d v="2008-02-01T00:00:00"/>
    <x v="0"/>
    <s v="Turkey Pt Comm Fsil"/>
    <x v="131"/>
    <s v="000.000 : Non-Unitized"/>
    <x v="1"/>
    <s v="2008"/>
    <s v="09/2015"/>
    <n v="0"/>
    <x v="0"/>
    <x v="0"/>
    <x v="0"/>
  </r>
  <r>
    <n v="84151714"/>
    <e v="#N/A"/>
    <s v="TURKEY POINT POWER PLANT UNIT #1 - 5081014100"/>
    <s v="31200Z000-PG0926-Turkey Pt U1"/>
    <x v="0"/>
    <d v="2008-04-01T00:00:00"/>
    <x v="0"/>
    <s v="Turkey Pt U1"/>
    <x v="131"/>
    <s v="000.000 : Non-Unitized"/>
    <x v="2"/>
    <s v="2008"/>
    <s v="09/2015"/>
    <n v="0"/>
    <x v="0"/>
    <x v="0"/>
    <x v="0"/>
  </r>
  <r>
    <n v="84325809"/>
    <e v="#N/A"/>
    <s v="TURKEY POINT PLANT FOSSIL - 5081026000"/>
    <s v="31400Z000-PG0926-Turkey Pt CommFsil"/>
    <x v="0"/>
    <d v="2007-11-01T00:00:00"/>
    <x v="0"/>
    <s v="Turkey Pt Comm Fsil"/>
    <x v="81"/>
    <s v="366.4054 : CATHODIC PROTECTION EQUI"/>
    <x v="3"/>
    <s v="2007"/>
    <s v="09/2015"/>
    <n v="0"/>
    <x v="0"/>
    <x v="0"/>
    <x v="0"/>
  </r>
  <r>
    <n v="84325816"/>
    <e v="#N/A"/>
    <s v="TURKEY POINT PLANT FOSSIL - 5081026000"/>
    <s v="31200Z000-PG0926-Turkey Pt CommFsil"/>
    <x v="0"/>
    <d v="2007-11-01T00:00:00"/>
    <x v="0"/>
    <s v="Turkey Pt Comm Fsil"/>
    <x v="37"/>
    <s v="122.0089 : INNER CASING"/>
    <x v="2"/>
    <s v="2007"/>
    <s v="09/2015"/>
    <n v="0"/>
    <x v="0"/>
    <x v="0"/>
    <x v="0"/>
  </r>
  <r>
    <n v="84732972"/>
    <s v="Retire"/>
    <s v="TURKEY POINT POWER PLANT UNIT #1 - 5081014100"/>
    <s v="31200Z000-PG0926-Turkey Pt U1"/>
    <x v="0"/>
    <d v="2007-10-01T00:00:00"/>
    <x v="0"/>
    <s v="Turkey Pt U1"/>
    <x v="49"/>
    <s v="356.3332 : CHEMICAL FEED EQUIPMENT"/>
    <x v="2"/>
    <s v="2007"/>
    <s v="09/2015"/>
    <n v="1"/>
    <x v="780"/>
    <x v="776"/>
    <x v="247"/>
  </r>
  <r>
    <n v="85348690"/>
    <s v="Retire"/>
    <s v="TURKEY POINT PLANT FOSSIL - 5081026000"/>
    <s v="31200Z003-PG0926-Turkey Pt CommFsil"/>
    <x v="2"/>
    <d v="2007-11-01T00:00:00"/>
    <x v="0"/>
    <s v="Turkey Pt Comm Fsil"/>
    <x v="61"/>
    <s v="434.4804 : EMISSION MONITORING ANAL"/>
    <x v="2"/>
    <s v="2007"/>
    <s v="09/2015"/>
    <n v="1"/>
    <x v="781"/>
    <x v="777"/>
    <x v="248"/>
  </r>
  <r>
    <n v="86192787"/>
    <e v="#N/A"/>
    <s v="TURKEY POINT PLANT FOSSIL - 5081026000"/>
    <s v="31200Z000-PG0926-Turkey Pt CommFsil"/>
    <x v="0"/>
    <d v="2007-02-01T00:00:00"/>
    <x v="0"/>
    <s v="Turkey Pt Comm Fsil"/>
    <x v="131"/>
    <s v="000.000 : Non-Unitized"/>
    <x v="2"/>
    <s v="2007"/>
    <s v="09/2015"/>
    <n v="0"/>
    <x v="0"/>
    <x v="0"/>
    <x v="0"/>
  </r>
  <r>
    <n v="86642046"/>
    <e v="#N/A"/>
    <s v="TURKEY POINT PLANT FOSSIL - 5081026000"/>
    <s v="31200Z000-PG0926-Turkey Pt CommFsil"/>
    <x v="0"/>
    <d v="2008-03-01T00:00:00"/>
    <x v="0"/>
    <s v="Turkey Pt Comm Fsil"/>
    <x v="64"/>
    <s v="521.6149 : PUMP COMPLETE"/>
    <x v="2"/>
    <s v="2008"/>
    <s v="09/2015"/>
    <n v="0"/>
    <x v="0"/>
    <x v="0"/>
    <x v="0"/>
  </r>
  <r>
    <n v="86642063"/>
    <e v="#N/A"/>
    <s v="TURKEY POINT POWER PLANT UNIT #1 - 5081014100"/>
    <s v="31400Z000-PG0926-Turkey Pt U1"/>
    <x v="0"/>
    <d v="2007-09-01T00:00:00"/>
    <x v="0"/>
    <s v="Turkey Pt U1"/>
    <x v="75"/>
    <s v="371.3539 : EXPANSION JOINTS &gt;= 6&quot;"/>
    <x v="3"/>
    <s v="2007"/>
    <s v="09/2015"/>
    <n v="0"/>
    <x v="0"/>
    <x v="0"/>
    <x v="0"/>
  </r>
  <r>
    <n v="86822479"/>
    <e v="#N/A"/>
    <s v="TURKEY POINT POWER PLANT UNIT #1 - 5081014100"/>
    <s v="31200Z000-PG0926-Turkey Pt U1"/>
    <x v="0"/>
    <d v="2008-08-01T00:00:00"/>
    <x v="0"/>
    <s v="Turkey Pt U1"/>
    <x v="131"/>
    <s v="000.000 : Non-Unitized"/>
    <x v="2"/>
    <s v="2008"/>
    <s v="09/2015"/>
    <n v="0"/>
    <x v="0"/>
    <x v="0"/>
    <x v="0"/>
  </r>
  <r>
    <n v="87213267"/>
    <s v="Retire"/>
    <s v="TURKEY POINT POWER PLANT UNIT #1 - 5081014100"/>
    <s v="31200Z000-PG0926-Turkey Pt U1"/>
    <x v="0"/>
    <d v="2008-04-01T00:00:00"/>
    <x v="0"/>
    <s v="Turkey Pt U1"/>
    <x v="46"/>
    <s v="353.3231 : VALVE, POWER OPERATED 8 "/>
    <x v="2"/>
    <s v="2008"/>
    <s v="09/2015"/>
    <n v="1"/>
    <x v="782"/>
    <x v="778"/>
    <x v="249"/>
  </r>
  <r>
    <n v="87308505"/>
    <e v="#N/A"/>
    <s v="TURKEY POINT FOSL PROD CAP SPARE STOREROOM - 5081026007"/>
    <s v="31200Z000-PG0926-Turkey Pt CommFsil"/>
    <x v="0"/>
    <d v="2008-01-01T00:00:00"/>
    <x v="0"/>
    <s v="Turkey Pt Comm Fsil"/>
    <x v="47"/>
    <s v="354.3254 : DRIVE, ELECTRIC MOTOR, C"/>
    <x v="2"/>
    <s v="2008"/>
    <s v="09/2015"/>
    <n v="0"/>
    <x v="0"/>
    <x v="0"/>
    <x v="0"/>
  </r>
  <r>
    <n v="87425082"/>
    <s v="Common"/>
    <s v="TURKEY POINT PLANT FOSSIL - 5081026000"/>
    <s v="31400Z000-PG0926-Turkey Pt CommFsil"/>
    <x v="0"/>
    <d v="2007-03-01T00:00:00"/>
    <x v="0"/>
    <s v="Turkey Pt Comm Fsil"/>
    <x v="84"/>
    <s v="369.4154 : TRASH RAKES"/>
    <x v="3"/>
    <s v="2007"/>
    <s v="09/2015"/>
    <n v="1"/>
    <x v="783"/>
    <x v="779"/>
    <x v="250"/>
  </r>
  <r>
    <n v="87425098"/>
    <e v="#N/A"/>
    <s v="TURKEY POINT POWER PLANT UNIT #1 - 5081014100"/>
    <s v="31200Z000-PG0926-Turkey Pt U1"/>
    <x v="0"/>
    <d v="2007-11-01T00:00:00"/>
    <x v="0"/>
    <s v="Turkey Pt U1"/>
    <x v="55"/>
    <s v="424.4426 : DRIVE, ELECTRIC MOTOR, C"/>
    <x v="2"/>
    <s v="2007"/>
    <s v="09/2015"/>
    <n v="0"/>
    <x v="0"/>
    <x v="0"/>
    <x v="0"/>
  </r>
  <r>
    <n v="87425103"/>
    <s v="Retire"/>
    <s v="TURKEY POINT POWER PLANT UNIT #1 - 5081014100"/>
    <s v="31200Z000-PG0926-Turkey Pt U1"/>
    <x v="0"/>
    <d v="2007-10-01T00:00:00"/>
    <x v="0"/>
    <s v="Turkey Pt U1"/>
    <x v="64"/>
    <s v="521.6149 : PUMP COMPLETE"/>
    <x v="2"/>
    <s v="2007"/>
    <s v="09/2015"/>
    <n v="0"/>
    <x v="784"/>
    <x v="780"/>
    <x v="251"/>
  </r>
  <r>
    <n v="87425400"/>
    <s v="Retire"/>
    <s v="TURKEY POINT POWER PLANT UNIT #1 - 5081014100"/>
    <s v="31200Z000-PG0926-Turkey Pt U1"/>
    <x v="0"/>
    <d v="2008-10-01T00:00:00"/>
    <x v="0"/>
    <s v="Turkey Pt U1"/>
    <x v="64"/>
    <s v="521.6149 : PUMP COMPLETE"/>
    <x v="2"/>
    <s v="2008"/>
    <s v="09/2015"/>
    <n v="1"/>
    <x v="785"/>
    <x v="781"/>
    <x v="252"/>
  </r>
  <r>
    <n v="87426620"/>
    <e v="#N/A"/>
    <s v="TURKEY POINT FOSL PROD CAP SPARE STOREROOM - 5081026007"/>
    <s v="31200Z000-PG0926-Turkey Pt CommFsil"/>
    <x v="0"/>
    <d v="2007-02-01T00:00:00"/>
    <x v="0"/>
    <s v="Turkey Pt Comm Fsil"/>
    <x v="47"/>
    <s v="354.3254 : DRIVE, ELECTRIC MOTOR, C"/>
    <x v="2"/>
    <s v="2007"/>
    <s v="09/2015"/>
    <n v="0"/>
    <x v="0"/>
    <x v="0"/>
    <x v="0"/>
  </r>
  <r>
    <n v="87426635"/>
    <e v="#N/A"/>
    <s v="TURKEY POINT FOSL PROD CAP SPARE STOREROOM - 5081026007"/>
    <s v="31200Z000-PG0926-Turkey Pt CommFsil"/>
    <x v="0"/>
    <d v="2007-02-01T00:00:00"/>
    <x v="0"/>
    <s v="Turkey Pt Comm Fsil"/>
    <x v="47"/>
    <s v="354.3254 : DRIVE, ELECTRIC MOTOR, C"/>
    <x v="2"/>
    <s v="2007"/>
    <s v="09/2015"/>
    <n v="0"/>
    <x v="0"/>
    <x v="0"/>
    <x v="0"/>
  </r>
  <r>
    <n v="87445188"/>
    <e v="#N/A"/>
    <s v="TURKEY POINT FOSL PROD CAP SPARE STOREROOM - 5081026007"/>
    <s v="31200Z000-PG0926-Turkey Pt CommFsil"/>
    <x v="0"/>
    <d v="2008-03-01T00:00:00"/>
    <x v="0"/>
    <s v="Turkey Pt Comm Fsil"/>
    <x v="64"/>
    <s v="521.6149 : PUMP COMPLETE"/>
    <x v="2"/>
    <s v="2008"/>
    <s v="09/2015"/>
    <n v="0"/>
    <x v="0"/>
    <x v="0"/>
    <x v="0"/>
  </r>
  <r>
    <n v="87680613"/>
    <s v="Retire"/>
    <s v="TURKEY POINT PLANT FOSSIL - 5081026000"/>
    <s v="31400Z000-PG0926-Turkey Pt CommFsil"/>
    <x v="0"/>
    <d v="2008-01-01T00:00:00"/>
    <x v="0"/>
    <s v="Turkey Pt Comm Fsil"/>
    <x v="78"/>
    <s v="374.3632 : FOUNDATION"/>
    <x v="3"/>
    <s v="2008"/>
    <s v="09/2015"/>
    <n v="0"/>
    <x v="786"/>
    <x v="782"/>
    <x v="253"/>
  </r>
  <r>
    <n v="87680627"/>
    <s v="Retire"/>
    <s v="TURKEY POINT PLANT FOSSIL - 5081026000"/>
    <s v="31200Z000-PG0926-Turkey Pt CommFsil"/>
    <x v="0"/>
    <d v="2008-01-01T00:00:00"/>
    <x v="0"/>
    <s v="Turkey Pt Comm Fsil"/>
    <x v="53"/>
    <s v="422.4344 : FOUNDATION"/>
    <x v="2"/>
    <s v="2008"/>
    <s v="09/2015"/>
    <n v="0"/>
    <x v="787"/>
    <x v="783"/>
    <x v="254"/>
  </r>
  <r>
    <n v="87680628"/>
    <s v="Retire"/>
    <s v="TURKEY POINT PLANT FOSSIL - 5081026000"/>
    <s v="31200Z000-PG0926-Turkey Pt CommFsil"/>
    <x v="0"/>
    <d v="2008-01-01T00:00:00"/>
    <x v="0"/>
    <s v="Turkey Pt Comm Fsil"/>
    <x v="60"/>
    <s v="432.4721 : FOUNDATION"/>
    <x v="2"/>
    <s v="2008"/>
    <s v="09/2015"/>
    <n v="0"/>
    <x v="788"/>
    <x v="784"/>
    <x v="255"/>
  </r>
  <r>
    <n v="87685899"/>
    <s v="U1"/>
    <s v="TURKEY POINT PLANT FOSSIL - 5081026000"/>
    <s v="31100Z000-PG0926-Turkey Pt CommFsil"/>
    <x v="0"/>
    <d v="2008-02-01T00:00:00"/>
    <x v="0"/>
    <s v="Turkey Pt Comm Fsil"/>
    <x v="19"/>
    <s v="329.2628 : ROOF"/>
    <x v="1"/>
    <s v="2008"/>
    <s v="09/2015"/>
    <n v="0"/>
    <x v="789"/>
    <x v="785"/>
    <x v="256"/>
  </r>
  <r>
    <n v="88228267"/>
    <e v="#N/A"/>
    <s v="TURKEY POINT PLANT FOSSIL - 5081026000"/>
    <s v="31400Z000-PG0926-Turkey Pt CommFsil"/>
    <x v="0"/>
    <d v="2008-10-01T00:00:00"/>
    <x v="0"/>
    <s v="Turkey Pt Comm Fsil"/>
    <x v="131"/>
    <s v="000.000 : Non-Unitized"/>
    <x v="3"/>
    <s v="2008"/>
    <s v="09/2015"/>
    <n v="0"/>
    <x v="0"/>
    <x v="0"/>
    <x v="0"/>
  </r>
  <r>
    <n v="88230203"/>
    <e v="#N/A"/>
    <s v="TURKEY POINT POWER PLANT UNIT #1 - 5081014100"/>
    <s v="31200Z000-PG0926-Turkey Pt U1"/>
    <x v="0"/>
    <d v="2008-10-01T00:00:00"/>
    <x v="0"/>
    <s v="Turkey Pt U1"/>
    <x v="131"/>
    <s v="000.000 : Non-Unitized"/>
    <x v="2"/>
    <s v="2008"/>
    <s v="09/2015"/>
    <n v="0"/>
    <x v="0"/>
    <x v="0"/>
    <x v="0"/>
  </r>
  <r>
    <n v="88231379"/>
    <e v="#N/A"/>
    <s v="TURKEY POINT PLANT FOSSIL - 5081026000"/>
    <s v="31200Z000-PG0926-Turkey Pt CommFsil"/>
    <x v="0"/>
    <d v="2008-10-01T00:00:00"/>
    <x v="0"/>
    <s v="Turkey Pt Comm Fsil"/>
    <x v="131"/>
    <s v="000.000 : Non-Unitized"/>
    <x v="2"/>
    <s v="2008"/>
    <s v="09/2015"/>
    <n v="0"/>
    <x v="0"/>
    <x v="0"/>
    <x v="0"/>
  </r>
  <r>
    <n v="88233534"/>
    <e v="#N/A"/>
    <s v="TURKEY POINT PLANT FOSSIL - 5081026000"/>
    <s v="31100Z000-PG0926-Turkey Pt CommFsil"/>
    <x v="0"/>
    <d v="2008-10-01T00:00:00"/>
    <x v="0"/>
    <s v="Turkey Pt Comm Fsil"/>
    <x v="131"/>
    <s v="000.000 : Non-Unitized"/>
    <x v="1"/>
    <s v="2008"/>
    <s v="09/2015"/>
    <n v="0"/>
    <x v="0"/>
    <x v="0"/>
    <x v="0"/>
  </r>
  <r>
    <n v="89096210"/>
    <e v="#N/A"/>
    <s v="TURKEY POINT FOSL PROD CAP SPARE STOREROOM - 5081026007"/>
    <s v="31400Z000-PG0926-Turkey Pt CommFsil"/>
    <x v="0"/>
    <d v="2006-10-01T00:00:00"/>
    <x v="0"/>
    <s v="Turkey Pt Comm Fsil"/>
    <x v="78"/>
    <s v="374.3644 : PUMP COMPLETE"/>
    <x v="3"/>
    <s v="2006"/>
    <s v="09/2015"/>
    <n v="0"/>
    <x v="0"/>
    <x v="0"/>
    <x v="0"/>
  </r>
  <r>
    <n v="89096345"/>
    <e v="#N/A"/>
    <s v="TURKEY POINT POWER PLANT UNIT #1 - 5081014100"/>
    <s v="31400Z000-PG0926-Turkey Pt U1"/>
    <x v="0"/>
    <d v="2004-11-01T00:00:00"/>
    <x v="0"/>
    <s v="Turkey Pt U1"/>
    <x v="78"/>
    <s v="374.3645 : DRIVE, ELECTRIC MOTOR, C"/>
    <x v="3"/>
    <s v="2004"/>
    <s v="09/2015"/>
    <n v="0"/>
    <x v="0"/>
    <x v="0"/>
    <x v="0"/>
  </r>
  <r>
    <n v="89096348"/>
    <e v="#N/A"/>
    <s v="TURKEY POINT POWER PLANT UNIT #1 - 5081014100"/>
    <s v="31400Z000-PG0926-Turkey Pt U1"/>
    <x v="0"/>
    <d v="2004-11-01T00:00:00"/>
    <x v="0"/>
    <s v="Turkey Pt U1"/>
    <x v="78"/>
    <s v="374.3645 : DRIVE, ELECTRIC MOTOR, C"/>
    <x v="3"/>
    <s v="2004"/>
    <s v="09/2015"/>
    <n v="0"/>
    <x v="0"/>
    <x v="0"/>
    <x v="0"/>
  </r>
  <r>
    <n v="89096649"/>
    <e v="#N/A"/>
    <s v="TURKEY POINT PLANT FOSSIL - 5081026000"/>
    <s v="31200Z000-PG0926-Turkey Pt CommFsil"/>
    <x v="0"/>
    <d v="2008-01-01T00:00:00"/>
    <x v="0"/>
    <s v="Turkey Pt Comm Fsil"/>
    <x v="55"/>
    <s v="424.4426 : DRIVE, ELECTRIC MOTOR, C"/>
    <x v="2"/>
    <s v="2008"/>
    <s v="09/2015"/>
    <n v="0"/>
    <x v="0"/>
    <x v="0"/>
    <x v="0"/>
  </r>
  <r>
    <n v="89266232"/>
    <s v="Retire"/>
    <s v="TURKEY POINT POWER PLANT UNIT #1 - 5081014100"/>
    <s v="31200Z003-PG0926-Turkey Pt U1"/>
    <x v="2"/>
    <d v="2008-01-01T00:00:00"/>
    <x v="0"/>
    <s v="Turkey Pt U1"/>
    <x v="61"/>
    <s v="434.4804 : EMISSION MONITORING ANAL"/>
    <x v="2"/>
    <s v="2008"/>
    <s v="09/2015"/>
    <n v="2"/>
    <x v="790"/>
    <x v="786"/>
    <x v="257"/>
  </r>
  <r>
    <n v="89390553"/>
    <s v="Retire"/>
    <s v="TURKEY POINT POWER PLANT UNIT #1 - 5081014100"/>
    <s v="31200Z000-PG0926-Turkey Pt U1"/>
    <x v="0"/>
    <d v="2007-09-01T00:00:00"/>
    <x v="0"/>
    <s v="Turkey Pt U1"/>
    <x v="45"/>
    <s v="352.3203 : HEAT EXCHANGER, SHELL"/>
    <x v="2"/>
    <s v="2007"/>
    <s v="09/2015"/>
    <n v="1"/>
    <x v="791"/>
    <x v="787"/>
    <x v="258"/>
  </r>
  <r>
    <n v="89390565"/>
    <s v="Retire"/>
    <s v="TURKEY POINT POWER PLANT UNIT #1 - 5081014100"/>
    <s v="31200Z000-PG0926-Turkey Pt U1"/>
    <x v="0"/>
    <d v="2007-09-01T00:00:00"/>
    <x v="0"/>
    <s v="Turkey Pt U1"/>
    <x v="45"/>
    <s v="352.3191 : HEAT EXCH, TUBE BUNDL"/>
    <x v="2"/>
    <s v="2007"/>
    <s v="09/2015"/>
    <n v="1"/>
    <x v="792"/>
    <x v="788"/>
    <x v="259"/>
  </r>
  <r>
    <n v="89489716"/>
    <e v="#N/A"/>
    <s v="TURKEY POINT POWER PLANT UNIT #1 - 5081014100"/>
    <s v="31500Z000-PG0926-Turkey Pt U1"/>
    <x v="0"/>
    <d v="2008-12-01T00:00:00"/>
    <x v="0"/>
    <s v="Turkey Pt U1"/>
    <x v="131"/>
    <s v="000.000 : Non-Unitized"/>
    <x v="4"/>
    <s v="2008"/>
    <s v="09/2015"/>
    <n v="0"/>
    <x v="0"/>
    <x v="0"/>
    <x v="0"/>
  </r>
  <r>
    <n v="89619321"/>
    <e v="#N/A"/>
    <s v="TURKEY POINT PLANT FOSSIL - 5081026000"/>
    <s v="31100Z023-PG0926-Turkey Pt CommFsil"/>
    <x v="5"/>
    <d v="2008-12-01T00:00:00"/>
    <x v="0"/>
    <s v="Turkey Pt Comm Fsil"/>
    <x v="131"/>
    <s v="000.000 : Non-Unitized"/>
    <x v="1"/>
    <s v="2008"/>
    <s v="09/2015"/>
    <n v="0"/>
    <x v="0"/>
    <x v="0"/>
    <x v="0"/>
  </r>
  <r>
    <n v="89619330"/>
    <e v="#N/A"/>
    <s v="TURKEY POINT PLANT FOSSIL - 5081026000"/>
    <s v="31100Z023-PG0926-Turkey Pt CommFsil"/>
    <x v="5"/>
    <d v="2008-12-01T00:00:00"/>
    <x v="0"/>
    <s v="Turkey Pt Comm Fsil"/>
    <x v="131"/>
    <s v="000.000 : Non-Unitized"/>
    <x v="1"/>
    <s v="2008"/>
    <s v="09/2015"/>
    <n v="0"/>
    <x v="0"/>
    <x v="0"/>
    <x v="0"/>
  </r>
  <r>
    <n v="89787766"/>
    <e v="#N/A"/>
    <s v="TURKEY POINT POWER PLANT UNIT #1 - 5081014100"/>
    <s v="31200Z000-PG0926-Turkey Pt U1"/>
    <x v="0"/>
    <d v="2006-12-01T00:00:00"/>
    <x v="0"/>
    <s v="Turkey Pt U1"/>
    <x v="47"/>
    <s v="354.3254 : DRIVE, ELECTRIC MOTOR, C"/>
    <x v="2"/>
    <s v="2006"/>
    <s v="09/2015"/>
    <n v="0"/>
    <x v="0"/>
    <x v="0"/>
    <x v="0"/>
  </r>
  <r>
    <n v="90077584"/>
    <e v="#N/A"/>
    <s v="TURKEY POINT PLANT FOSSIL - 5081026000"/>
    <s v="31100Z023-PG0926-Turkey Pt CommFsil"/>
    <x v="5"/>
    <d v="2008-12-01T00:00:00"/>
    <x v="0"/>
    <s v="Turkey Pt Comm Fsil"/>
    <x v="131"/>
    <s v="000.000 : Non-Unitized"/>
    <x v="1"/>
    <s v="2008"/>
    <s v="09/2015"/>
    <n v="0"/>
    <x v="0"/>
    <x v="0"/>
    <x v="0"/>
  </r>
  <r>
    <n v="90121652"/>
    <s v="Retire"/>
    <s v="TURKEY POINT POWER PLANT UNIT #1 - 5081014100"/>
    <s v="31200Z000-PG0926-Turkey Pt U1"/>
    <x v="0"/>
    <d v="2006-05-01T00:00:00"/>
    <x v="0"/>
    <s v="Turkey Pt U1"/>
    <x v="47"/>
    <s v="354.3254 : DRIVE, ELECTRIC MOTOR, C"/>
    <x v="2"/>
    <s v="2006"/>
    <s v="09/2015"/>
    <n v="1"/>
    <x v="793"/>
    <x v="789"/>
    <x v="260"/>
  </r>
  <r>
    <n v="90542938"/>
    <e v="#N/A"/>
    <s v="TURKEY POINT POWER PLANT UNIT #1 - 5081014100"/>
    <s v="31200Z000-PG0926-Turkey Pt U1"/>
    <x v="0"/>
    <d v="2006-09-01T00:00:00"/>
    <x v="0"/>
    <s v="Turkey Pt U1"/>
    <x v="47"/>
    <s v="354.3254 : DRIVE, ELECTRIC MOTOR, C"/>
    <x v="2"/>
    <s v="2006"/>
    <s v="09/2015"/>
    <n v="0"/>
    <x v="0"/>
    <x v="0"/>
    <x v="0"/>
  </r>
  <r>
    <n v="90615577"/>
    <e v="#N/A"/>
    <s v="TURKEY POINT POWER PLANT UNIT #1 - 5081014100"/>
    <s v="31200Z000-PG0926-Turkey Pt U1"/>
    <x v="0"/>
    <d v="2009-02-01T00:00:00"/>
    <x v="0"/>
    <s v="Turkey Pt U1"/>
    <x v="131"/>
    <s v="000.000 : Non-Unitized"/>
    <x v="2"/>
    <s v="2009"/>
    <s v="09/2015"/>
    <n v="0"/>
    <x v="0"/>
    <x v="0"/>
    <x v="0"/>
  </r>
  <r>
    <n v="90962292"/>
    <e v="#N/A"/>
    <s v="TURKEY POINT FOSL PROD CAP SPARE STOREROOM - 5081026007"/>
    <s v="31400Z000-PG0926-Turkey Pt CommFsil"/>
    <x v="0"/>
    <d v="2002-11-01T00:00:00"/>
    <x v="0"/>
    <s v="Turkey Pt Comm Fsil"/>
    <x v="85"/>
    <s v="370.4164 : DRIVE,ELEC. MOTOR, COMPL"/>
    <x v="3"/>
    <s v="2002"/>
    <s v="09/2015"/>
    <n v="0"/>
    <x v="0"/>
    <x v="0"/>
    <x v="0"/>
  </r>
  <r>
    <n v="90989093"/>
    <e v="#N/A"/>
    <s v="TURKEY POINT FOSL PROD CAP SPARE STOREROOM - 5081026007"/>
    <s v="31400Z000-PG0926-Turkey Pt CommFsil"/>
    <x v="0"/>
    <d v="2002-10-01T00:00:00"/>
    <x v="0"/>
    <s v="Turkey Pt Comm Fsil"/>
    <x v="85"/>
    <s v="370.4167 : PUMP COMPLETE"/>
    <x v="3"/>
    <s v="2002"/>
    <s v="09/2015"/>
    <n v="0"/>
    <x v="0"/>
    <x v="0"/>
    <x v="0"/>
  </r>
  <r>
    <n v="90989096"/>
    <e v="#N/A"/>
    <s v="TURKEY POINT FOSL PROD CAP SPARE STOREROOM - 5081026007"/>
    <s v="31200Z000-PG0926-Turkey Pt CommFsil"/>
    <x v="0"/>
    <d v="2008-01-01T00:00:00"/>
    <x v="0"/>
    <s v="Turkey Pt Comm Fsil"/>
    <x v="55"/>
    <s v="424.4426 : DRIVE, ELECTRIC MOTOR, C"/>
    <x v="2"/>
    <s v="2008"/>
    <s v="09/2015"/>
    <n v="0"/>
    <x v="0"/>
    <x v="0"/>
    <x v="0"/>
  </r>
  <r>
    <n v="91100522"/>
    <e v="#N/A"/>
    <s v="TURKEY POINT POWER PLANT UNIT #1 - 5081014100"/>
    <s v="31200Z000-PG0926-Turkey Pt U1"/>
    <x v="0"/>
    <d v="2007-09-01T00:00:00"/>
    <x v="0"/>
    <s v="Turkey Pt U1"/>
    <x v="47"/>
    <s v="354.3254 : DRIVE, ELECTRIC MOTOR, C"/>
    <x v="2"/>
    <s v="2007"/>
    <s v="09/2015"/>
    <n v="0"/>
    <x v="0"/>
    <x v="0"/>
    <x v="0"/>
  </r>
  <r>
    <n v="91118323"/>
    <s v="Retire"/>
    <s v="TURKEY POINT PLANT FOSSIL - 5081026000"/>
    <s v="31100Z023-PG0926-Turkey Pt CommFsil"/>
    <x v="5"/>
    <d v="2008-12-01T00:00:00"/>
    <x v="0"/>
    <s v="Turkey Pt Comm Fsil"/>
    <x v="132"/>
    <s v="408.4191 : OIL SPILL CONTROL BOOM S"/>
    <x v="1"/>
    <s v="2008"/>
    <s v="09/2015"/>
    <n v="0"/>
    <x v="794"/>
    <x v="790"/>
    <x v="261"/>
  </r>
  <r>
    <n v="91242954"/>
    <e v="#N/A"/>
    <s v="TURKEY POINT PLANT FOSSIL - 5081026000"/>
    <s v="31200Z000-PG0926-Turkey Pt CommFsil"/>
    <x v="0"/>
    <d v="2009-03-01T00:00:00"/>
    <x v="0"/>
    <s v="Turkey Pt Comm Fsil"/>
    <x v="131"/>
    <s v="000.000 : Non-Unitized"/>
    <x v="2"/>
    <s v="2009"/>
    <s v="09/2015"/>
    <n v="0"/>
    <x v="0"/>
    <x v="0"/>
    <x v="0"/>
  </r>
  <r>
    <n v="91248317"/>
    <e v="#N/A"/>
    <s v="TURKEY POINT POWER PLANT UNIT #1 - 5081014100"/>
    <s v="31600Z000-PG0926-Turkey Pt U1"/>
    <x v="0"/>
    <d v="2009-03-01T00:00:00"/>
    <x v="0"/>
    <s v="Turkey Pt U1"/>
    <x v="131"/>
    <s v="000.000 : Non-Unitized"/>
    <x v="5"/>
    <s v="2009"/>
    <s v="09/2015"/>
    <n v="0"/>
    <x v="0"/>
    <x v="0"/>
    <x v="0"/>
  </r>
  <r>
    <n v="91286918"/>
    <e v="#N/A"/>
    <s v="TURKEY POINT POWER PLANT UNIT #1 - 5081014100"/>
    <s v="31200Z000-PG0926-Turkey Pt U1"/>
    <x v="0"/>
    <d v="2009-02-01T00:00:00"/>
    <x v="0"/>
    <s v="Turkey Pt U1"/>
    <x v="131"/>
    <s v="000.000 : Non-Unitized"/>
    <x v="2"/>
    <s v="2009"/>
    <s v="09/2015"/>
    <n v="0"/>
    <x v="0"/>
    <x v="0"/>
    <x v="0"/>
  </r>
  <r>
    <n v="91466576"/>
    <s v="Retire"/>
    <s v="TURKEY POINT PLANT FOSSIL - 5081026000"/>
    <s v="31100Z023-PG0926-Turkey Pt CommFsil"/>
    <x v="5"/>
    <d v="2008-12-01T00:00:00"/>
    <x v="0"/>
    <s v="Turkey Pt Comm Fsil"/>
    <x v="30"/>
    <s v="702.7772 : DIKE OR DAM"/>
    <x v="1"/>
    <s v="2008"/>
    <s v="09/2015"/>
    <n v="0"/>
    <x v="795"/>
    <x v="791"/>
    <x v="262"/>
  </r>
  <r>
    <n v="91466633"/>
    <s v="Retire"/>
    <s v="TURKEY POINT POWER PLANT UNIT #1 - 5081014100"/>
    <s v="31400Z000-PG0926-Turkey Pt U1"/>
    <x v="0"/>
    <d v="1966-07-01T00:00:00"/>
    <x v="0"/>
    <s v="Turkey Pt U1"/>
    <x v="73"/>
    <s v="271.1538 : IP BLADING-STATIONARY (R"/>
    <x v="3"/>
    <s v="1966"/>
    <s v="09/2015"/>
    <n v="0"/>
    <x v="796"/>
    <x v="792"/>
    <x v="0"/>
  </r>
  <r>
    <n v="91466636"/>
    <s v="Retire"/>
    <s v="TURKEY POINT POWER PLANT UNIT #1 - 5081014100"/>
    <s v="31400Z000-PG0926-Turkey Pt U1"/>
    <x v="0"/>
    <d v="1966-07-01T00:00:00"/>
    <x v="0"/>
    <s v="Turkey Pt U1"/>
    <x v="73"/>
    <s v="271.1537 : HP BLADING-STATIONARY (R"/>
    <x v="3"/>
    <s v="1966"/>
    <s v="09/2015"/>
    <n v="5"/>
    <x v="797"/>
    <x v="793"/>
    <x v="0"/>
  </r>
  <r>
    <n v="91466639"/>
    <s v="Retire"/>
    <s v="TURKEY POINT POWER PLANT UNIT #1 - 5081014100"/>
    <s v="31400Z000-PG0926-Turkey Pt U1"/>
    <x v="0"/>
    <d v="1993-07-01T00:00:00"/>
    <x v="0"/>
    <s v="Turkey Pt U1"/>
    <x v="73"/>
    <s v="271.1537 : HP BLADING-STATIONARY (R"/>
    <x v="3"/>
    <s v="1993"/>
    <s v="09/2015"/>
    <n v="0"/>
    <x v="798"/>
    <x v="794"/>
    <x v="263"/>
  </r>
  <r>
    <n v="91466642"/>
    <s v="Retire"/>
    <s v="TURKEY POINT POWER PLANT UNIT #1 - 5081014100"/>
    <s v="31400Z000-PG0926-Turkey Pt U1"/>
    <x v="0"/>
    <d v="1993-07-01T00:00:00"/>
    <x v="0"/>
    <s v="Turkey Pt U1"/>
    <x v="73"/>
    <s v="271.1538 : IP BLADING-STATIONARY (R"/>
    <x v="3"/>
    <s v="1993"/>
    <s v="09/2015"/>
    <n v="2"/>
    <x v="799"/>
    <x v="795"/>
    <x v="264"/>
  </r>
  <r>
    <n v="91466645"/>
    <s v="Retire"/>
    <s v="TURKEY POINT POWER PLANT UNIT #1 - 5081014100"/>
    <s v="31400Z000-PG0926-Turkey Pt U1"/>
    <x v="0"/>
    <d v="1966-07-01T00:00:00"/>
    <x v="0"/>
    <s v="Turkey Pt U1"/>
    <x v="73"/>
    <s v="271.1542 : BEARING ASSEMBLY"/>
    <x v="3"/>
    <s v="1966"/>
    <s v="09/2015"/>
    <n v="2"/>
    <x v="800"/>
    <x v="796"/>
    <x v="0"/>
  </r>
  <r>
    <n v="91466648"/>
    <s v="Retire"/>
    <s v="TURKEY POINT POWER PLANT UNIT #1 - 5081014100"/>
    <s v="31400Z000-PG0926-Turkey Pt U1"/>
    <x v="0"/>
    <d v="1966-07-01T00:00:00"/>
    <x v="0"/>
    <s v="Turkey Pt U1"/>
    <x v="73"/>
    <s v="271.1546 : CONTROLLER/GOVERNOR "/>
    <x v="3"/>
    <s v="1966"/>
    <s v="09/2015"/>
    <n v="1"/>
    <x v="801"/>
    <x v="797"/>
    <x v="0"/>
  </r>
  <r>
    <n v="91466678"/>
    <e v="#N/A"/>
    <s v="TURKEY POINT POWER PLANT UNIT #1 - 5081014100"/>
    <s v="31400Z000-PG0926-Turkey Pt U1"/>
    <x v="0"/>
    <d v="2004-11-01T00:00:00"/>
    <x v="0"/>
    <s v="Turkey Pt U1"/>
    <x v="78"/>
    <s v="374.3645 : DRIVE, ELECTRIC MOTOR, C"/>
    <x v="3"/>
    <s v="2004"/>
    <s v="09/2015"/>
    <n v="0"/>
    <x v="0"/>
    <x v="0"/>
    <x v="0"/>
  </r>
  <r>
    <n v="91466681"/>
    <e v="#N/A"/>
    <s v="TURKEY POINT FOSL PROD CAP SPARE STOREROOM - 5081026007"/>
    <s v="31400Z000-PG0926-Turkey Pt CommFsil"/>
    <x v="0"/>
    <d v="2002-11-01T00:00:00"/>
    <x v="0"/>
    <s v="Turkey Pt Comm Fsil"/>
    <x v="85"/>
    <s v="370.4167 : PUMP COMPLETE"/>
    <x v="3"/>
    <s v="2002"/>
    <s v="09/2015"/>
    <n v="0"/>
    <x v="0"/>
    <x v="0"/>
    <x v="0"/>
  </r>
  <r>
    <n v="91593187"/>
    <s v="Retire"/>
    <s v="TURKEY POINT POWER PLANT UNIT #1 - 5081014100"/>
    <s v="31400Z000-PG0926-Turkey Pt U1"/>
    <x v="0"/>
    <d v="1993-07-01T00:00:00"/>
    <x v="0"/>
    <s v="Turkey Pt U1"/>
    <x v="73"/>
    <s v="271.1554 : IP BLADING-ROTATING (ROW"/>
    <x v="3"/>
    <s v="1993"/>
    <s v="09/2015"/>
    <n v="0"/>
    <x v="802"/>
    <x v="798"/>
    <x v="265"/>
  </r>
  <r>
    <n v="91671542"/>
    <e v="#N/A"/>
    <s v="TURKEY POINT POWER PLANT UNIT #1 - 5081014100"/>
    <s v="31400Z000-PG0926-Turkey Pt U1"/>
    <x v="0"/>
    <d v="1966-07-01T00:00:00"/>
    <x v="0"/>
    <s v="Turkey Pt U1"/>
    <x v="78"/>
    <s v="374.3644 : PUMP COMPLETE"/>
    <x v="3"/>
    <s v="1966"/>
    <s v="09/2015"/>
    <n v="0"/>
    <x v="0"/>
    <x v="0"/>
    <x v="0"/>
  </r>
  <r>
    <n v="91692373"/>
    <e v="#N/A"/>
    <s v="TURKEY POINT FOSL PROD CAP SPARE STOREROOM - 5081026007"/>
    <s v="31200Z000-PG0926-Turkey Pt CommFsil"/>
    <x v="0"/>
    <d v="2008-10-01T00:00:00"/>
    <x v="0"/>
    <s v="Turkey Pt Comm Fsil"/>
    <x v="64"/>
    <s v="521.6149 : PUMP COMPLETE"/>
    <x v="2"/>
    <s v="2008"/>
    <s v="09/2015"/>
    <n v="0"/>
    <x v="0"/>
    <x v="0"/>
    <x v="0"/>
  </r>
  <r>
    <n v="91791046"/>
    <e v="#N/A"/>
    <s v="TURKEY POINT PLANT FOSSIL - 5081026000"/>
    <s v="31200Z000-PG0926-Turkey Pt CommFsil"/>
    <x v="0"/>
    <d v="2009-02-01T00:00:00"/>
    <x v="0"/>
    <s v="Turkey Pt Comm Fsil"/>
    <x v="131"/>
    <s v="000.000 : Non-Unitized"/>
    <x v="2"/>
    <s v="2009"/>
    <s v="09/2015"/>
    <n v="0"/>
    <x v="0"/>
    <x v="0"/>
    <x v="0"/>
  </r>
  <r>
    <n v="91791633"/>
    <e v="#N/A"/>
    <s v="TURKEY POINT PLANT FOSSIL - 5081026000"/>
    <s v="31100Z000-PG0926-Turkey Pt CommFsil"/>
    <x v="0"/>
    <d v="2008-10-01T00:00:00"/>
    <x v="0"/>
    <s v="Turkey Pt Comm Fsil"/>
    <x v="131"/>
    <s v="000.000 : Non-Unitized"/>
    <x v="1"/>
    <s v="2008"/>
    <s v="09/2015"/>
    <n v="0"/>
    <x v="0"/>
    <x v="0"/>
    <x v="0"/>
  </r>
  <r>
    <n v="91801230"/>
    <e v="#N/A"/>
    <s v="TURKEY POINT PLANT FOSSIL - 5081026000"/>
    <s v="31400Z000-PG0926-Turkey Pt CommFsil"/>
    <x v="0"/>
    <d v="2009-04-01T00:00:00"/>
    <x v="0"/>
    <s v="Turkey Pt Comm Fsil"/>
    <x v="131"/>
    <s v="000.000 : Non-Unitized"/>
    <x v="3"/>
    <s v="2009"/>
    <s v="09/2015"/>
    <n v="3"/>
    <x v="0"/>
    <x v="0"/>
    <x v="0"/>
  </r>
  <r>
    <n v="91806428"/>
    <e v="#N/A"/>
    <s v="TURKEY POINT PLANT FOSSIL - 5081026000"/>
    <s v="31400Z000-PG0926-Turkey Pt CommFsil"/>
    <x v="0"/>
    <d v="2008-10-01T00:00:00"/>
    <x v="0"/>
    <s v="Turkey Pt Comm Fsil"/>
    <x v="131"/>
    <s v="000.000 : Non-Unitized"/>
    <x v="3"/>
    <s v="2008"/>
    <s v="09/2015"/>
    <n v="0"/>
    <x v="0"/>
    <x v="0"/>
    <x v="0"/>
  </r>
  <r>
    <n v="92199393"/>
    <e v="#N/A"/>
    <s v="TURKEY POINT FOSL PROD CAP SPARE STOREROOM - 5081026007"/>
    <s v="31400Z000-PG0926-Turkey Pt CommFsil"/>
    <x v="0"/>
    <d v="2008-10-01T00:00:00"/>
    <x v="0"/>
    <s v="Turkey Pt Comm Fsil"/>
    <x v="95"/>
    <s v="473.5710 : DRIVE, ELECTRIC MOTOR, C"/>
    <x v="3"/>
    <s v="2008"/>
    <s v="09/2015"/>
    <n v="0"/>
    <x v="0"/>
    <x v="0"/>
    <x v="0"/>
  </r>
  <r>
    <n v="92315454"/>
    <e v="#N/A"/>
    <s v="TURKEY POINT POWER PLANT UNIT #1 - 5081014100"/>
    <s v="31200Z000-PG0926-Turkey Pt U1"/>
    <x v="0"/>
    <d v="2009-05-01T00:00:00"/>
    <x v="0"/>
    <s v="Turkey Pt U1"/>
    <x v="131"/>
    <s v="000.000 : Non-Unitized"/>
    <x v="2"/>
    <s v="2009"/>
    <s v="09/2015"/>
    <n v="4"/>
    <x v="0"/>
    <x v="0"/>
    <x v="0"/>
  </r>
  <r>
    <n v="92319048"/>
    <e v="#N/A"/>
    <s v="TURKEY POINT PLANT FOSSIL - 5081026000"/>
    <s v="31200Z000-PG0926-Turkey Pt CommFsil"/>
    <x v="0"/>
    <d v="2009-04-01T00:00:00"/>
    <x v="0"/>
    <s v="Turkey Pt Comm Fsil"/>
    <x v="131"/>
    <s v="000.000 : Non-Unitized"/>
    <x v="2"/>
    <s v="2009"/>
    <s v="09/2015"/>
    <n v="0"/>
    <x v="0"/>
    <x v="0"/>
    <x v="0"/>
  </r>
  <r>
    <n v="92321316"/>
    <e v="#N/A"/>
    <s v="TURKEY POINT POWER PLANT UNIT #1 - 5081014100"/>
    <s v="31200Z000-PG0926-Turkey Pt U1"/>
    <x v="0"/>
    <d v="2008-10-01T00:00:00"/>
    <x v="0"/>
    <s v="Turkey Pt U1"/>
    <x v="131"/>
    <s v="000.000 : Non-Unitized"/>
    <x v="2"/>
    <s v="2008"/>
    <s v="09/2015"/>
    <n v="0"/>
    <x v="0"/>
    <x v="0"/>
    <x v="0"/>
  </r>
  <r>
    <n v="92564999"/>
    <s v="Retire"/>
    <s v="TURKEY POINT POWER PLANT UNIT #1 - 5081014100"/>
    <s v="31200Z000-PG0926-Turkey Pt U1"/>
    <x v="0"/>
    <d v="1966-07-01T00:00:00"/>
    <x v="0"/>
    <s v="Turkey Pt U1"/>
    <x v="64"/>
    <s v="521.6146 : MOTOR ROTATING ASSEMBLY"/>
    <x v="2"/>
    <s v="1966"/>
    <s v="09/2015"/>
    <n v="3"/>
    <x v="803"/>
    <x v="799"/>
    <x v="0"/>
  </r>
  <r>
    <n v="92565002"/>
    <s v="Retire"/>
    <s v="TURKEY POINT POWER PLANT UNIT #1 - 5081014100"/>
    <s v="31200Z000-PG0926-Turkey Pt U1"/>
    <x v="0"/>
    <d v="1966-07-01T00:00:00"/>
    <x v="0"/>
    <s v="Turkey Pt U1"/>
    <x v="64"/>
    <s v="521.6147 : MOTOR STATIONARY WINDING"/>
    <x v="2"/>
    <s v="1966"/>
    <s v="09/2015"/>
    <n v="2"/>
    <x v="804"/>
    <x v="800"/>
    <x v="0"/>
  </r>
  <r>
    <n v="92598343"/>
    <e v="#N/A"/>
    <s v="TURKEY POINT POWER PLANT UNIT #1 - 5081014100"/>
    <s v="31200Z000-PG0926-Turkey Pt U1"/>
    <x v="0"/>
    <d v="2006-10-01T00:00:00"/>
    <x v="0"/>
    <s v="Turkey Pt U1"/>
    <x v="47"/>
    <s v="354.3259 : PUMP COMPLETE"/>
    <x v="2"/>
    <s v="2006"/>
    <s v="09/2015"/>
    <n v="0"/>
    <x v="0"/>
    <x v="0"/>
    <x v="0"/>
  </r>
  <r>
    <n v="92886641"/>
    <e v="#N/A"/>
    <s v="TURKEY POINT FOSL PROD CAP SPARE STOREROOM - 5081026007"/>
    <s v="31400Z000-PG0926-Turkey Pt CommFsil"/>
    <x v="0"/>
    <d v="2009-06-01T00:00:00"/>
    <x v="0"/>
    <s v="Turkey Pt Comm Fsil"/>
    <x v="131"/>
    <s v="000.000 : Non-Unitized"/>
    <x v="3"/>
    <s v="2009"/>
    <s v="09/2015"/>
    <n v="0"/>
    <x v="0"/>
    <x v="0"/>
    <x v="0"/>
  </r>
  <r>
    <n v="92887944"/>
    <e v="#N/A"/>
    <s v="TURKEY POINT PLANT FOSSIL - 5081026000"/>
    <s v="31400Z000-PG0926-Turkey Pt CommFsil"/>
    <x v="0"/>
    <d v="2009-06-01T00:00:00"/>
    <x v="0"/>
    <s v="Turkey Pt Comm Fsil"/>
    <x v="131"/>
    <s v="000.000 : Non-Unitized"/>
    <x v="3"/>
    <s v="2009"/>
    <s v="09/2015"/>
    <n v="0"/>
    <x v="0"/>
    <x v="0"/>
    <x v="0"/>
  </r>
  <r>
    <n v="92888702"/>
    <e v="#N/A"/>
    <s v="TURKEY POINT PLANT FOSSIL - 5081026000"/>
    <s v="31200Z000-PG0926-Turkey Pt CommFsil"/>
    <x v="0"/>
    <d v="2009-06-01T00:00:00"/>
    <x v="0"/>
    <s v="Turkey Pt Comm Fsil"/>
    <x v="131"/>
    <s v="000.000 : Non-Unitized"/>
    <x v="2"/>
    <s v="2009"/>
    <s v="09/2015"/>
    <n v="0"/>
    <x v="0"/>
    <x v="0"/>
    <x v="0"/>
  </r>
  <r>
    <n v="92895100"/>
    <e v="#N/A"/>
    <s v="TURKEY POINT PLANT FOSSIL - 5081026000"/>
    <s v="31400Z000-PG0926-Turkey Pt CommFsil"/>
    <x v="0"/>
    <d v="2009-06-01T00:00:00"/>
    <x v="0"/>
    <s v="Turkey Pt Comm Fsil"/>
    <x v="131"/>
    <s v="000.000 : Non-Unitized"/>
    <x v="3"/>
    <s v="2009"/>
    <s v="09/2015"/>
    <n v="0"/>
    <x v="0"/>
    <x v="0"/>
    <x v="0"/>
  </r>
  <r>
    <n v="92900662"/>
    <s v="Retire"/>
    <s v="TURKEY POINT PLANT FOSSIL - 5081026000"/>
    <s v="31100Z000-PG0926-Turkey Pt CommFsil"/>
    <x v="0"/>
    <d v="2008-02-01T00:00:00"/>
    <x v="0"/>
    <s v="Turkey Pt Comm Fsil"/>
    <x v="131"/>
    <s v="000.000 : Non-Unitized"/>
    <x v="1"/>
    <s v="2008"/>
    <s v="09/2015"/>
    <n v="2"/>
    <x v="805"/>
    <x v="801"/>
    <x v="266"/>
  </r>
  <r>
    <n v="92904789"/>
    <e v="#N/A"/>
    <s v="TURKEY POINT PLANT FOSSIL - 5081026000"/>
    <s v="31400Z000-PG0926-Turkey Pt CommFsil"/>
    <x v="0"/>
    <d v="2009-04-01T00:00:00"/>
    <x v="0"/>
    <s v="Turkey Pt Comm Fsil"/>
    <x v="131"/>
    <s v="000.000 : Non-Unitized"/>
    <x v="3"/>
    <s v="2009"/>
    <s v="09/2015"/>
    <n v="0"/>
    <x v="0"/>
    <x v="0"/>
    <x v="0"/>
  </r>
  <r>
    <n v="93456328"/>
    <e v="#N/A"/>
    <s v="TURKEY POINT PLANT FOSSIL - 5081026000"/>
    <s v="31100Z000-PG0926-Turkey Pt CommFsil"/>
    <x v="0"/>
    <d v="2009-07-01T00:00:00"/>
    <x v="0"/>
    <s v="Turkey Pt Comm Fsil"/>
    <x v="131"/>
    <s v="000.000 : Non-Unitized"/>
    <x v="1"/>
    <s v="2009"/>
    <s v="09/2015"/>
    <n v="0"/>
    <x v="0"/>
    <x v="0"/>
    <x v="0"/>
  </r>
  <r>
    <n v="93460415"/>
    <e v="#N/A"/>
    <s v="TURKEY POINT PLANT FOSSIL - 5081026000"/>
    <s v="31100Z000-PG0926-Turkey Pt CommFsil"/>
    <x v="0"/>
    <d v="2009-07-01T00:00:00"/>
    <x v="0"/>
    <s v="Turkey Pt Comm Fsil"/>
    <x v="131"/>
    <s v="000.000 : Non-Unitized"/>
    <x v="1"/>
    <s v="2009"/>
    <s v="09/2015"/>
    <n v="0"/>
    <x v="0"/>
    <x v="0"/>
    <x v="0"/>
  </r>
  <r>
    <n v="93492345"/>
    <e v="#N/A"/>
    <s v="TURKEY POINT FOSL PROD CAP SPARE STOREROOM - 5081026007"/>
    <s v="31400Z000-PG0926-Turkey Pt CommFsil"/>
    <x v="0"/>
    <d v="2009-06-01T00:00:00"/>
    <x v="0"/>
    <s v="Turkey Pt Comm Fsil"/>
    <x v="131"/>
    <s v="000.000 : Non-Unitized"/>
    <x v="3"/>
    <s v="2009"/>
    <s v="09/2015"/>
    <n v="0"/>
    <x v="0"/>
    <x v="0"/>
    <x v="0"/>
  </r>
  <r>
    <n v="93495239"/>
    <e v="#N/A"/>
    <s v="TURKEY POINT POWER PLANT UNIT #1 - 5081014100"/>
    <s v="31200Z002-PG0926-Turkey Pt U1"/>
    <x v="1"/>
    <d v="2009-07-01T00:00:00"/>
    <x v="0"/>
    <s v="Turkey Pt U1"/>
    <x v="131"/>
    <s v="000.000 : Non-Unitized"/>
    <x v="2"/>
    <s v="2009"/>
    <s v="09/2015"/>
    <n v="0"/>
    <x v="0"/>
    <x v="0"/>
    <x v="0"/>
  </r>
  <r>
    <n v="93681637"/>
    <e v="#N/A"/>
    <s v="TURKEY POINT FOSL PROD CAP SPARE STOREROOM - 5081026007"/>
    <s v="31400Z000-PG0926-Turkey Pt CommFsil"/>
    <x v="0"/>
    <d v="2009-06-01T00:00:00"/>
    <x v="0"/>
    <s v="Turkey Pt Comm Fsil"/>
    <x v="78"/>
    <s v="374.3645 : DRIVE, ELECTRIC MOTOR, C"/>
    <x v="3"/>
    <s v="2009"/>
    <s v="09/2015"/>
    <n v="0"/>
    <x v="0"/>
    <x v="0"/>
    <x v="0"/>
  </r>
  <r>
    <n v="93681660"/>
    <s v="Retire"/>
    <s v="TURKEY POINT POWER PLANT UNIT #1 - 5081014100"/>
    <s v="31500Z000-PG0926-Turkey Pt U1"/>
    <x v="0"/>
    <d v="2008-12-01T00:00:00"/>
    <x v="0"/>
    <s v="Turkey Pt U1"/>
    <x v="119"/>
    <s v="683.7724 : OPERATOR SYSTEM INTERACE"/>
    <x v="4"/>
    <s v="2008"/>
    <s v="09/2015"/>
    <n v="1"/>
    <x v="806"/>
    <x v="802"/>
    <x v="267"/>
  </r>
  <r>
    <n v="93888562"/>
    <s v="Retire"/>
    <s v="TURKEY POINT POWER PLANT UNIT #1 - 5081014100"/>
    <s v="31200Z000-PG0926-Turkey Pt U1"/>
    <x v="0"/>
    <d v="2009-06-01T00:00:00"/>
    <x v="0"/>
    <s v="Turkey Pt U1"/>
    <x v="64"/>
    <s v="521.6147 : MOTOR STATIONARY WINDING"/>
    <x v="2"/>
    <s v="2009"/>
    <s v="09/2015"/>
    <n v="1"/>
    <x v="807"/>
    <x v="803"/>
    <x v="268"/>
  </r>
  <r>
    <n v="93888642"/>
    <s v="U5"/>
    <s v="TURKEY POINT PLANT FOSSIL - 5081026000"/>
    <s v="31100Z000-PG0926-Turkey Pt CommFsil"/>
    <x v="0"/>
    <d v="2008-10-01T00:00:00"/>
    <x v="0"/>
    <s v="Turkey Pt Comm Fsil"/>
    <x v="35"/>
    <s v="340.9797 : AIR HANDLER"/>
    <x v="1"/>
    <s v="2008"/>
    <s v="09/2015"/>
    <n v="2"/>
    <x v="808"/>
    <x v="804"/>
    <x v="269"/>
  </r>
  <r>
    <n v="93888702"/>
    <s v="U5"/>
    <s v="TURKEY POINT PLANT FOSSIL - 5081026000"/>
    <s v="31100Z000-PG0926-Turkey Pt CommFsil"/>
    <x v="0"/>
    <d v="2008-10-01T00:00:00"/>
    <x v="0"/>
    <s v="Turkey Pt Comm Fsil"/>
    <x v="35"/>
    <s v="340.9800 : CONDENSER/COMPRESSOR"/>
    <x v="1"/>
    <s v="2008"/>
    <s v="09/2015"/>
    <n v="4"/>
    <x v="809"/>
    <x v="805"/>
    <x v="270"/>
  </r>
  <r>
    <n v="94002464"/>
    <e v="#N/A"/>
    <s v="TURKEY POINT POWER PLANT UNIT #1 - 5081014100"/>
    <s v="31200Z000-PG0926-Turkey Pt U1"/>
    <x v="0"/>
    <d v="1982-07-01T00:00:00"/>
    <x v="0"/>
    <s v="Turkey Pt U1"/>
    <x v="67"/>
    <s v="620.7257 : CONTROLLER"/>
    <x v="2"/>
    <s v="1982"/>
    <s v="09/2015"/>
    <n v="0"/>
    <x v="0"/>
    <x v="0"/>
    <x v="0"/>
  </r>
  <r>
    <n v="94002467"/>
    <e v="#N/A"/>
    <s v="TURKEY POINT POWER PLANT UNIT #1 - 5081014100"/>
    <s v="31200Z002-PG0926-Turkey Pt U1"/>
    <x v="1"/>
    <d v="1995-07-01T00:00:00"/>
    <x v="0"/>
    <s v="Turkey Pt U1"/>
    <x v="67"/>
    <s v="620.7258 : POWER SUPPLY"/>
    <x v="2"/>
    <s v="1995"/>
    <s v="09/2015"/>
    <n v="0"/>
    <x v="0"/>
    <x v="0"/>
    <x v="0"/>
  </r>
  <r>
    <n v="94002470"/>
    <e v="#N/A"/>
    <s v="TURKEY POINT POWER PLANT UNIT #1 - 5081014100"/>
    <s v="31200Z002-PG0926-Turkey Pt U1"/>
    <x v="1"/>
    <d v="1995-07-01T00:00:00"/>
    <x v="0"/>
    <s v="Turkey Pt U1"/>
    <x v="67"/>
    <s v="620.7257 : CONTROLLER"/>
    <x v="2"/>
    <s v="1995"/>
    <s v="09/2015"/>
    <n v="0"/>
    <x v="0"/>
    <x v="0"/>
    <x v="0"/>
  </r>
  <r>
    <n v="94002473"/>
    <e v="#N/A"/>
    <s v="TURKEY POINT POWER PLANT UNIT #1 - 5081014100"/>
    <s v="31200Z002-PG0926-Turkey Pt U1"/>
    <x v="1"/>
    <d v="1995-07-01T00:00:00"/>
    <x v="0"/>
    <s v="Turkey Pt U1"/>
    <x v="67"/>
    <s v="620.7260 : OPERATING SYSTEM"/>
    <x v="2"/>
    <s v="1995"/>
    <s v="09/2015"/>
    <n v="0"/>
    <x v="0"/>
    <x v="0"/>
    <x v="0"/>
  </r>
  <r>
    <n v="94002476"/>
    <e v="#N/A"/>
    <s v="TURKEY POINT POWER PLANT UNIT #1 - 5081014100"/>
    <s v="31200Z002-PG0926-Turkey Pt U1"/>
    <x v="1"/>
    <d v="1995-07-01T00:00:00"/>
    <x v="0"/>
    <s v="Turkey Pt U1"/>
    <x v="67"/>
    <s v="620.7261 : I/O RACK (S) PER CONTROL"/>
    <x v="2"/>
    <s v="1995"/>
    <s v="09/2015"/>
    <n v="0"/>
    <x v="0"/>
    <x v="0"/>
    <x v="0"/>
  </r>
  <r>
    <n v="94002479"/>
    <e v="#N/A"/>
    <s v="TURKEY POINT POWER PLANT UNIT #1 - 5081014100"/>
    <s v="31200Z000-PG0926-Turkey Pt U1"/>
    <x v="0"/>
    <d v="1982-07-01T00:00:00"/>
    <x v="0"/>
    <s v="Turkey Pt U1"/>
    <x v="67"/>
    <s v="620.7258 : POWER SUPPLY"/>
    <x v="2"/>
    <s v="1982"/>
    <s v="09/2015"/>
    <n v="0"/>
    <x v="0"/>
    <x v="0"/>
    <x v="0"/>
  </r>
  <r>
    <n v="94002482"/>
    <e v="#N/A"/>
    <s v="TURKEY POINT POWER PLANT UNIT #1 - 5081014100"/>
    <s v="31200Z000-PG0926-Turkey Pt U1"/>
    <x v="0"/>
    <d v="1982-07-01T00:00:00"/>
    <x v="0"/>
    <s v="Turkey Pt U1"/>
    <x v="67"/>
    <s v="620.7260 : OPERATING SYSTEM"/>
    <x v="2"/>
    <s v="1982"/>
    <s v="09/2015"/>
    <n v="0"/>
    <x v="0"/>
    <x v="0"/>
    <x v="0"/>
  </r>
  <r>
    <n v="94002485"/>
    <e v="#N/A"/>
    <s v="TURKEY POINT POWER PLANT UNIT #1 - 5081014100"/>
    <s v="31200Z000-PG0926-Turkey Pt U1"/>
    <x v="0"/>
    <d v="1982-07-01T00:00:00"/>
    <x v="0"/>
    <s v="Turkey Pt U1"/>
    <x v="67"/>
    <s v="620.7261 : I/O RACK (S) PER CONTROL"/>
    <x v="2"/>
    <s v="1982"/>
    <s v="09/2015"/>
    <n v="0"/>
    <x v="0"/>
    <x v="0"/>
    <x v="0"/>
  </r>
  <r>
    <n v="94005022"/>
    <e v="#N/A"/>
    <s v="TURKEY POINT FOSL PROD CAP SPARE STOREROOM - 5081026007"/>
    <s v="31400Z000-PG0926-Turkey Pt CommFsil"/>
    <x v="0"/>
    <d v="2009-06-01T00:00:00"/>
    <x v="0"/>
    <s v="Turkey Pt Comm Fsil"/>
    <x v="78"/>
    <s v="374.3644 : PUMP COMPLETE"/>
    <x v="3"/>
    <s v="2009"/>
    <s v="09/2015"/>
    <n v="0"/>
    <x v="0"/>
    <x v="0"/>
    <x v="0"/>
  </r>
  <r>
    <n v="94020877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4022724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4028922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4031555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4121865"/>
    <e v="#N/A"/>
    <s v="TURKEY POINT FOSL PROD CAP SPARE STOREROOM - 5081026007"/>
    <s v="31400Z000-PG0926-Turkey Pt CommFsil"/>
    <x v="0"/>
    <d v="2009-06-01T00:00:00"/>
    <x v="0"/>
    <s v="Turkey Pt Comm Fsil"/>
    <x v="78"/>
    <s v="374.3645 : DRIVE, ELECTRIC MOTOR, C"/>
    <x v="3"/>
    <s v="2009"/>
    <s v="09/2015"/>
    <n v="0"/>
    <x v="0"/>
    <x v="0"/>
    <x v="0"/>
  </r>
  <r>
    <n v="94418937"/>
    <s v="Retire"/>
    <s v="TURKEY POINT POWER PLANT UNIT #1 - 5081014100"/>
    <s v="31200Z000-PG0926-Turkey Pt U1"/>
    <x v="0"/>
    <d v="2007-12-01T00:00:00"/>
    <x v="0"/>
    <s v="Turkey Pt U1"/>
    <x v="64"/>
    <s v="521.6149 : PUMP COMPLETE"/>
    <x v="2"/>
    <s v="2007"/>
    <s v="09/2015"/>
    <n v="0"/>
    <x v="810"/>
    <x v="806"/>
    <x v="271"/>
  </r>
  <r>
    <n v="94419342"/>
    <s v="U1"/>
    <s v="TURKEY POINT POWER PLANT UNIT #1 - 5081014100"/>
    <s v="31600Z000-PG0926-Turkey Pt U1"/>
    <x v="0"/>
    <d v="2009-03-01T00:00:00"/>
    <x v="0"/>
    <s v="Turkey Pt U1"/>
    <x v="123"/>
    <s v="184.0556 : DRIVE, ELECTRIC MOTOR, C"/>
    <x v="5"/>
    <s v="2009"/>
    <s v="09/2015"/>
    <n v="0"/>
    <x v="811"/>
    <x v="807"/>
    <x v="272"/>
  </r>
  <r>
    <n v="94452948"/>
    <s v="Common"/>
    <s v="TURKEY POINT PLANT FOSSIL - 5081026000"/>
    <s v="31200Z000-PG0926-Turkey Pt CommFsil"/>
    <x v="0"/>
    <d v="2009-03-01T00:00:00"/>
    <x v="0"/>
    <s v="Turkey Pt Comm Fsil"/>
    <x v="36"/>
    <s v="121.0057 : ELEVATOR, COMPLETE"/>
    <x v="2"/>
    <s v="2009"/>
    <s v="09/2015"/>
    <n v="1"/>
    <x v="812"/>
    <x v="808"/>
    <x v="273"/>
  </r>
  <r>
    <n v="94453053"/>
    <e v="#N/A"/>
    <s v="TURKEY POINT FOSL PROD CAP SPARE STOREROOM - 5081026007"/>
    <s v="31200Z000-PG0926-Turkey Pt CommFsil"/>
    <x v="0"/>
    <d v="2009-02-01T00:00:00"/>
    <x v="0"/>
    <s v="Turkey Pt Comm Fsil"/>
    <x v="50"/>
    <s v="360.3449 : DRIVE, ELECTRIC MOTOR, C"/>
    <x v="2"/>
    <s v="2009"/>
    <s v="09/2015"/>
    <n v="0"/>
    <x v="0"/>
    <x v="0"/>
    <x v="0"/>
  </r>
  <r>
    <n v="94453147"/>
    <s v="Retire"/>
    <s v="TURKEY POINT POWER PLANT UNIT #1 - 5081014100"/>
    <s v="31200Z000-PG0926-Turkey Pt U1"/>
    <x v="0"/>
    <d v="2008-10-01T00:00:00"/>
    <x v="0"/>
    <s v="Turkey Pt U1"/>
    <x v="51"/>
    <s v="362.3513 : SAMPLE COLLECTING EQUIPM"/>
    <x v="2"/>
    <s v="2008"/>
    <s v="09/2015"/>
    <n v="1"/>
    <x v="813"/>
    <x v="809"/>
    <x v="274"/>
  </r>
  <r>
    <n v="94575772"/>
    <e v="#N/A"/>
    <s v="TURKEY POINT PLANT FOSSIL - 5081026000"/>
    <s v="31200Z000-PG0926-Turkey Pt CommFsil"/>
    <x v="0"/>
    <d v="2009-09-01T00:00:00"/>
    <x v="0"/>
    <s v="Turkey Pt Comm Fsil"/>
    <x v="131"/>
    <s v="000.000 : Non-Unitized"/>
    <x v="2"/>
    <s v="2009"/>
    <s v="09/2015"/>
    <n v="0"/>
    <x v="0"/>
    <x v="0"/>
    <x v="0"/>
  </r>
  <r>
    <n v="94656389"/>
    <s v="Retire"/>
    <s v="TURKEY POINT POWER PLANT UNIT #1 - 5081014100"/>
    <s v="31200Z000-PG0926-Turkey Pt U1"/>
    <x v="0"/>
    <d v="2006-04-01T00:00:00"/>
    <x v="0"/>
    <s v="Turkey Pt U1"/>
    <x v="36"/>
    <s v="121.0063 : BOILER INNER CASING"/>
    <x v="2"/>
    <s v="2006"/>
    <s v="09/2015"/>
    <n v="0"/>
    <x v="814"/>
    <x v="810"/>
    <x v="275"/>
  </r>
  <r>
    <n v="94656391"/>
    <e v="#N/A"/>
    <s v="TURKEY POINT POWER PLANT UNIT #1 - 5081014100"/>
    <s v="31200Z000-PG0926-Turkey Pt U1"/>
    <x v="0"/>
    <d v="2006-04-01T00:00:00"/>
    <x v="0"/>
    <s v="Turkey Pt U1"/>
    <x v="36"/>
    <s v="121.0064 : BOILER INSULATION"/>
    <x v="2"/>
    <s v="2006"/>
    <s v="09/2015"/>
    <n v="0"/>
    <x v="0"/>
    <x v="0"/>
    <x v="0"/>
  </r>
  <r>
    <n v="94656392"/>
    <s v="Retire"/>
    <s v="TURKEY POINT POWER PLANT UNIT #1 - 5081014100"/>
    <s v="31200Z000-PG0926-Turkey Pt U1"/>
    <x v="0"/>
    <d v="2006-04-01T00:00:00"/>
    <x v="0"/>
    <s v="Turkey Pt U1"/>
    <x v="36"/>
    <s v="121.0065 : BOILER OUTER CASING"/>
    <x v="2"/>
    <s v="2006"/>
    <s v="09/2015"/>
    <n v="0"/>
    <x v="815"/>
    <x v="811"/>
    <x v="276"/>
  </r>
  <r>
    <n v="94656395"/>
    <s v="Retire"/>
    <s v="TURKEY POINT POWER PLANT UNIT #1 - 5081014100"/>
    <s v="31200Z000-PG0926-Turkey Pt U1"/>
    <x v="0"/>
    <d v="2006-04-01T00:00:00"/>
    <x v="0"/>
    <s v="Turkey Pt U1"/>
    <x v="37"/>
    <s v="122.0097 : SUPERHEATER SECTION"/>
    <x v="2"/>
    <s v="2006"/>
    <s v="09/2015"/>
    <n v="0"/>
    <x v="816"/>
    <x v="812"/>
    <x v="277"/>
  </r>
  <r>
    <n v="94656397"/>
    <s v="Retire"/>
    <s v="TURKEY POINT POWER PLANT UNIT #1 - 5081014100"/>
    <s v="31200Z000-PG0926-Turkey Pt U1"/>
    <x v="0"/>
    <d v="2006-04-01T00:00:00"/>
    <x v="0"/>
    <s v="Turkey Pt U1"/>
    <x v="44"/>
    <s v="351.3160 : HEAT EXCHANGER, SHELL"/>
    <x v="2"/>
    <s v="2006"/>
    <s v="09/2015"/>
    <n v="0"/>
    <x v="817"/>
    <x v="813"/>
    <x v="278"/>
  </r>
  <r>
    <n v="94656398"/>
    <s v="Retire"/>
    <s v="TURKEY POINT POWER PLANT UNIT #1 - 5081014100"/>
    <s v="31200Z000-PG0926-Turkey Pt U1"/>
    <x v="0"/>
    <d v="2006-04-01T00:00:00"/>
    <x v="0"/>
    <s v="Turkey Pt U1"/>
    <x v="46"/>
    <s v="353.3221 : CONTROL/INSTRUMENTATION "/>
    <x v="2"/>
    <s v="2006"/>
    <s v="09/2015"/>
    <n v="0"/>
    <x v="818"/>
    <x v="814"/>
    <x v="279"/>
  </r>
  <r>
    <n v="94656400"/>
    <s v="Retire"/>
    <s v="TURKEY POINT POWER PLANT UNIT #1 - 5081014100"/>
    <s v="31200Z000-PG0926-Turkey Pt U1"/>
    <x v="0"/>
    <d v="2006-04-01T00:00:00"/>
    <x v="0"/>
    <s v="Turkey Pt U1"/>
    <x v="46"/>
    <s v="353.3223 : HEAT EXCHANGER, TUBE BUN"/>
    <x v="2"/>
    <s v="2006"/>
    <s v="09/2015"/>
    <n v="0"/>
    <x v="819"/>
    <x v="815"/>
    <x v="280"/>
  </r>
  <r>
    <n v="94656403"/>
    <s v="Retire"/>
    <s v="TURKEY POINT POWER PLANT UNIT #1 - 5081014100"/>
    <s v="31200Z000-PG0926-Turkey Pt U1"/>
    <x v="0"/>
    <d v="2006-04-01T00:00:00"/>
    <x v="0"/>
    <s v="Turkey Pt U1"/>
    <x v="46"/>
    <s v="353.3224 : HEAT EXCHANGER, SHELL"/>
    <x v="2"/>
    <s v="2006"/>
    <s v="09/2015"/>
    <n v="0"/>
    <x v="820"/>
    <x v="816"/>
    <x v="281"/>
  </r>
  <r>
    <n v="94656405"/>
    <s v="Retire"/>
    <s v="TURKEY POINT POWER PLANT UNIT #1 - 5081014100"/>
    <s v="31200Z000-PG0926-Turkey Pt U1"/>
    <x v="0"/>
    <d v="2006-04-01T00:00:00"/>
    <x v="0"/>
    <s v="Turkey Pt U1"/>
    <x v="53"/>
    <s v="422.4343 : DUCTWORK INSULATION AND "/>
    <x v="2"/>
    <s v="2006"/>
    <s v="09/2015"/>
    <n v="0"/>
    <x v="821"/>
    <x v="817"/>
    <x v="282"/>
  </r>
  <r>
    <n v="94656406"/>
    <s v="Retire"/>
    <s v="TURKEY POINT POWER PLANT UNIT #1 - 5081014100"/>
    <s v="31200Z000-PG0926-Turkey Pt U1"/>
    <x v="0"/>
    <d v="2006-04-01T00:00:00"/>
    <x v="0"/>
    <s v="Turkey Pt U1"/>
    <x v="54"/>
    <s v="423.4386 : HEATER BUNDLES/BASKETS"/>
    <x v="2"/>
    <s v="2006"/>
    <s v="09/2015"/>
    <n v="0"/>
    <x v="822"/>
    <x v="818"/>
    <x v="283"/>
  </r>
  <r>
    <n v="94656408"/>
    <s v="Retire"/>
    <s v="TURKEY POINT POWER PLANT UNIT #1 - 5081014100"/>
    <s v="31200Z000-PG0926-Turkey Pt U1"/>
    <x v="0"/>
    <d v="2006-04-01T00:00:00"/>
    <x v="0"/>
    <s v="Turkey Pt U1"/>
    <x v="55"/>
    <s v="424.4445 : HYDRAULIC COUPLING COMPL"/>
    <x v="2"/>
    <s v="2006"/>
    <s v="09/2015"/>
    <n v="0"/>
    <x v="823"/>
    <x v="819"/>
    <x v="284"/>
  </r>
  <r>
    <n v="94656409"/>
    <s v="Retire"/>
    <s v="TURKEY POINT POWER PLANT UNIT #1 - 5081014100"/>
    <s v="31200Z000-PG0926-Turkey Pt U1"/>
    <x v="0"/>
    <d v="2006-04-01T00:00:00"/>
    <x v="0"/>
    <s v="Turkey Pt U1"/>
    <x v="56"/>
    <s v="427.4601 : CONTROL/INSTRUMENTATION "/>
    <x v="2"/>
    <s v="2006"/>
    <s v="09/2015"/>
    <n v="0"/>
    <x v="824"/>
    <x v="820"/>
    <x v="285"/>
  </r>
  <r>
    <n v="94656411"/>
    <s v="Retire"/>
    <s v="TURKEY POINT POWER PLANT UNIT #1 - 5081014100"/>
    <s v="31200Z000-PG0926-Turkey Pt U1"/>
    <x v="0"/>
    <d v="2006-04-01T00:00:00"/>
    <x v="0"/>
    <s v="Turkey Pt U1"/>
    <x v="56"/>
    <s v="427.4603 : PIPING"/>
    <x v="2"/>
    <s v="2006"/>
    <s v="09/2015"/>
    <n v="0"/>
    <x v="824"/>
    <x v="820"/>
    <x v="285"/>
  </r>
  <r>
    <n v="94656413"/>
    <s v="Retire"/>
    <s v="TURKEY POINT POWER PLANT UNIT #1 - 5081014100"/>
    <s v="31200Z000-PG0926-Turkey Pt U1"/>
    <x v="0"/>
    <d v="2006-04-01T00:00:00"/>
    <x v="0"/>
    <s v="Turkey Pt U1"/>
    <x v="56"/>
    <s v="427.4607 : SOOT BLOWER EQUIPMENT - "/>
    <x v="2"/>
    <s v="2006"/>
    <s v="09/2015"/>
    <n v="0"/>
    <x v="825"/>
    <x v="821"/>
    <x v="286"/>
  </r>
  <r>
    <n v="94656414"/>
    <s v="Retire"/>
    <s v="TURKEY POINT POWER PLANT UNIT #1 - 5081014100"/>
    <s v="31200Z000-PG0926-Turkey Pt U1"/>
    <x v="0"/>
    <d v="2006-04-01T00:00:00"/>
    <x v="0"/>
    <s v="Turkey Pt U1"/>
    <x v="60"/>
    <s v="432.4723 : PIPING"/>
    <x v="2"/>
    <s v="2006"/>
    <s v="09/2015"/>
    <n v="0"/>
    <x v="826"/>
    <x v="822"/>
    <x v="287"/>
  </r>
  <r>
    <n v="94656415"/>
    <s v="Retire"/>
    <s v="TURKEY POINT POWER PLANT UNIT #1 - 5081014100"/>
    <s v="31200Z000-PG0926-Turkey Pt U1"/>
    <x v="0"/>
    <d v="2006-04-01T00:00:00"/>
    <x v="0"/>
    <s v="Turkey Pt U1"/>
    <x v="44"/>
    <s v="351.3159 : HEAT EXCH, TUBE BUNDL"/>
    <x v="2"/>
    <s v="2006"/>
    <s v="09/2015"/>
    <n v="0"/>
    <x v="827"/>
    <x v="823"/>
    <x v="288"/>
  </r>
  <r>
    <n v="94656417"/>
    <e v="#N/A"/>
    <s v="TURKEY POINT POWER PLANT UNIT #1 - 5081014100"/>
    <s v="31200Z000-PG0926-Turkey Pt U1"/>
    <x v="0"/>
    <d v="2006-04-01T00:00:00"/>
    <x v="0"/>
    <s v="Turkey Pt U1"/>
    <x v="53"/>
    <s v="422.4346 : EXPANSION JOINTS"/>
    <x v="2"/>
    <s v="2006"/>
    <s v="09/2015"/>
    <n v="0"/>
    <x v="0"/>
    <x v="0"/>
    <x v="0"/>
  </r>
  <r>
    <n v="94656419"/>
    <e v="#N/A"/>
    <s v="TURKEY POINT POWER PLANT UNIT #1 - 5081014100"/>
    <s v="31200Z000-PG0926-Turkey Pt U1"/>
    <x v="0"/>
    <d v="2006-04-01T00:00:00"/>
    <x v="0"/>
    <s v="Turkey Pt U1"/>
    <x v="47"/>
    <s v="354.3259 : PUMP COMPLETE"/>
    <x v="2"/>
    <s v="2006"/>
    <s v="09/2015"/>
    <n v="0"/>
    <x v="0"/>
    <x v="0"/>
    <x v="0"/>
  </r>
  <r>
    <n v="94832799"/>
    <e v="#N/A"/>
    <s v="TURKEY POINT FOSL PROD CAP SPARE STOREROOM - 5081026007"/>
    <s v="31400Z000-PG0926-Turkey Pt CommFsil"/>
    <x v="0"/>
    <d v="2008-02-01T00:00:00"/>
    <x v="0"/>
    <s v="Turkey Pt Comm Fsil"/>
    <x v="78"/>
    <s v="374.3644 : PUMP COMPLETE"/>
    <x v="3"/>
    <s v="2008"/>
    <s v="09/2015"/>
    <n v="0"/>
    <x v="0"/>
    <x v="0"/>
    <x v="0"/>
  </r>
  <r>
    <n v="94943822"/>
    <s v="Common"/>
    <s v="TURKEY POINT PLANT FOSSIL - 5081026000"/>
    <s v="31100Z000-PG0926-Turkey Pt CommFsil"/>
    <x v="0"/>
    <d v="2009-07-01T00:00:00"/>
    <x v="0"/>
    <s v="Turkey Pt Comm Fsil"/>
    <x v="4"/>
    <s v="322.0251 : CONDENSER/COMPRESSOR"/>
    <x v="1"/>
    <s v="2009"/>
    <s v="09/2015"/>
    <n v="2"/>
    <x v="828"/>
    <x v="824"/>
    <x v="289"/>
  </r>
  <r>
    <n v="95007385"/>
    <s v="Retire"/>
    <s v="TURKEY POINT POWER PLANT UNIT #1 - 5081014100"/>
    <s v="31200Z000-PG0926-Turkey Pt U1"/>
    <x v="0"/>
    <d v="1966-07-01T00:00:00"/>
    <x v="0"/>
    <s v="Turkey Pt U1"/>
    <x v="47"/>
    <s v="354.3270 : Pump Stationary Assembly"/>
    <x v="2"/>
    <s v="1966"/>
    <s v="09/2015"/>
    <n v="1"/>
    <x v="829"/>
    <x v="825"/>
    <x v="0"/>
  </r>
  <r>
    <n v="95021921"/>
    <s v="Common"/>
    <s v="TURKEY POINT PLANT FOSSIL - 5081026000"/>
    <s v="31100Z000-PG0926-Turkey Pt CommFsil"/>
    <x v="0"/>
    <d v="2009-08-01T00:00:00"/>
    <x v="0"/>
    <s v="Turkey Pt Comm Fsil"/>
    <x v="7"/>
    <s v="204.1070 : SPECIAL VALVE"/>
    <x v="1"/>
    <s v="2009"/>
    <s v="09/2015"/>
    <n v="15"/>
    <x v="830"/>
    <x v="826"/>
    <x v="290"/>
  </r>
  <r>
    <n v="95021928"/>
    <s v="Retire"/>
    <s v="TURKEY POINT POWER PLANT UNIT #1 - 5081014100"/>
    <s v="31200Z002-PG0926-Turkey Pt U1"/>
    <x v="1"/>
    <d v="2009-07-01T00:00:00"/>
    <x v="0"/>
    <s v="Turkey Pt U1"/>
    <x v="68"/>
    <s v="621.7281 : OIL BURNER GUNS, SET OF"/>
    <x v="2"/>
    <s v="2009"/>
    <s v="09/2015"/>
    <n v="1"/>
    <x v="831"/>
    <x v="827"/>
    <x v="291"/>
  </r>
  <r>
    <n v="95021994"/>
    <e v="#N/A"/>
    <s v="TURKEY POINT FOSL PROD CAP SPARE STOREROOM - 5081026007"/>
    <s v="31200Z000-PG0926-Turkey Pt CommFsil"/>
    <x v="0"/>
    <d v="2009-09-01T00:00:00"/>
    <x v="0"/>
    <s v="Turkey Pt Comm Fsil"/>
    <x v="37"/>
    <s v="122.0091 : VALVE, POWER OPERATED 8 "/>
    <x v="2"/>
    <s v="2009"/>
    <s v="09/2015"/>
    <n v="0"/>
    <x v="0"/>
    <x v="0"/>
    <x v="0"/>
  </r>
  <r>
    <n v="95022011"/>
    <s v="Common"/>
    <s v="TURKEY POINT PLANT FOSSIL - 5081026000"/>
    <s v="31100Z000-PG0926-Turkey Pt CommFsil"/>
    <x v="0"/>
    <d v="2009-09-01T00:00:00"/>
    <x v="0"/>
    <s v="Turkey Pt Comm Fsil"/>
    <x v="18"/>
    <s v="327.2526 : CONDENSER/COMPRESSOR"/>
    <x v="1"/>
    <s v="2009"/>
    <s v="09/2015"/>
    <n v="1"/>
    <x v="832"/>
    <x v="828"/>
    <x v="292"/>
  </r>
  <r>
    <n v="95022056"/>
    <e v="#N/A"/>
    <s v="TURKEY POINT PLANT FOSSIL - 5081026000"/>
    <s v="31100Z000-PG0926-Turkey Pt CommFsil"/>
    <x v="0"/>
    <d v="2009-08-01T00:00:00"/>
    <x v="0"/>
    <s v="Turkey Pt Comm Fsil"/>
    <x v="18"/>
    <s v="327.2530 : HVAC SYSTEM COMPLETE"/>
    <x v="1"/>
    <s v="2009"/>
    <s v="09/2015"/>
    <n v="0"/>
    <x v="0"/>
    <x v="0"/>
    <x v="0"/>
  </r>
  <r>
    <n v="95102360"/>
    <e v="#N/A"/>
    <s v="TURKEY POINT POWER PLANT UNIT #1 - 5081014100"/>
    <s v="31500Z000-PG0926-Turkey Pt U1"/>
    <x v="0"/>
    <d v="2009-10-01T00:00:00"/>
    <x v="0"/>
    <s v="Turkey Pt U1"/>
    <x v="131"/>
    <s v="000.000 : Non-Unitized"/>
    <x v="4"/>
    <s v="2009"/>
    <s v="09/2015"/>
    <n v="0"/>
    <x v="0"/>
    <x v="0"/>
    <x v="0"/>
  </r>
  <r>
    <n v="9510238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2437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2487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251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2613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2628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2732"/>
    <e v="#N/A"/>
    <s v="TURKEY POINT POWER PLANT UNIT #1 - 5081014100"/>
    <s v="31100Z000-PG0926-Turkey Pt U1"/>
    <x v="0"/>
    <d v="2009-10-01T00:00:00"/>
    <x v="0"/>
    <s v="Turkey Pt U1"/>
    <x v="131"/>
    <s v="000.000 : Non-Unitized"/>
    <x v="1"/>
    <s v="2009"/>
    <s v="09/2015"/>
    <n v="0"/>
    <x v="0"/>
    <x v="0"/>
    <x v="0"/>
  </r>
  <r>
    <n v="95102784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009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024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039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18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200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21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24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286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334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360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53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3738"/>
    <e v="#N/A"/>
    <s v="TURKEY POINT POWER PLANT UNIT #1 - 5081014100"/>
    <s v="31500Z000-PG0926-Turkey Pt U1"/>
    <x v="0"/>
    <d v="2009-10-01T00:00:00"/>
    <x v="0"/>
    <s v="Turkey Pt U1"/>
    <x v="131"/>
    <s v="000.000 : Non-Unitized"/>
    <x v="4"/>
    <s v="2009"/>
    <s v="09/2015"/>
    <n v="0"/>
    <x v="0"/>
    <x v="0"/>
    <x v="0"/>
  </r>
  <r>
    <n v="9510375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3834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3907"/>
    <e v="#N/A"/>
    <s v="TURKEY POINT POWER PLANT UNIT #1 - 5081014100"/>
    <s v="31500Z000-PG0926-Turkey Pt U1"/>
    <x v="0"/>
    <d v="2009-10-01T00:00:00"/>
    <x v="0"/>
    <s v="Turkey Pt U1"/>
    <x v="131"/>
    <s v="000.000 : Non-Unitized"/>
    <x v="4"/>
    <s v="2009"/>
    <s v="09/2015"/>
    <n v="0"/>
    <x v="0"/>
    <x v="0"/>
    <x v="0"/>
  </r>
  <r>
    <n v="95103959"/>
    <e v="#N/A"/>
    <s v="TURKEY POINT POWER PLANT UNIT #1 - 5081014100"/>
    <s v="31500Z000-PG0926-Turkey Pt U1"/>
    <x v="0"/>
    <d v="2009-10-01T00:00:00"/>
    <x v="0"/>
    <s v="Turkey Pt U1"/>
    <x v="131"/>
    <s v="000.000 : Non-Unitized"/>
    <x v="4"/>
    <s v="2009"/>
    <s v="09/2015"/>
    <n v="0"/>
    <x v="0"/>
    <x v="0"/>
    <x v="0"/>
  </r>
  <r>
    <n v="95104162"/>
    <e v="#N/A"/>
    <s v="TURKEY POINT PLANT FOSSIL - 5081026000"/>
    <s v="31200Z000-PG0926-Turkey Pt CommFsil"/>
    <x v="0"/>
    <d v="2009-10-01T00:00:00"/>
    <x v="0"/>
    <s v="Turkey Pt Comm Fsil"/>
    <x v="131"/>
    <s v="000.000 : Non-Unitized"/>
    <x v="2"/>
    <s v="2009"/>
    <s v="09/2015"/>
    <n v="0"/>
    <x v="0"/>
    <x v="0"/>
    <x v="0"/>
  </r>
  <r>
    <n v="9510431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4397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4786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5104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563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575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6009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6116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6387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10689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08895"/>
    <e v="#N/A"/>
    <s v="TURKEY POINT POWER PLANT UNIT #1 - 5081014100"/>
    <s v="31600Z000-PG0926-Turkey Pt U1"/>
    <x v="0"/>
    <d v="2009-10-01T00:00:00"/>
    <x v="0"/>
    <s v="Turkey Pt U1"/>
    <x v="131"/>
    <s v="000.000 : Non-Unitized"/>
    <x v="5"/>
    <s v="2009"/>
    <s v="09/2015"/>
    <n v="0"/>
    <x v="0"/>
    <x v="0"/>
    <x v="0"/>
  </r>
  <r>
    <n v="9511038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120410"/>
    <e v="#N/A"/>
    <s v="TURKEY POINT POWER PLANT UNIT #1 - 5081014100"/>
    <s v="31200Z000-PG0926-Turkey Pt U1"/>
    <x v="0"/>
    <d v="2008-10-01T00:00:00"/>
    <x v="0"/>
    <s v="Turkey Pt U1"/>
    <x v="131"/>
    <s v="000.000 : Non-Unitized"/>
    <x v="2"/>
    <s v="2008"/>
    <s v="09/2015"/>
    <n v="0"/>
    <x v="0"/>
    <x v="0"/>
    <x v="0"/>
  </r>
  <r>
    <n v="95134823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354879"/>
    <e v="#N/A"/>
    <s v="TURKEY POINT FOSL PROD CAP SPARE STOREROOM - 5081026007"/>
    <s v="31400Z000-PG0926-Turkey Pt CommFsil"/>
    <x v="0"/>
    <d v="2009-02-01T00:00:00"/>
    <x v="0"/>
    <s v="Turkey Pt Comm Fsil"/>
    <x v="78"/>
    <s v="374.3645 : DRIVE, ELECTRIC MOTOR, C"/>
    <x v="3"/>
    <s v="2009"/>
    <s v="09/2015"/>
    <n v="0"/>
    <x v="0"/>
    <x v="0"/>
    <x v="0"/>
  </r>
  <r>
    <n v="95355366"/>
    <s v="Retire"/>
    <s v="TURKEY POINT PLANT FOSSIL - 5081026000"/>
    <s v="31100Z000-PG0926-Turkey Pt CommFsil"/>
    <x v="0"/>
    <d v="2009-07-01T00:00:00"/>
    <x v="0"/>
    <s v="Turkey Pt Comm Fsil"/>
    <x v="31"/>
    <s v="703.7784 : DRIVE, ELECTRIC MOTOR, C"/>
    <x v="1"/>
    <s v="2009"/>
    <s v="09/2015"/>
    <n v="1"/>
    <x v="833"/>
    <x v="829"/>
    <x v="293"/>
  </r>
  <r>
    <n v="95447816"/>
    <s v="Retire"/>
    <s v="TURKEY POINT POWER PLANT UNIT #1 - 5081014100"/>
    <s v="31200Z000-PG0926-Turkey Pt U1"/>
    <x v="0"/>
    <d v="2009-10-01T00:00:00"/>
    <x v="0"/>
    <s v="Turkey Pt U1"/>
    <x v="65"/>
    <s v="522.6199 : VALVE, POWER OPERATED 8 "/>
    <x v="2"/>
    <s v="2009"/>
    <s v="09/2015"/>
    <n v="1"/>
    <x v="834"/>
    <x v="830"/>
    <x v="294"/>
  </r>
  <r>
    <n v="95598902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5598965"/>
    <e v="#N/A"/>
    <s v="TURKEY POINT POWER PLANT UNIT #1 - 5081014100"/>
    <s v="31400Z000-PG0926-Turkey Pt U1"/>
    <x v="0"/>
    <d v="2009-11-01T00:00:00"/>
    <x v="0"/>
    <s v="Turkey Pt U1"/>
    <x v="131"/>
    <s v="000.000 : Non-Unitized"/>
    <x v="3"/>
    <s v="2009"/>
    <s v="09/2015"/>
    <n v="0"/>
    <x v="0"/>
    <x v="0"/>
    <x v="0"/>
  </r>
  <r>
    <n v="95599291"/>
    <e v="#N/A"/>
    <s v="TURKEY POINT PLANT FOSSIL - 5081026000"/>
    <s v="31200Z000-PG0926-Turkey Pt CommFsil"/>
    <x v="0"/>
    <d v="2009-11-01T00:00:00"/>
    <x v="0"/>
    <s v="Turkey Pt Comm Fsil"/>
    <x v="131"/>
    <s v="000.000 : Non-Unitized"/>
    <x v="2"/>
    <s v="2009"/>
    <s v="09/2015"/>
    <n v="0"/>
    <x v="0"/>
    <x v="0"/>
    <x v="0"/>
  </r>
  <r>
    <n v="95599866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5605192"/>
    <e v="#N/A"/>
    <s v="TURKEY POINT PLANT FOSSIL - 5081026000"/>
    <s v="31600Z000-PG0926-Turkey Pt CommFsil"/>
    <x v="0"/>
    <d v="2009-11-01T00:00:00"/>
    <x v="0"/>
    <s v="Turkey Pt Comm Fsil"/>
    <x v="131"/>
    <s v="000.000 : Non-Unitized"/>
    <x v="5"/>
    <s v="2009"/>
    <s v="09/2015"/>
    <n v="0"/>
    <x v="0"/>
    <x v="0"/>
    <x v="0"/>
  </r>
  <r>
    <n v="95665130"/>
    <e v="#N/A"/>
    <s v="TURKEY POINT POWER PLANT UNIT #1 - 5081014100"/>
    <s v="31400Z000-PG0926-Turkey Pt U1"/>
    <x v="0"/>
    <d v="2008-10-01T00:00:00"/>
    <x v="0"/>
    <s v="Turkey Pt U1"/>
    <x v="131"/>
    <s v="000.000 : Non-Unitized"/>
    <x v="3"/>
    <s v="2008"/>
    <s v="09/2015"/>
    <n v="0"/>
    <x v="0"/>
    <x v="0"/>
    <x v="0"/>
  </r>
  <r>
    <n v="96079138"/>
    <e v="#N/A"/>
    <s v="TURKEY POINT PLANT FOSSIL - 5081026000"/>
    <s v="31600Z000-PG0926-Turkey Pt CommFsil"/>
    <x v="0"/>
    <d v="2009-12-01T00:00:00"/>
    <x v="0"/>
    <s v="Turkey Pt Comm Fsil"/>
    <x v="131"/>
    <s v="000.000 : Non-Unitized"/>
    <x v="5"/>
    <s v="2009"/>
    <s v="09/2015"/>
    <n v="0"/>
    <x v="0"/>
    <x v="0"/>
    <x v="0"/>
  </r>
  <r>
    <n v="96080735"/>
    <e v="#N/A"/>
    <s v="TURKEY POINT POWER PLANT UNIT #1 - 5081014100"/>
    <s v="31100Z000-PG0926-Turkey Pt U1"/>
    <x v="0"/>
    <d v="2009-12-01T00:00:00"/>
    <x v="0"/>
    <s v="Turkey Pt U1"/>
    <x v="131"/>
    <s v="000.000 : Non-Unitized"/>
    <x v="1"/>
    <s v="2009"/>
    <s v="09/2015"/>
    <n v="0"/>
    <x v="0"/>
    <x v="0"/>
    <x v="0"/>
  </r>
  <r>
    <n v="96081319"/>
    <e v="#N/A"/>
    <s v="TURKEY POINT POWER PLANT UNIT #1 - 5081014100"/>
    <s v="31200Z000-PG0926-Turkey Pt U1"/>
    <x v="0"/>
    <d v="2009-12-01T00:00:00"/>
    <x v="0"/>
    <s v="Turkey Pt U1"/>
    <x v="131"/>
    <s v="000.000 : Non-Unitized"/>
    <x v="2"/>
    <s v="2009"/>
    <s v="09/2015"/>
    <n v="0"/>
    <x v="0"/>
    <x v="0"/>
    <x v="0"/>
  </r>
  <r>
    <n v="96084152"/>
    <e v="#N/A"/>
    <s v="TURKEY POINT PLANT FOSSIL - 5081026000"/>
    <s v="31600Z000-PG0926-Turkey Pt CommFsil"/>
    <x v="0"/>
    <d v="2009-11-01T00:00:00"/>
    <x v="0"/>
    <s v="Turkey Pt Comm Fsil"/>
    <x v="131"/>
    <s v="000.000 : Non-Unitized"/>
    <x v="5"/>
    <s v="2009"/>
    <s v="09/2015"/>
    <n v="0"/>
    <x v="0"/>
    <x v="0"/>
    <x v="0"/>
  </r>
  <r>
    <n v="96085787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6087383"/>
    <e v="#N/A"/>
    <s v="TURKEY POINT POWER PLANT UNIT #1 - 5081014100"/>
    <s v="31200Z000-PG0926-Turkey Pt U1"/>
    <x v="0"/>
    <d v="2009-12-01T00:00:00"/>
    <x v="0"/>
    <s v="Turkey Pt U1"/>
    <x v="131"/>
    <s v="000.000 : Non-Unitized"/>
    <x v="2"/>
    <s v="2009"/>
    <s v="09/2015"/>
    <n v="0"/>
    <x v="0"/>
    <x v="0"/>
    <x v="0"/>
  </r>
  <r>
    <n v="96100192"/>
    <e v="#N/A"/>
    <s v="TURKEY POINT POWER PLANT UNIT #1 - 5081014100"/>
    <s v="31200Z000-PG0926-Turkey Pt U1"/>
    <x v="0"/>
    <d v="2007-09-01T00:00:00"/>
    <x v="0"/>
    <s v="Turkey Pt U1"/>
    <x v="131"/>
    <s v="000.000 : Non-Unitized"/>
    <x v="2"/>
    <s v="2007"/>
    <s v="09/2015"/>
    <n v="0"/>
    <x v="0"/>
    <x v="0"/>
    <x v="0"/>
  </r>
  <r>
    <n v="96120082"/>
    <e v="#N/A"/>
    <s v="TURKEY POINT PLANT FOSSIL - 5081026000"/>
    <s v="31500Z000-PG0926-Turkey Pt CommFsil"/>
    <x v="0"/>
    <d v="2009-10-01T00:00:00"/>
    <x v="0"/>
    <s v="Turkey Pt Comm Fsil"/>
    <x v="131"/>
    <s v="000.000 : Non-Unitized"/>
    <x v="4"/>
    <s v="2009"/>
    <s v="09/2015"/>
    <n v="0"/>
    <x v="0"/>
    <x v="0"/>
    <x v="0"/>
  </r>
  <r>
    <n v="96352161"/>
    <e v="#N/A"/>
    <s v="TURKEY POINT POWER PLANT UNIT #1 - 5081014100"/>
    <s v="31200Z000-PG0926-Turkey Pt U1"/>
    <x v="0"/>
    <d v="2007-09-01T00:00:00"/>
    <x v="0"/>
    <s v="Turkey Pt U1"/>
    <x v="47"/>
    <s v="354.3254 : DRIVE, ELECTRIC MOTOR, C"/>
    <x v="2"/>
    <s v="2007"/>
    <s v="09/2015"/>
    <n v="0"/>
    <x v="0"/>
    <x v="0"/>
    <x v="0"/>
  </r>
  <r>
    <n v="96717491"/>
    <e v="#N/A"/>
    <s v="TURKEY POINT POWER PLANT UNIT #1 - 5081014100"/>
    <s v="31200Z000-PG0926-Turkey Pt U1"/>
    <x v="0"/>
    <d v="2009-12-01T00:00:00"/>
    <x v="0"/>
    <s v="Turkey Pt U1"/>
    <x v="131"/>
    <s v="000.000 : Non-Unitized"/>
    <x v="2"/>
    <s v="2009"/>
    <s v="09/2015"/>
    <n v="0"/>
    <x v="0"/>
    <x v="0"/>
    <x v="0"/>
  </r>
  <r>
    <n v="96717900"/>
    <e v="#N/A"/>
    <s v="TURKEY POINT PLANT FOSSIL - 5081026000"/>
    <s v="31400Z000-PG0926-Turkey Pt CommFsil"/>
    <x v="0"/>
    <d v="2009-12-01T00:00:00"/>
    <x v="0"/>
    <s v="Turkey Pt Comm Fsil"/>
    <x v="131"/>
    <s v="000.000 : Non-Unitized"/>
    <x v="3"/>
    <s v="2009"/>
    <s v="09/2015"/>
    <n v="0"/>
    <x v="0"/>
    <x v="0"/>
    <x v="0"/>
  </r>
  <r>
    <n v="96718987"/>
    <e v="#N/A"/>
    <s v="TURKEY POINT POWER PLANT UNIT #1 - 5081014100"/>
    <s v="31400Z000-PG0926-Turkey Pt U1"/>
    <x v="0"/>
    <d v="2009-11-01T00:00:00"/>
    <x v="0"/>
    <s v="Turkey Pt U1"/>
    <x v="131"/>
    <s v="000.000 : Non-Unitized"/>
    <x v="3"/>
    <s v="2009"/>
    <s v="09/2015"/>
    <n v="0"/>
    <x v="0"/>
    <x v="0"/>
    <x v="0"/>
  </r>
  <r>
    <n v="96719278"/>
    <e v="#N/A"/>
    <s v="TURKEY POINT POWER PLANT UNIT #1 - 5081014100"/>
    <s v="31500Z000-PG0926-Turkey Pt U1"/>
    <x v="0"/>
    <d v="2009-10-01T00:00:00"/>
    <x v="0"/>
    <s v="Turkey Pt U1"/>
    <x v="131"/>
    <s v="000.000 : Non-Unitized"/>
    <x v="4"/>
    <s v="2009"/>
    <s v="09/2015"/>
    <n v="0"/>
    <x v="0"/>
    <x v="0"/>
    <x v="0"/>
  </r>
  <r>
    <n v="96720713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6720953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6720975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6721406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6724492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6725363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6725669"/>
    <e v="#N/A"/>
    <s v="TURKEY POINT PLANT FOSSIL - 5081026000"/>
    <s v="31200Z000-PG0926-Turkey Pt CommFsil"/>
    <x v="0"/>
    <d v="2009-11-01T00:00:00"/>
    <x v="0"/>
    <s v="Turkey Pt Comm Fsil"/>
    <x v="131"/>
    <s v="000.000 : Non-Unitized"/>
    <x v="2"/>
    <s v="2009"/>
    <s v="09/2015"/>
    <n v="0"/>
    <x v="0"/>
    <x v="0"/>
    <x v="0"/>
  </r>
  <r>
    <n v="96728220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6730063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6733072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673323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6734015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6737268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6741664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6742092"/>
    <e v="#N/A"/>
    <s v="TURKEY POINT POWER PLANT UNIT #1 - 5081014100"/>
    <s v="31100Z000-PG0926-Turkey Pt U1"/>
    <x v="0"/>
    <d v="2009-10-01T00:00:00"/>
    <x v="0"/>
    <s v="Turkey Pt U1"/>
    <x v="131"/>
    <s v="000.000 : Non-Unitized"/>
    <x v="1"/>
    <s v="2009"/>
    <s v="09/2015"/>
    <n v="0"/>
    <x v="0"/>
    <x v="0"/>
    <x v="0"/>
  </r>
  <r>
    <n v="96742335"/>
    <e v="#N/A"/>
    <s v="TURKEY POINT POWER PLANT UNIT #1 - 5081014100"/>
    <s v="31100Z000-PG0926-Turkey Pt U1"/>
    <x v="0"/>
    <d v="2009-12-01T00:00:00"/>
    <x v="0"/>
    <s v="Turkey Pt U1"/>
    <x v="131"/>
    <s v="000.000 : Non-Unitized"/>
    <x v="1"/>
    <s v="2009"/>
    <s v="09/2015"/>
    <n v="0"/>
    <x v="0"/>
    <x v="0"/>
    <x v="0"/>
  </r>
  <r>
    <n v="96742940"/>
    <e v="#N/A"/>
    <s v="TURKEY POINT PLANT FOSSIL - 5081026000"/>
    <s v="31600Z000-PG0926-Turkey Pt CommFsil"/>
    <x v="0"/>
    <d v="2009-12-01T00:00:00"/>
    <x v="0"/>
    <s v="Turkey Pt Comm Fsil"/>
    <x v="131"/>
    <s v="000.000 : Non-Unitized"/>
    <x v="5"/>
    <s v="2009"/>
    <s v="09/2015"/>
    <n v="0"/>
    <x v="0"/>
    <x v="0"/>
    <x v="0"/>
  </r>
  <r>
    <n v="96743446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6757343"/>
    <s v="Common"/>
    <s v="TURKEY POINT PLANT FOSSIL - 5081026000"/>
    <s v="31600Z000-PG0926-Turkey Pt CommFsil"/>
    <x v="0"/>
    <d v="2009-11-01T00:00:00"/>
    <x v="0"/>
    <s v="Turkey Pt Comm Fsil"/>
    <x v="128"/>
    <s v="192.084  : ELECTRIC STACKER (PU 084"/>
    <x v="5"/>
    <s v="2009"/>
    <s v="09/2015"/>
    <n v="1"/>
    <x v="835"/>
    <x v="831"/>
    <x v="295"/>
  </r>
  <r>
    <n v="96757350"/>
    <s v="Common"/>
    <s v="TURKEY POINT PLANT FOSSIL - 5081026000"/>
    <s v="31600Z000-PG0926-Turkey Pt CommFsil"/>
    <x v="0"/>
    <d v="2009-11-01T00:00:00"/>
    <x v="0"/>
    <s v="Turkey Pt Comm Fsil"/>
    <x v="128"/>
    <s v="192.324  : FORK LIFT 4000 LBS. OR S"/>
    <x v="5"/>
    <s v="2009"/>
    <s v="09/2015"/>
    <n v="1"/>
    <x v="836"/>
    <x v="832"/>
    <x v="296"/>
  </r>
  <r>
    <n v="96759248"/>
    <s v="Common"/>
    <s v="TURKEY POINT PLANT FOSSIL - 5081026000"/>
    <s v="31600Z000-PG0926-Turkey Pt CommFsil"/>
    <x v="0"/>
    <d v="2009-11-01T00:00:00"/>
    <x v="0"/>
    <s v="Turkey Pt Comm Fsil"/>
    <x v="125"/>
    <s v="190.069  : POWER SAW, FIXED (PU 069"/>
    <x v="5"/>
    <s v="2009"/>
    <s v="09/2015"/>
    <n v="6"/>
    <x v="837"/>
    <x v="833"/>
    <x v="297"/>
  </r>
  <r>
    <n v="96759259"/>
    <s v="Common"/>
    <s v="TURKEY POINT PLANT FOSSIL - 5081026000"/>
    <s v="31600Z000-PG0926-Turkey Pt CommFsil"/>
    <x v="0"/>
    <d v="2009-11-01T00:00:00"/>
    <x v="0"/>
    <s v="Turkey Pt Comm Fsil"/>
    <x v="125"/>
    <s v="190.076  : PRESS, HYDRAULIC (PU 076"/>
    <x v="5"/>
    <s v="2009"/>
    <s v="09/2015"/>
    <n v="2"/>
    <x v="838"/>
    <x v="834"/>
    <x v="298"/>
  </r>
  <r>
    <n v="96759260"/>
    <s v="Common"/>
    <s v="TURKEY POINT PLANT FOSSIL - 5081026000"/>
    <s v="31600Z000-PG0926-Turkey Pt CommFsil"/>
    <x v="0"/>
    <d v="2009-11-01T00:00:00"/>
    <x v="0"/>
    <s v="Turkey Pt Comm Fsil"/>
    <x v="125"/>
    <s v="190.077  : TANK, OIL/GAS STORAGE (P"/>
    <x v="5"/>
    <s v="2009"/>
    <s v="09/2015"/>
    <n v="2"/>
    <x v="839"/>
    <x v="835"/>
    <x v="299"/>
  </r>
  <r>
    <n v="97180568"/>
    <e v="#N/A"/>
    <s v="TURKEY POINT POWER PLANT UNIT #1 - 5081014100"/>
    <s v="31400Z000-PG0926-Turkey Pt U1"/>
    <x v="0"/>
    <d v="2010-02-01T00:00:00"/>
    <x v="0"/>
    <s v="Turkey Pt U1"/>
    <x v="131"/>
    <s v="000.000 : Non-Unitized"/>
    <x v="3"/>
    <s v="2010"/>
    <s v="09/2015"/>
    <n v="0"/>
    <x v="0"/>
    <x v="0"/>
    <x v="0"/>
  </r>
  <r>
    <n v="97181519"/>
    <e v="#N/A"/>
    <s v="TURKEY POINT POWER PLANT UNIT #1 - 5081014100"/>
    <s v="31500Z000-PG0926-Turkey Pt U1"/>
    <x v="0"/>
    <d v="2010-02-01T00:00:00"/>
    <x v="0"/>
    <s v="Turkey Pt U1"/>
    <x v="131"/>
    <s v="000.000 : Non-Unitized"/>
    <x v="4"/>
    <s v="2010"/>
    <s v="09/2015"/>
    <n v="0"/>
    <x v="0"/>
    <x v="0"/>
    <x v="0"/>
  </r>
  <r>
    <n v="97182776"/>
    <e v="#N/A"/>
    <s v="TURKEY POINT POWER PLANT UNIT #1 - 5081014100"/>
    <s v="31200Z000-PG0926-Turkey Pt U1"/>
    <x v="0"/>
    <d v="2010-02-01T00:00:00"/>
    <x v="0"/>
    <s v="Turkey Pt U1"/>
    <x v="131"/>
    <s v="000.000 : Non-Unitized"/>
    <x v="2"/>
    <s v="2010"/>
    <s v="09/2015"/>
    <n v="0"/>
    <x v="0"/>
    <x v="0"/>
    <x v="0"/>
  </r>
  <r>
    <n v="97187046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188101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7189812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7191525"/>
    <e v="#N/A"/>
    <s v="TURKEY POINT POWER PLANT UNIT #1 - 5081014100"/>
    <s v="31200Z000-PG0926-Turkey Pt U1"/>
    <x v="0"/>
    <d v="2009-12-01T00:00:00"/>
    <x v="0"/>
    <s v="Turkey Pt U1"/>
    <x v="131"/>
    <s v="000.000 : Non-Unitized"/>
    <x v="2"/>
    <s v="2009"/>
    <s v="09/2015"/>
    <n v="0"/>
    <x v="0"/>
    <x v="0"/>
    <x v="0"/>
  </r>
  <r>
    <n v="97194402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7199932"/>
    <e v="#N/A"/>
    <s v="TURKEY POINT PLANT FOSSIL - 5081026000"/>
    <s v="31200Z000-PG0926-Turkey Pt CommFsil"/>
    <x v="0"/>
    <d v="2009-11-01T00:00:00"/>
    <x v="0"/>
    <s v="Turkey Pt Comm Fsil"/>
    <x v="131"/>
    <s v="000.000 : Non-Unitized"/>
    <x v="2"/>
    <s v="2009"/>
    <s v="09/2015"/>
    <n v="0"/>
    <x v="0"/>
    <x v="0"/>
    <x v="0"/>
  </r>
  <r>
    <n v="97200948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205322"/>
    <e v="#N/A"/>
    <s v="TURKEY POINT POWER PLANT UNIT #1 - 5081014100"/>
    <s v="31400Z000-PG0926-Turkey Pt U1"/>
    <x v="0"/>
    <d v="2009-11-01T00:00:00"/>
    <x v="0"/>
    <s v="Turkey Pt U1"/>
    <x v="131"/>
    <s v="000.000 : Non-Unitized"/>
    <x v="3"/>
    <s v="2009"/>
    <s v="09/2015"/>
    <n v="0"/>
    <x v="0"/>
    <x v="0"/>
    <x v="0"/>
  </r>
  <r>
    <n v="9720787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210022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210198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210830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21092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212331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7212496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212761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212766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212920"/>
    <e v="#N/A"/>
    <s v="TURKEY POINT POWER PLANT UNIT #1 - 5081014100"/>
    <s v="31400Z000-PG0926-Turkey Pt U1"/>
    <x v="0"/>
    <d v="2009-12-01T00:00:00"/>
    <x v="0"/>
    <s v="Turkey Pt U1"/>
    <x v="131"/>
    <s v="000.000 : Non-Unitized"/>
    <x v="3"/>
    <s v="2009"/>
    <s v="09/2015"/>
    <n v="0"/>
    <x v="0"/>
    <x v="0"/>
    <x v="0"/>
  </r>
  <r>
    <n v="97213423"/>
    <e v="#N/A"/>
    <s v="TURKEY POINT POWER PLANT UNIT #1 - 5081014100"/>
    <s v="31100Z000-PG0926-Turkey Pt U1"/>
    <x v="0"/>
    <d v="2009-10-01T00:00:00"/>
    <x v="0"/>
    <s v="Turkey Pt U1"/>
    <x v="131"/>
    <s v="000.000 : Non-Unitized"/>
    <x v="1"/>
    <s v="2009"/>
    <s v="09/2015"/>
    <n v="0"/>
    <x v="0"/>
    <x v="0"/>
    <x v="0"/>
  </r>
  <r>
    <n v="97213478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7213542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277680"/>
    <e v="#N/A"/>
    <s v="TURKEY POINT PLANT FOSSIL - 5081026000"/>
    <s v="31600Z000-PG0926-Turkey Pt CommFsil"/>
    <x v="0"/>
    <d v="2009-12-01T00:00:00"/>
    <x v="0"/>
    <s v="Turkey Pt Comm Fsil"/>
    <x v="131"/>
    <s v="000.000 : Non-Unitized"/>
    <x v="5"/>
    <s v="2009"/>
    <s v="09/2015"/>
    <n v="0"/>
    <x v="0"/>
    <x v="0"/>
    <x v="0"/>
  </r>
  <r>
    <n v="97415646"/>
    <s v="Retire"/>
    <s v="TURKEY POINT POWER PLANT UNIT #1 - 5081014100"/>
    <s v="31200Z000-PG0926-Turkey Pt U1"/>
    <x v="0"/>
    <d v="2009-10-01T00:00:00"/>
    <x v="0"/>
    <s v="Turkey Pt U1"/>
    <x v="38"/>
    <s v="251.1269 : VALVE, POWER OPERATED 8 "/>
    <x v="2"/>
    <s v="2009"/>
    <s v="09/2015"/>
    <n v="1"/>
    <x v="840"/>
    <x v="836"/>
    <x v="300"/>
  </r>
  <r>
    <n v="97415686"/>
    <s v="Retire"/>
    <s v="TURKEY POINT POWER PLANT UNIT #1 - 5081014100"/>
    <s v="31200Z000-PG0926-Turkey Pt U1"/>
    <x v="0"/>
    <d v="2009-10-01T00:00:00"/>
    <x v="0"/>
    <s v="Turkey Pt U1"/>
    <x v="44"/>
    <s v="351.3159 : HEAT EXCH, TUBE BUNDL"/>
    <x v="2"/>
    <s v="2009"/>
    <s v="09/2015"/>
    <n v="1"/>
    <x v="841"/>
    <x v="837"/>
    <x v="301"/>
  </r>
  <r>
    <n v="97485362"/>
    <s v="Retire"/>
    <s v="TURKEY POINT POWER PLANT UNIT #1 - 5081014100"/>
    <s v="31200Z000-PG0926-Turkey Pt U1"/>
    <x v="0"/>
    <d v="2009-10-01T00:00:00"/>
    <x v="0"/>
    <s v="Turkey Pt U1"/>
    <x v="38"/>
    <s v="251.1269 : VALVE, POWER OPERATED 8 "/>
    <x v="2"/>
    <s v="2009"/>
    <s v="09/2015"/>
    <n v="7"/>
    <x v="842"/>
    <x v="838"/>
    <x v="302"/>
  </r>
  <r>
    <n v="97497283"/>
    <s v="Retire"/>
    <s v="TURKEY POINT POWER PLANT UNIT #1 - 5081014100"/>
    <s v="31200Z000-PG0926-Turkey Pt U1"/>
    <x v="0"/>
    <d v="2009-10-01T00:00:00"/>
    <x v="0"/>
    <s v="Turkey Pt U1"/>
    <x v="37"/>
    <s v="122.0085 : HEADER, 8 INCHES OR LARG"/>
    <x v="2"/>
    <s v="2009"/>
    <s v="09/2015"/>
    <n v="1"/>
    <x v="843"/>
    <x v="839"/>
    <x v="303"/>
  </r>
  <r>
    <n v="97521122"/>
    <s v="U1"/>
    <s v="TURKEY POINT POWER PLANT UNIT #1 - 5081014100"/>
    <s v="31400Z000-PG0926-Turkey Pt U1"/>
    <x v="0"/>
    <d v="2009-10-01T00:00:00"/>
    <x v="0"/>
    <s v="Turkey Pt U1"/>
    <x v="72"/>
    <s v="171.0506 : CONCRETE PEDESTAL"/>
    <x v="3"/>
    <s v="2009"/>
    <s v="09/2015"/>
    <n v="0"/>
    <x v="844"/>
    <x v="840"/>
    <x v="304"/>
  </r>
  <r>
    <n v="97572516"/>
    <s v="Retire"/>
    <s v="TURKEY POINT POWER PLANT UNIT #1 - 5081014100"/>
    <s v="31200Z000-PG0926-Turkey Pt U1"/>
    <x v="0"/>
    <d v="2009-10-01T00:00:00"/>
    <x v="0"/>
    <s v="Turkey Pt U1"/>
    <x v="58"/>
    <s v="429.4681 : I/O RACKS PER CONTROLLER"/>
    <x v="2"/>
    <s v="2009"/>
    <s v="09/2015"/>
    <n v="0"/>
    <x v="845"/>
    <x v="841"/>
    <x v="305"/>
  </r>
  <r>
    <n v="97612332"/>
    <s v="U1"/>
    <s v="TURKEY POINT POWER PLANT UNIT #1 - 5081014100"/>
    <s v="31400Z000-PG0926-Turkey Pt U1"/>
    <x v="0"/>
    <d v="2009-11-01T00:00:00"/>
    <x v="0"/>
    <s v="Turkey Pt U1"/>
    <x v="96"/>
    <s v="476.5754 : CONTROL PANEL"/>
    <x v="3"/>
    <s v="2009"/>
    <s v="09/2015"/>
    <n v="0"/>
    <x v="846"/>
    <x v="842"/>
    <x v="306"/>
  </r>
  <r>
    <n v="97612405"/>
    <e v="#N/A"/>
    <s v="TURKEY POINT PLANT FOSSIL - 5081026000"/>
    <s v="31500Z000-PG0926-Turkey Pt CommFsil"/>
    <x v="0"/>
    <d v="2009-10-01T00:00:00"/>
    <x v="0"/>
    <s v="Turkey Pt Comm Fsil"/>
    <x v="116"/>
    <s v="582.7049 : POWER CENTER SWITCHGEAR "/>
    <x v="4"/>
    <s v="2009"/>
    <s v="09/2015"/>
    <n v="0"/>
    <x v="0"/>
    <x v="0"/>
    <x v="0"/>
  </r>
  <r>
    <n v="97612449"/>
    <s v="U1"/>
    <s v="TURKEY POINT POWER PLANT UNIT #1 - 5081014100"/>
    <s v="31500Z000-PG0926-Turkey Pt U1"/>
    <x v="0"/>
    <d v="2009-10-01T00:00:00"/>
    <x v="0"/>
    <s v="Turkey Pt U1"/>
    <x v="116"/>
    <s v="582.7050 : MOTOR CONTROL CENTER SWI"/>
    <x v="4"/>
    <s v="2009"/>
    <s v="09/2015"/>
    <n v="1"/>
    <x v="847"/>
    <x v="843"/>
    <x v="307"/>
  </r>
  <r>
    <n v="97638922"/>
    <e v="#N/A"/>
    <s v="TURKEY POINT POWER PLANT UNIT #1 - 5081014100"/>
    <s v="31500Z000-PG0926-Turkey Pt U1"/>
    <x v="0"/>
    <d v="2009-10-01T00:00:00"/>
    <x v="0"/>
    <s v="Turkey Pt U1"/>
    <x v="116"/>
    <s v="582.7049 : POWER CENTER SWITCHGEAR "/>
    <x v="4"/>
    <s v="2009"/>
    <s v="09/2015"/>
    <n v="0"/>
    <x v="0"/>
    <x v="0"/>
    <x v="0"/>
  </r>
  <r>
    <n v="97638942"/>
    <s v="U1"/>
    <s v="TURKEY POINT POWER PLANT UNIT #1 - 5081014100"/>
    <s v="31500Z000-PG0926-Turkey Pt U1"/>
    <x v="0"/>
    <d v="2009-10-01T00:00:00"/>
    <x v="0"/>
    <s v="Turkey Pt U1"/>
    <x v="98"/>
    <s v="483.0206 : BUSWORK AND ENCLOSURE"/>
    <x v="4"/>
    <s v="2009"/>
    <s v="09/2015"/>
    <n v="2"/>
    <x v="848"/>
    <x v="844"/>
    <x v="308"/>
  </r>
  <r>
    <n v="97638981"/>
    <s v="U1"/>
    <s v="TURKEY POINT POWER PLANT UNIT #1 - 5081014100"/>
    <s v="31500Z000-PG0926-Turkey Pt U1"/>
    <x v="0"/>
    <d v="2009-10-01T00:00:00"/>
    <x v="0"/>
    <s v="Turkey Pt U1"/>
    <x v="117"/>
    <s v="585.7121 : CABLE: POWER"/>
    <x v="4"/>
    <s v="2009"/>
    <s v="09/2015"/>
    <n v="1"/>
    <x v="848"/>
    <x v="844"/>
    <x v="308"/>
  </r>
  <r>
    <n v="97638982"/>
    <s v="U1"/>
    <s v="TURKEY POINT POWER PLANT UNIT #1 - 5081014100"/>
    <s v="31500Z000-PG0926-Turkey Pt U1"/>
    <x v="0"/>
    <d v="2009-10-01T00:00:00"/>
    <x v="0"/>
    <s v="Turkey Pt U1"/>
    <x v="117"/>
    <s v="585.7125 : CONTROL/INSTRUMENTATION "/>
    <x v="4"/>
    <s v="2009"/>
    <s v="09/2015"/>
    <n v="1"/>
    <x v="848"/>
    <x v="844"/>
    <x v="308"/>
  </r>
  <r>
    <n v="97638983"/>
    <s v="U1"/>
    <s v="TURKEY POINT POWER PLANT UNIT #1 - 5081014100"/>
    <s v="31500Z000-PG0926-Turkey Pt U1"/>
    <x v="0"/>
    <d v="2009-10-01T00:00:00"/>
    <x v="0"/>
    <s v="Turkey Pt U1"/>
    <x v="117"/>
    <s v="585.7129 : POWER CENTER SWITCHGEAR "/>
    <x v="4"/>
    <s v="2009"/>
    <s v="09/2015"/>
    <n v="1"/>
    <x v="849"/>
    <x v="845"/>
    <x v="309"/>
  </r>
  <r>
    <n v="97638984"/>
    <s v="U1"/>
    <s v="TURKEY POINT POWER PLANT UNIT #1 - 5081014100"/>
    <s v="31500Z000-PG0926-Turkey Pt U1"/>
    <x v="0"/>
    <d v="2009-10-01T00:00:00"/>
    <x v="0"/>
    <s v="Turkey Pt U1"/>
    <x v="117"/>
    <s v="585.7126 : CIRCUIT BKR. RATED 500 "/>
    <x v="4"/>
    <s v="2009"/>
    <s v="09/2015"/>
    <n v="20"/>
    <x v="848"/>
    <x v="844"/>
    <x v="308"/>
  </r>
  <r>
    <n v="97639130"/>
    <s v="Retire"/>
    <s v="TURKEY POINT POWER PLANT UNIT #1 - 5081014100"/>
    <s v="31200Z000-PG0926-Turkey Pt U1"/>
    <x v="0"/>
    <d v="2009-10-01T00:00:00"/>
    <x v="0"/>
    <s v="Turkey Pt U1"/>
    <x v="53"/>
    <s v="422.4346 : EXPANSION JOINTS"/>
    <x v="2"/>
    <s v="2009"/>
    <s v="09/2015"/>
    <n v="6"/>
    <x v="850"/>
    <x v="846"/>
    <x v="310"/>
  </r>
  <r>
    <n v="97711060"/>
    <e v="#N/A"/>
    <s v="TURKEY POINT POWER PLANT UNIT #1 - 5081014100"/>
    <s v="31400Z000-PG0926-Turkey Pt U1"/>
    <x v="0"/>
    <d v="2009-10-01T00:00:00"/>
    <x v="0"/>
    <s v="Turkey Pt U1"/>
    <x v="79"/>
    <s v="375.3678 : MOTOR ROTATING ASSEMBLY"/>
    <x v="3"/>
    <s v="2009"/>
    <s v="09/2015"/>
    <n v="0"/>
    <x v="0"/>
    <x v="0"/>
    <x v="0"/>
  </r>
  <r>
    <n v="97711110"/>
    <e v="#N/A"/>
    <s v="TURKEY POINT POWER PLANT UNIT #1 - 5081014100"/>
    <s v="31200Z000-PG0926-Turkey Pt U1"/>
    <x v="0"/>
    <d v="2008-08-01T00:00:00"/>
    <x v="0"/>
    <s v="Turkey Pt U1"/>
    <x v="39"/>
    <s v="252.1293 : EXPANSION JOINT"/>
    <x v="2"/>
    <s v="2008"/>
    <s v="09/2015"/>
    <n v="0"/>
    <x v="0"/>
    <x v="0"/>
    <x v="0"/>
  </r>
  <r>
    <n v="9771910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21233"/>
    <e v="#N/A"/>
    <s v="TURKEY POINT PLANT FOSSIL - 5081026000"/>
    <s v="31200Z000-PG0926-Turkey Pt CommFsil"/>
    <x v="0"/>
    <d v="2009-11-01T00:00:00"/>
    <x v="0"/>
    <s v="Turkey Pt Comm Fsil"/>
    <x v="131"/>
    <s v="000.000 : Non-Unitized"/>
    <x v="2"/>
    <s v="2009"/>
    <s v="09/2015"/>
    <n v="0"/>
    <x v="0"/>
    <x v="0"/>
    <x v="0"/>
  </r>
  <r>
    <n v="97722716"/>
    <e v="#N/A"/>
    <s v="TURKEY POINT POWER PLANT UNIT #1 - 5081014100"/>
    <s v="31500Z000-PG0926-Turkey Pt U1"/>
    <x v="0"/>
    <d v="2010-02-01T00:00:00"/>
    <x v="0"/>
    <s v="Turkey Pt U1"/>
    <x v="131"/>
    <s v="000.000 : Non-Unitized"/>
    <x v="4"/>
    <s v="2010"/>
    <s v="09/2015"/>
    <n v="0"/>
    <x v="0"/>
    <x v="0"/>
    <x v="0"/>
  </r>
  <r>
    <n v="9772474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2592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28162"/>
    <e v="#N/A"/>
    <s v="TURKEY POINT PLANT FOSSIL - 5081026000"/>
    <s v="31400Z000-PG0926-Turkey Pt CommFsil"/>
    <x v="0"/>
    <d v="2010-03-01T00:00:00"/>
    <x v="0"/>
    <s v="Turkey Pt Comm Fsil"/>
    <x v="131"/>
    <s v="000.000 : Non-Unitized"/>
    <x v="3"/>
    <s v="2010"/>
    <s v="09/2015"/>
    <n v="0"/>
    <x v="0"/>
    <x v="0"/>
    <x v="0"/>
  </r>
  <r>
    <n v="97728602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28930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29112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29821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33289"/>
    <e v="#N/A"/>
    <s v="TURKEY POINT PLANT FOSSIL - 5081026000"/>
    <s v="31100Z000-PG0926-Turkey Pt CommFsil"/>
    <x v="0"/>
    <d v="2009-08-01T00:00:00"/>
    <x v="0"/>
    <s v="Turkey Pt Comm Fsil"/>
    <x v="131"/>
    <s v="000.000 : Non-Unitized"/>
    <x v="1"/>
    <s v="2009"/>
    <s v="09/2015"/>
    <n v="0"/>
    <x v="0"/>
    <x v="0"/>
    <x v="0"/>
  </r>
  <r>
    <n v="9774869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54127"/>
    <e v="#N/A"/>
    <s v="TURKEY POINT PLANT FOSSIL - 5081026000"/>
    <s v="31600Z000-PG0926-Turkey Pt CommFsil"/>
    <x v="0"/>
    <d v="2009-12-01T00:00:00"/>
    <x v="0"/>
    <s v="Turkey Pt Comm Fsil"/>
    <x v="131"/>
    <s v="000.000 : Non-Unitized"/>
    <x v="5"/>
    <s v="2009"/>
    <s v="09/2015"/>
    <n v="0"/>
    <x v="0"/>
    <x v="0"/>
    <x v="0"/>
  </r>
  <r>
    <n v="97755199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55276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55834"/>
    <e v="#N/A"/>
    <s v="TURKEY POINT POWER PLANT UNIT #1 - 5081014100"/>
    <s v="31200Z000-PG0926-Turkey Pt U1"/>
    <x v="0"/>
    <d v="2009-12-01T00:00:00"/>
    <x v="0"/>
    <s v="Turkey Pt U1"/>
    <x v="131"/>
    <s v="000.000 : Non-Unitized"/>
    <x v="2"/>
    <s v="2009"/>
    <s v="09/2015"/>
    <n v="0"/>
    <x v="0"/>
    <x v="0"/>
    <x v="0"/>
  </r>
  <r>
    <n v="97755959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55970"/>
    <e v="#N/A"/>
    <s v="TURKEY POINT POWER PLANT UNIT #1 - 5081014100"/>
    <s v="31200Z000-PG0926-Turkey Pt U1"/>
    <x v="0"/>
    <d v="2010-02-01T00:00:00"/>
    <x v="0"/>
    <s v="Turkey Pt U1"/>
    <x v="131"/>
    <s v="000.000 : Non-Unitized"/>
    <x v="2"/>
    <s v="2010"/>
    <s v="09/2015"/>
    <n v="0"/>
    <x v="0"/>
    <x v="0"/>
    <x v="0"/>
  </r>
  <r>
    <n v="97756054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56092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7756118"/>
    <e v="#N/A"/>
    <s v="TURKEY POINT POWER PLANT UNIT #1 - 5081014100"/>
    <s v="31400Z000-PG0926-Turkey Pt U1"/>
    <x v="0"/>
    <d v="2009-12-01T00:00:00"/>
    <x v="0"/>
    <s v="Turkey Pt U1"/>
    <x v="131"/>
    <s v="000.000 : Non-Unitized"/>
    <x v="3"/>
    <s v="2009"/>
    <s v="09/2015"/>
    <n v="0"/>
    <x v="0"/>
    <x v="0"/>
    <x v="0"/>
  </r>
  <r>
    <n v="97756285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756316"/>
    <e v="#N/A"/>
    <s v="TURKEY POINT PLANT FOSSIL - 5081026000"/>
    <s v="31100Z000-PG0926-Turkey Pt CommFsil"/>
    <x v="0"/>
    <d v="2009-12-01T00:00:00"/>
    <x v="0"/>
    <s v="Turkey Pt Comm Fsil"/>
    <x v="131"/>
    <s v="000.000 : Non-Unitized"/>
    <x v="1"/>
    <s v="2009"/>
    <s v="09/2015"/>
    <n v="0"/>
    <x v="0"/>
    <x v="0"/>
    <x v="0"/>
  </r>
  <r>
    <n v="97756343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7803178"/>
    <e v="#N/A"/>
    <s v="TURKEY POINT PLANT FOSSIL - 5081026000"/>
    <s v="31400Z000-PG0926-Turkey Pt CommFsil"/>
    <x v="0"/>
    <d v="2010-02-01T00:00:00"/>
    <x v="0"/>
    <s v="Turkey Pt Comm Fsil"/>
    <x v="131"/>
    <s v="000.000 : Non-Unitized"/>
    <x v="3"/>
    <s v="2010"/>
    <s v="09/2015"/>
    <n v="0"/>
    <x v="0"/>
    <x v="0"/>
    <x v="0"/>
  </r>
  <r>
    <n v="97931707"/>
    <s v="U1"/>
    <s v="TURKEY POINT POWER PLANT UNIT #1 - 5081014100"/>
    <s v="31100Z000-PG0926-Turkey Pt U1"/>
    <x v="0"/>
    <d v="2009-10-01T00:00:00"/>
    <x v="0"/>
    <s v="Turkey Pt U1"/>
    <x v="23"/>
    <s v="413.4271 : PIPING"/>
    <x v="1"/>
    <s v="2009"/>
    <s v="09/2015"/>
    <n v="800"/>
    <x v="851"/>
    <x v="847"/>
    <x v="311"/>
  </r>
  <r>
    <n v="97931728"/>
    <s v="U1"/>
    <s v="TURKEY POINT POWER PLANT UNIT #1 - 5081014100"/>
    <s v="31100Z000-PG0926-Turkey Pt U1"/>
    <x v="0"/>
    <d v="2009-10-01T00:00:00"/>
    <x v="0"/>
    <s v="Turkey Pt U1"/>
    <x v="23"/>
    <s v="413.4281 : VALVE, SPECIAL"/>
    <x v="1"/>
    <s v="2009"/>
    <s v="09/2015"/>
    <n v="16"/>
    <x v="852"/>
    <x v="848"/>
    <x v="312"/>
  </r>
  <r>
    <n v="97932121"/>
    <s v="Retire"/>
    <s v="TURKEY POINT POWER PLANT UNIT #1 - 5081014100"/>
    <s v="31200Z000-PG0926-Turkey Pt U1"/>
    <x v="0"/>
    <d v="1995-07-01T00:00:00"/>
    <x v="0"/>
    <s v="Turkey Pt U1"/>
    <x v="46"/>
    <s v="353.3223 : HEAT EXCHANGER, TUBE BUN"/>
    <x v="2"/>
    <s v="1995"/>
    <s v="09/2015"/>
    <n v="2"/>
    <x v="853"/>
    <x v="849"/>
    <x v="0"/>
  </r>
  <r>
    <n v="97932134"/>
    <s v="Retire"/>
    <s v="TURKEY POINT POWER PLANT UNIT #1 - 5081014100"/>
    <s v="31200Z000-PG0926-Turkey Pt U1"/>
    <x v="0"/>
    <d v="1966-07-01T00:00:00"/>
    <x v="0"/>
    <s v="Turkey Pt U1"/>
    <x v="44"/>
    <s v="351.3159 : HEAT EXCH, TUBE BUNDL"/>
    <x v="2"/>
    <s v="1966"/>
    <s v="09/2015"/>
    <n v="0"/>
    <x v="854"/>
    <x v="850"/>
    <x v="0"/>
  </r>
  <r>
    <n v="98141962"/>
    <s v="Retire"/>
    <s v="TURKEY POINT POWER PLANT UNIT #1 - 5081014100"/>
    <s v="31200Z000-PG0926-Turkey Pt U1"/>
    <x v="0"/>
    <d v="2009-10-01T00:00:00"/>
    <x v="0"/>
    <s v="Turkey Pt U1"/>
    <x v="64"/>
    <s v="521.6138 : HEAT EXCH, TUBE BUNDLE"/>
    <x v="2"/>
    <s v="2009"/>
    <s v="09/2015"/>
    <n v="1"/>
    <x v="855"/>
    <x v="851"/>
    <x v="313"/>
  </r>
  <r>
    <n v="98237755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8251750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8253862"/>
    <e v="#N/A"/>
    <s v="TURKEY POINT PLANT FOSSIL - 5081026000"/>
    <s v="31200Z000-PG0926-Turkey Pt CommFsil"/>
    <x v="0"/>
    <d v="2009-10-01T00:00:00"/>
    <x v="0"/>
    <s v="Turkey Pt Comm Fsil"/>
    <x v="131"/>
    <s v="000.000 : Non-Unitized"/>
    <x v="2"/>
    <s v="2009"/>
    <s v="09/2015"/>
    <n v="0"/>
    <x v="0"/>
    <x v="0"/>
    <x v="0"/>
  </r>
  <r>
    <n v="98265376"/>
    <e v="#N/A"/>
    <s v="TURKEY POINT POWER PLANT UNIT #1 - 5081014100"/>
    <s v="31600Z000-PG0926-Turkey Pt U1"/>
    <x v="0"/>
    <d v="2009-10-01T00:00:00"/>
    <x v="0"/>
    <s v="Turkey Pt U1"/>
    <x v="131"/>
    <s v="000.000 : Non-Unitized"/>
    <x v="5"/>
    <s v="2009"/>
    <s v="09/2015"/>
    <n v="0"/>
    <x v="0"/>
    <x v="0"/>
    <x v="0"/>
  </r>
  <r>
    <n v="98267117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98271077"/>
    <e v="#N/A"/>
    <s v="TURKEY POINT POWER PLANT UNIT #1 - 5081014100"/>
    <s v="31100Z000-PG0926-Turkey Pt U1"/>
    <x v="0"/>
    <d v="2009-12-01T00:00:00"/>
    <x v="0"/>
    <s v="Turkey Pt U1"/>
    <x v="131"/>
    <s v="000.000 : Non-Unitized"/>
    <x v="1"/>
    <s v="2009"/>
    <s v="09/2015"/>
    <n v="0"/>
    <x v="0"/>
    <x v="0"/>
    <x v="0"/>
  </r>
  <r>
    <n v="98272918"/>
    <e v="#N/A"/>
    <s v="TURKEY POINT POWER PLANT UNIT #1 - 5081014100"/>
    <s v="31200Z000-PG0926-Turkey Pt U1"/>
    <x v="0"/>
    <d v="2010-02-01T00:00:00"/>
    <x v="0"/>
    <s v="Turkey Pt U1"/>
    <x v="131"/>
    <s v="000.000 : Non-Unitized"/>
    <x v="2"/>
    <s v="2010"/>
    <s v="09/2015"/>
    <n v="0"/>
    <x v="0"/>
    <x v="0"/>
    <x v="0"/>
  </r>
  <r>
    <n v="98273404"/>
    <e v="#N/A"/>
    <s v="TURKEY POINT FOSL PROD CAP SPARE STOREROOM - 5081026007"/>
    <s v="31400Z000-PG0926-Turkey Pt CommFsil"/>
    <x v="0"/>
    <d v="2010-02-01T00:00:00"/>
    <x v="0"/>
    <s v="Turkey Pt Comm Fsil"/>
    <x v="131"/>
    <s v="000.000 : Non-Unitized"/>
    <x v="3"/>
    <s v="2010"/>
    <s v="09/2015"/>
    <n v="0"/>
    <x v="0"/>
    <x v="0"/>
    <x v="0"/>
  </r>
  <r>
    <n v="98274546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8441902"/>
    <s v="U1"/>
    <s v="TURKEY POINT POWER PLANT UNIT #1 - 5081014100"/>
    <s v="31600Z000-PG0926-Turkey Pt U1"/>
    <x v="0"/>
    <d v="2009-10-01T00:00:00"/>
    <x v="0"/>
    <s v="Turkey Pt U1"/>
    <x v="123"/>
    <s v="184.0562 : DRYER"/>
    <x v="5"/>
    <s v="2009"/>
    <s v="09/2015"/>
    <n v="30.5"/>
    <x v="856"/>
    <x v="852"/>
    <x v="314"/>
  </r>
  <r>
    <n v="98441915"/>
    <s v="Retire"/>
    <s v="TURKEY POINT POWER PLANT UNIT #1 - 5081014100"/>
    <s v="31200Z000-PG0926-Turkey Pt U1"/>
    <x v="0"/>
    <d v="2009-10-01T00:00:00"/>
    <x v="0"/>
    <s v="Turkey Pt U1"/>
    <x v="37"/>
    <s v="122.0085 : HEADER, 8 INCHES OR LARG"/>
    <x v="2"/>
    <s v="2009"/>
    <s v="09/2015"/>
    <n v="0"/>
    <x v="857"/>
    <x v="853"/>
    <x v="315"/>
  </r>
  <r>
    <n v="98522182"/>
    <e v="#N/A"/>
    <s v="TURKEY POINT FOSL PROD CAP SPARE STOREROOM - 5081026007"/>
    <s v="31100Z000-PG0926-Turkey Pt CommFsil"/>
    <x v="0"/>
    <d v="2001-07-01T00:00:00"/>
    <x v="0"/>
    <s v="Turkey Pt Comm Fsil"/>
    <x v="23"/>
    <s v="413.4265 : DRIVE, ELECTRIC MOTOR, C"/>
    <x v="1"/>
    <s v="2001"/>
    <s v="09/2015"/>
    <n v="0"/>
    <x v="0"/>
    <x v="0"/>
    <x v="0"/>
  </r>
  <r>
    <n v="98550602"/>
    <e v="#N/A"/>
    <s v="TURKEY POINT POWER PLANT UNIT #1 - 5081014100"/>
    <s v="31400Z000-PG0926-Turkey Pt U1"/>
    <x v="0"/>
    <d v="2008-10-01T00:00:00"/>
    <x v="0"/>
    <s v="Turkey Pt U1"/>
    <x v="78"/>
    <s v="374.3645 : DRIVE, ELECTRIC MOTOR, C"/>
    <x v="3"/>
    <s v="2008"/>
    <s v="09/2015"/>
    <n v="0"/>
    <x v="0"/>
    <x v="0"/>
    <x v="0"/>
  </r>
  <r>
    <n v="98772017"/>
    <e v="#N/A"/>
    <s v="TURKEY POINT POWER PLANT UNIT #1 - 5081014100"/>
    <s v="31200Z000-PG0926-Turkey Pt U1"/>
    <x v="0"/>
    <d v="2009-10-01T00:00:00"/>
    <x v="0"/>
    <s v="Turkey Pt U1"/>
    <x v="131"/>
    <s v="000.000 : Non-Unitized"/>
    <x v="2"/>
    <s v="2009"/>
    <s v="09/2015"/>
    <n v="0"/>
    <x v="0"/>
    <x v="0"/>
    <x v="0"/>
  </r>
  <r>
    <n v="98954371"/>
    <s v="Retire"/>
    <s v="TURKEY POINT POWER PLANT UNIT #1 - 5081014100"/>
    <s v="31200Z000-PG0926-Turkey Pt U1"/>
    <x v="0"/>
    <d v="2009-10-01T00:00:00"/>
    <x v="0"/>
    <s v="Turkey Pt U1"/>
    <x v="46"/>
    <s v="353.3231 : VALVE, POWER OPERATED 8 "/>
    <x v="2"/>
    <s v="2009"/>
    <s v="09/2015"/>
    <n v="2"/>
    <x v="858"/>
    <x v="854"/>
    <x v="316"/>
  </r>
  <r>
    <n v="98954392"/>
    <s v="Retire"/>
    <s v="TURKEY POINT POWER PLANT UNIT #1 - 5081014100"/>
    <s v="31200Z000-PG0926-Turkey Pt U1"/>
    <x v="0"/>
    <d v="2009-10-01T00:00:00"/>
    <x v="0"/>
    <s v="Turkey Pt U1"/>
    <x v="46"/>
    <s v="353.3238 : MFP DISCHARGE VALVE ACTU"/>
    <x v="2"/>
    <s v="2009"/>
    <s v="09/2015"/>
    <n v="2"/>
    <x v="859"/>
    <x v="855"/>
    <x v="317"/>
  </r>
  <r>
    <n v="98954393"/>
    <s v="Retire"/>
    <s v="TURKEY POINT POWER PLANT UNIT #1 - 5081014100"/>
    <s v="31400Z000-PG0926-Turkey Pt U1"/>
    <x v="0"/>
    <d v="2009-10-01T00:00:00"/>
    <x v="0"/>
    <s v="Turkey Pt U1"/>
    <x v="78"/>
    <s v="374.3634 : PIPING"/>
    <x v="3"/>
    <s v="2009"/>
    <s v="09/2015"/>
    <n v="106"/>
    <x v="860"/>
    <x v="856"/>
    <x v="318"/>
  </r>
  <r>
    <n v="98954411"/>
    <s v="Retire"/>
    <s v="TURKEY POINT POWER PLANT UNIT #1 - 5081014100"/>
    <s v="31400Z000-PG0926-Turkey Pt U1"/>
    <x v="0"/>
    <d v="2009-10-01T00:00:00"/>
    <x v="0"/>
    <s v="Turkey Pt U1"/>
    <x v="78"/>
    <s v="374.3635 : EXPANSION JOINTS &gt;= 6&quot;"/>
    <x v="3"/>
    <s v="2009"/>
    <s v="09/2015"/>
    <n v="2"/>
    <x v="861"/>
    <x v="857"/>
    <x v="319"/>
  </r>
  <r>
    <n v="98954587"/>
    <s v="Common"/>
    <s v="TURKEY POINT PLANT FOSSIL - 5081026000"/>
    <s v="31100Z000-PG0926-Turkey Pt CommFsil"/>
    <x v="0"/>
    <d v="2009-08-01T00:00:00"/>
    <x v="0"/>
    <s v="Turkey Pt Comm Fsil"/>
    <x v="17"/>
    <s v="308.2316 : ROOF"/>
    <x v="1"/>
    <s v="2009"/>
    <s v="09/2015"/>
    <n v="0"/>
    <x v="862"/>
    <x v="858"/>
    <x v="320"/>
  </r>
  <r>
    <n v="98954605"/>
    <s v="Common"/>
    <s v="TURKEY POINT PLANT FOSSIL - 5081026000"/>
    <s v="31100Z000-PG0926-Turkey Pt CommFsil"/>
    <x v="0"/>
    <d v="2009-08-01T00:00:00"/>
    <x v="0"/>
    <s v="Turkey Pt Comm Fsil"/>
    <x v="17"/>
    <s v="308.2318 : CONDENSER/COMPRESSOR"/>
    <x v="1"/>
    <s v="2009"/>
    <s v="09/2015"/>
    <n v="1"/>
    <x v="863"/>
    <x v="859"/>
    <x v="321"/>
  </r>
  <r>
    <n v="98954614"/>
    <s v="Common"/>
    <s v="TURKEY POINT PLANT FOSSIL - 5081026000"/>
    <s v="31100Z000-PG0926-Turkey Pt CommFsil"/>
    <x v="0"/>
    <d v="2009-08-01T00:00:00"/>
    <x v="0"/>
    <s v="Turkey Pt Comm Fsil"/>
    <x v="17"/>
    <s v="308.2323 : DUCTWORK "/>
    <x v="1"/>
    <s v="2009"/>
    <s v="09/2015"/>
    <n v="0"/>
    <x v="864"/>
    <x v="860"/>
    <x v="322"/>
  </r>
  <r>
    <n v="98996693"/>
    <s v="Common"/>
    <s v="TURKEY POINT PLANT FOSSIL - 5081026000"/>
    <s v="31600Z000-PG0926-Turkey Pt CommFsil"/>
    <x v="0"/>
    <d v="1993-07-01T00:00:00"/>
    <x v="0"/>
    <s v="Turkey Pt Comm Fsil"/>
    <x v="121"/>
    <s v="186.0647 : RADIO COMMUNICATION SYST"/>
    <x v="5"/>
    <s v="1993"/>
    <s v="09/2015"/>
    <n v="0"/>
    <x v="865"/>
    <x v="861"/>
    <x v="0"/>
  </r>
  <r>
    <n v="98996696"/>
    <s v="Common"/>
    <s v="TURKEY POINT PLANT FOSSIL - 5081026000"/>
    <s v="31600Z000-PG0926-Turkey Pt CommFsil"/>
    <x v="0"/>
    <d v="1991-07-01T00:00:00"/>
    <x v="0"/>
    <s v="Turkey Pt Comm Fsil"/>
    <x v="121"/>
    <s v="186.0647 : RADIO COMMUNICATION SYST"/>
    <x v="5"/>
    <s v="1991"/>
    <s v="09/2015"/>
    <n v="0"/>
    <x v="866"/>
    <x v="862"/>
    <x v="0"/>
  </r>
  <r>
    <n v="98996756"/>
    <s v="Retire"/>
    <s v="TURKEY POINT PLANT FOSSIL - 5081026000"/>
    <s v="31600Z000-PG0926-Turkey Pt CommFsil"/>
    <x v="0"/>
    <d v="1999-07-01T00:00:00"/>
    <x v="0"/>
    <s v="Turkey Pt Comm Fsil"/>
    <x v="121"/>
    <s v="186.0652 : PAX PHONE SYSTEM"/>
    <x v="5"/>
    <s v="1999"/>
    <s v="09/2015"/>
    <n v="0"/>
    <x v="867"/>
    <x v="863"/>
    <x v="0"/>
  </r>
  <r>
    <n v="98996759"/>
    <s v="Retire"/>
    <s v="TURKEY POINT PLANT FOSSIL - 5081026000"/>
    <s v="31600Z000-PG0926-Turkey Pt CommFsil"/>
    <x v="0"/>
    <d v="1998-07-01T00:00:00"/>
    <x v="0"/>
    <s v="Turkey Pt Comm Fsil"/>
    <x v="121"/>
    <s v="186.0652 : PAX PHONE SYSTEM"/>
    <x v="5"/>
    <s v="1998"/>
    <s v="09/2015"/>
    <n v="0"/>
    <x v="868"/>
    <x v="864"/>
    <x v="0"/>
  </r>
  <r>
    <n v="98996762"/>
    <s v="Retire"/>
    <s v="TURKEY POINT PLANT FOSSIL - 5081026000"/>
    <s v="31600Z000-PG0926-Turkey Pt CommFsil"/>
    <x v="0"/>
    <d v="1993-07-01T00:00:00"/>
    <x v="0"/>
    <s v="Turkey Pt Comm Fsil"/>
    <x v="121"/>
    <s v="186.0652 : PAX PHONE SYSTEM"/>
    <x v="5"/>
    <s v="1993"/>
    <s v="09/2015"/>
    <n v="0"/>
    <x v="869"/>
    <x v="865"/>
    <x v="0"/>
  </r>
  <r>
    <n v="98996765"/>
    <s v="Retire"/>
    <s v="TURKEY POINT PLANT FOSSIL - 5081026000"/>
    <s v="31600Z000-PG0926-Turkey Pt CommFsil"/>
    <x v="0"/>
    <d v="1991-07-01T00:00:00"/>
    <x v="0"/>
    <s v="Turkey Pt Comm Fsil"/>
    <x v="121"/>
    <s v="186.0652 : PAX PHONE SYSTEM"/>
    <x v="5"/>
    <s v="1991"/>
    <s v="09/2015"/>
    <n v="0"/>
    <x v="870"/>
    <x v="866"/>
    <x v="0"/>
  </r>
  <r>
    <n v="99105158"/>
    <e v="#N/A"/>
    <s v="TURKEY POINT FOSL PROD CAP SPARE STOREROOM - 5081026007"/>
    <s v="31400Z000-PG0926-Turkey Pt CommFsil"/>
    <x v="0"/>
    <d v="2009-06-01T00:00:00"/>
    <x v="0"/>
    <s v="Turkey Pt Comm Fsil"/>
    <x v="78"/>
    <s v="374.3645 : DRIVE, ELECTRIC MOTOR, C"/>
    <x v="3"/>
    <s v="2009"/>
    <s v="09/2015"/>
    <n v="0"/>
    <x v="0"/>
    <x v="0"/>
    <x v="0"/>
  </r>
  <r>
    <n v="99105161"/>
    <e v="#N/A"/>
    <s v="TURKEY POINT FOSL PROD CAP SPARE STOREROOM - 5081026007"/>
    <s v="31200Z000-PG0926-Turkey Pt CommFsil"/>
    <x v="0"/>
    <d v="2009-09-01T00:00:00"/>
    <x v="0"/>
    <s v="Turkey Pt Comm Fsil"/>
    <x v="37"/>
    <s v="122.0091 : VALVE, POWER OPERATED 8 "/>
    <x v="2"/>
    <s v="2009"/>
    <s v="09/2015"/>
    <n v="0"/>
    <x v="0"/>
    <x v="0"/>
    <x v="0"/>
  </r>
  <r>
    <n v="99105213"/>
    <s v="Retire"/>
    <s v="TURKEY POINT POWER PLANT UNIT #1 - 5081014100"/>
    <s v="31200Z000-PG0926-Turkey Pt U1"/>
    <x v="0"/>
    <d v="2009-10-01T00:00:00"/>
    <x v="0"/>
    <s v="Turkey Pt U1"/>
    <x v="39"/>
    <s v="252.1293 : EXPANSION JOINT"/>
    <x v="2"/>
    <s v="2009"/>
    <s v="09/2015"/>
    <n v="9"/>
    <x v="871"/>
    <x v="867"/>
    <x v="323"/>
  </r>
  <r>
    <n v="99105254"/>
    <s v="Retire"/>
    <s v="TURKEY POINT POWER PLANT UNIT #1 - 5081014100"/>
    <s v="31400Z000-PG0926-Turkey Pt U1"/>
    <x v="0"/>
    <d v="2009-10-01T00:00:00"/>
    <x v="0"/>
    <s v="Turkey Pt U1"/>
    <x v="87"/>
    <s v="463.5480 : TURBINE GLAND SEAL EQUIP"/>
    <x v="3"/>
    <s v="2009"/>
    <s v="09/2015"/>
    <n v="1"/>
    <x v="872"/>
    <x v="868"/>
    <x v="324"/>
  </r>
  <r>
    <n v="99105276"/>
    <s v="Retire"/>
    <s v="TURKEY POINT POWER PLANT UNIT #1 - 5081014100"/>
    <s v="31400Z000-PG0926-Turkey Pt U1"/>
    <x v="0"/>
    <d v="2009-10-01T00:00:00"/>
    <x v="0"/>
    <s v="Turkey Pt U1"/>
    <x v="88"/>
    <s v="464.5507 : SILENCER/MUFFLER"/>
    <x v="3"/>
    <s v="2009"/>
    <s v="09/2015"/>
    <n v="1"/>
    <x v="873"/>
    <x v="869"/>
    <x v="325"/>
  </r>
  <r>
    <n v="99141651"/>
    <s v="Retire"/>
    <s v="TURKEY POINT POWER PLANT UNIT #1 - 5081014100"/>
    <s v="31400Z000-PG0926-Turkey Pt U1"/>
    <x v="0"/>
    <d v="2009-10-01T00:00:00"/>
    <x v="0"/>
    <s v="Turkey Pt U1"/>
    <x v="73"/>
    <s v="271.1554 : IP BLADING-ROTATING (ROW"/>
    <x v="3"/>
    <s v="2009"/>
    <s v="09/2015"/>
    <n v="1"/>
    <x v="874"/>
    <x v="870"/>
    <x v="326"/>
  </r>
  <r>
    <n v="99141688"/>
    <e v="#N/A"/>
    <s v="TURKEY POINT POWER PLANT UNIT #1 - 5081014100"/>
    <s v="31200Z000-PG0926-Turkey Pt U1"/>
    <x v="0"/>
    <d v="2009-10-01T00:00:00"/>
    <x v="0"/>
    <s v="Turkey Pt U1"/>
    <x v="47"/>
    <s v="354.3267 : MOTOR STATIONARY WINDING"/>
    <x v="2"/>
    <s v="2009"/>
    <s v="09/2015"/>
    <n v="0"/>
    <x v="0"/>
    <x v="0"/>
    <x v="0"/>
  </r>
  <r>
    <n v="99194540"/>
    <s v="Retire"/>
    <s v="TURKEY POINT POWER PLANT UNIT #1 - 5081014100"/>
    <s v="31200Z000-PG0926-Turkey Pt U1"/>
    <x v="0"/>
    <d v="2009-10-01T00:00:00"/>
    <x v="0"/>
    <s v="Turkey Pt U1"/>
    <x v="48"/>
    <s v="355.3297 : DRIVE, ELECTRIC MOTOR, C"/>
    <x v="2"/>
    <s v="2009"/>
    <s v="09/2015"/>
    <n v="0"/>
    <x v="875"/>
    <x v="871"/>
    <x v="327"/>
  </r>
  <r>
    <n v="99294140"/>
    <e v="#N/A"/>
    <s v="TURKEY POINT PLANT FOSSIL - 5081026000"/>
    <s v="31400Z000-PG0926-Turkey Pt CommFsil"/>
    <x v="0"/>
    <d v="2010-06-01T00:00:00"/>
    <x v="0"/>
    <s v="Turkey Pt Comm Fsil"/>
    <x v="131"/>
    <s v="000.000 : Non-Unitized"/>
    <x v="3"/>
    <s v="2010"/>
    <s v="09/2015"/>
    <n v="0"/>
    <x v="0"/>
    <x v="0"/>
    <x v="0"/>
  </r>
  <r>
    <n v="99488537"/>
    <s v="Retire"/>
    <s v="TURKEY POINT POWER PLANT UNIT #1 - 5081014100"/>
    <s v="31200Z000-PG0926-Turkey Pt U1"/>
    <x v="0"/>
    <d v="2009-10-01T00:00:00"/>
    <x v="0"/>
    <s v="Turkey Pt U1"/>
    <x v="55"/>
    <s v="424.4452 : CONTROL/INSTRUMENTATION "/>
    <x v="2"/>
    <s v="2009"/>
    <s v="09/2015"/>
    <n v="1"/>
    <x v="876"/>
    <x v="872"/>
    <x v="328"/>
  </r>
  <r>
    <n v="99488582"/>
    <s v="Retire"/>
    <s v="TURKEY POINT POWER PLANT UNIT #1 - 5081014100"/>
    <s v="31200Z000-PG0926-Turkey Pt U1"/>
    <x v="0"/>
    <d v="2009-10-01T00:00:00"/>
    <x v="0"/>
    <s v="Turkey Pt U1"/>
    <x v="64"/>
    <s v="521.6161 : CONTROL/INSTRUMENTATION "/>
    <x v="2"/>
    <s v="2009"/>
    <s v="09/2015"/>
    <n v="1"/>
    <x v="877"/>
    <x v="873"/>
    <x v="329"/>
  </r>
  <r>
    <n v="99488583"/>
    <s v="Retire"/>
    <s v="TURKEY POINT POWER PLANT UNIT #1 - 5081014100"/>
    <s v="31200Z000-PG0926-Turkey Pt U1"/>
    <x v="0"/>
    <d v="2009-10-01T00:00:00"/>
    <x v="0"/>
    <s v="Turkey Pt U1"/>
    <x v="65"/>
    <s v="522.6188 : CONTROL/INSTRUMENTATION "/>
    <x v="2"/>
    <s v="2009"/>
    <s v="09/2015"/>
    <n v="0"/>
    <x v="878"/>
    <x v="874"/>
    <x v="330"/>
  </r>
  <r>
    <n v="99488584"/>
    <s v="Retire"/>
    <s v="TURKEY POINT POWER PLANT UNIT #1 - 5081014100"/>
    <s v="31200Z000-PG0926-Turkey Pt U1"/>
    <x v="0"/>
    <d v="2009-10-01T00:00:00"/>
    <x v="0"/>
    <s v="Turkey Pt U1"/>
    <x v="65"/>
    <s v="522.6199 : VALVE, POWER OPERATED 8 "/>
    <x v="2"/>
    <s v="2009"/>
    <s v="09/2015"/>
    <n v="1"/>
    <x v="879"/>
    <x v="875"/>
    <x v="331"/>
  </r>
  <r>
    <n v="99488585"/>
    <s v="Retire"/>
    <s v="TURKEY POINT POWER PLANT UNIT #1 - 5081014100"/>
    <s v="31200Z000-PG0926-Turkey Pt U1"/>
    <x v="0"/>
    <d v="2009-10-01T00:00:00"/>
    <x v="0"/>
    <s v="Turkey Pt U1"/>
    <x v="46"/>
    <s v="353.3243 : FINAL CONTROL ELEMENT"/>
    <x v="2"/>
    <s v="2009"/>
    <s v="09/2015"/>
    <n v="1"/>
    <x v="876"/>
    <x v="872"/>
    <x v="328"/>
  </r>
  <r>
    <n v="99488586"/>
    <s v="Retire"/>
    <s v="TURKEY POINT POWER PLANT UNIT #1 - 5081014100"/>
    <s v="31200Z000-PG0926-Turkey Pt U1"/>
    <x v="0"/>
    <d v="2009-10-01T00:00:00"/>
    <x v="0"/>
    <s v="Turkey Pt U1"/>
    <x v="53"/>
    <s v="422.4348 : FAN DAMPER DRIVES"/>
    <x v="2"/>
    <s v="2009"/>
    <s v="09/2015"/>
    <n v="2"/>
    <x v="880"/>
    <x v="876"/>
    <x v="332"/>
  </r>
  <r>
    <n v="99488587"/>
    <s v="Retire"/>
    <s v="TURKEY POINT POWER PLANT UNIT #1 - 5081014100"/>
    <s v="31200Z000-PG0926-Turkey Pt U1"/>
    <x v="0"/>
    <d v="2009-10-01T00:00:00"/>
    <x v="0"/>
    <s v="Turkey Pt U1"/>
    <x v="53"/>
    <s v="422.4355 : AIR HTR. OUTLET DUCT TO "/>
    <x v="2"/>
    <s v="2009"/>
    <s v="09/2015"/>
    <n v="2"/>
    <x v="881"/>
    <x v="877"/>
    <x v="333"/>
  </r>
  <r>
    <n v="99488673"/>
    <s v="Retire"/>
    <s v="TURKEY POINT POWER PLANT UNIT #1 - 5081014100"/>
    <s v="31200Z000-PG0926-Turkey Pt U1"/>
    <x v="0"/>
    <d v="2009-12-01T00:00:00"/>
    <x v="0"/>
    <s v="Turkey Pt U1"/>
    <x v="48"/>
    <s v="355.3296 : CONTROL/INSTRUMENTATION "/>
    <x v="2"/>
    <s v="2009"/>
    <s v="09/2015"/>
    <n v="0"/>
    <x v="882"/>
    <x v="878"/>
    <x v="334"/>
  </r>
  <r>
    <n v="99488696"/>
    <s v="Retire"/>
    <s v="TURKEY POINT POWER PLANT UNIT #1 - 5081014100"/>
    <s v="31200Z000-PG0926-Turkey Pt U1"/>
    <x v="0"/>
    <d v="2009-12-01T00:00:00"/>
    <x v="0"/>
    <s v="Turkey Pt U1"/>
    <x v="48"/>
    <s v="355.3301 : PIPING"/>
    <x v="2"/>
    <s v="2009"/>
    <s v="09/2015"/>
    <n v="0"/>
    <x v="883"/>
    <x v="879"/>
    <x v="335"/>
  </r>
  <r>
    <n v="99488697"/>
    <s v="Retire"/>
    <s v="TURKEY POINT POWER PLANT UNIT #1 - 5081014100"/>
    <s v="31200Z000-PG0926-Turkey Pt U1"/>
    <x v="0"/>
    <d v="2009-12-01T00:00:00"/>
    <x v="0"/>
    <s v="Turkey Pt U1"/>
    <x v="48"/>
    <s v="355.3310 : VALVE, SPECIAL"/>
    <x v="2"/>
    <s v="2009"/>
    <s v="09/2015"/>
    <n v="0"/>
    <x v="884"/>
    <x v="880"/>
    <x v="336"/>
  </r>
  <r>
    <n v="99488698"/>
    <s v="Retire"/>
    <s v="TURKEY POINT POWER PLANT UNIT #1 - 5081014100"/>
    <s v="31200Z000-PG0926-Turkey Pt U1"/>
    <x v="0"/>
    <d v="2009-10-01T00:00:00"/>
    <x v="0"/>
    <s v="Turkey Pt U1"/>
    <x v="39"/>
    <s v="252.1287 : CONTROL/INSTRUMENTATION "/>
    <x v="2"/>
    <s v="2009"/>
    <s v="09/2015"/>
    <n v="1"/>
    <x v="885"/>
    <x v="881"/>
    <x v="337"/>
  </r>
  <r>
    <n v="99488737"/>
    <s v="Retire"/>
    <s v="TURKEY POINT POWER PLANT UNIT #1 - 5081014100"/>
    <s v="31200Z000-PG0926-Turkey Pt U1"/>
    <x v="0"/>
    <d v="2009-10-01T00:00:00"/>
    <x v="0"/>
    <s v="Turkey Pt U1"/>
    <x v="46"/>
    <s v="353.3234 : MAJOR HANGER"/>
    <x v="2"/>
    <s v="2009"/>
    <s v="09/2015"/>
    <n v="10"/>
    <x v="886"/>
    <x v="882"/>
    <x v="338"/>
  </r>
  <r>
    <n v="99488793"/>
    <s v="Retire"/>
    <s v="TURKEY POINT POWER PLANT UNIT #1 - 5081014100"/>
    <s v="31400Z000-PG0926-Turkey Pt U1"/>
    <x v="0"/>
    <d v="2009-10-01T00:00:00"/>
    <x v="0"/>
    <s v="Turkey Pt U1"/>
    <x v="75"/>
    <s v="371.3539 : EXPANSION JOINTS &gt;= 6&quot;"/>
    <x v="3"/>
    <s v="2009"/>
    <s v="09/2015"/>
    <n v="2"/>
    <x v="887"/>
    <x v="883"/>
    <x v="339"/>
  </r>
  <r>
    <n v="99488858"/>
    <s v="Retire"/>
    <s v="TURKEY POINT POWER PLANT UNIT #1 - 5081014100"/>
    <s v="31200Z000-PG0926-Turkey Pt U1"/>
    <x v="0"/>
    <d v="2009-12-01T00:00:00"/>
    <x v="0"/>
    <s v="Turkey Pt U1"/>
    <x v="45"/>
    <s v="352.3189 : CONTROL/INSTRUMENTATION "/>
    <x v="2"/>
    <s v="2009"/>
    <s v="09/2015"/>
    <n v="1"/>
    <x v="888"/>
    <x v="884"/>
    <x v="340"/>
  </r>
  <r>
    <n v="99488921"/>
    <s v="U1"/>
    <s v="TURKEY POINT POWER PLANT UNIT #1 - 5081014100"/>
    <s v="31400Z000-PG0926-Turkey Pt U1"/>
    <x v="0"/>
    <d v="2009-10-01T00:00:00"/>
    <x v="0"/>
    <s v="Turkey Pt U1"/>
    <x v="72"/>
    <s v="171.0506 : CONCRETE PEDESTAL"/>
    <x v="3"/>
    <s v="2009"/>
    <s v="09/2015"/>
    <n v="0"/>
    <x v="889"/>
    <x v="885"/>
    <x v="341"/>
  </r>
  <r>
    <n v="99490482"/>
    <s v="Retire"/>
    <s v="TURKEY POINT POWER PLANT UNIT #1 - 5081014100"/>
    <s v="31200Z000-PG0926-Turkey Pt U1"/>
    <x v="0"/>
    <d v="2009-10-01T00:00:00"/>
    <x v="0"/>
    <s v="Turkey Pt U1"/>
    <x v="36"/>
    <s v="121.0067 : BOILER SECTION SEALS"/>
    <x v="2"/>
    <s v="2009"/>
    <s v="09/2015"/>
    <n v="3"/>
    <x v="890"/>
    <x v="886"/>
    <x v="342"/>
  </r>
  <r>
    <n v="99490502"/>
    <e v="#N/A"/>
    <s v="TURKEY POINT FOSL PROD CAP SPARE STOREROOM - 5081026007"/>
    <s v="31400Z000-PG0926-Turkey Pt CommFsil"/>
    <x v="0"/>
    <d v="2010-02-01T00:00:00"/>
    <x v="0"/>
    <s v="Turkey Pt Comm Fsil"/>
    <x v="78"/>
    <s v="374.3644 : PUMP COMPLETE"/>
    <x v="3"/>
    <s v="2010"/>
    <s v="09/2015"/>
    <n v="0"/>
    <x v="0"/>
    <x v="0"/>
    <x v="0"/>
  </r>
  <r>
    <n v="99490562"/>
    <e v="#N/A"/>
    <s v="TURKEY POINT POWER PLANT UNIT #1 - 5081014100"/>
    <s v="31400Z000-PG0926-Turkey Pt U1"/>
    <x v="0"/>
    <d v="2009-10-01T00:00:00"/>
    <x v="0"/>
    <s v="Turkey Pt U1"/>
    <x v="78"/>
    <s v="374.3644 : PUMP COMPLETE"/>
    <x v="3"/>
    <s v="2009"/>
    <s v="09/2015"/>
    <n v="0"/>
    <x v="0"/>
    <x v="0"/>
    <x v="0"/>
  </r>
  <r>
    <n v="99555815"/>
    <e v="#N/A"/>
    <s v="TURKEY POINT FOSL PROD CAP SPARE STOREROOM - 5081026007"/>
    <s v="31400Z000-PG0926-Turkey Pt CommFsil"/>
    <x v="0"/>
    <d v="2009-12-01T00:00:00"/>
    <x v="0"/>
    <s v="Turkey Pt Comm Fsil"/>
    <x v="73"/>
    <s v="271.1538 : IP BLADING-STATIONARY (R"/>
    <x v="3"/>
    <s v="2009"/>
    <s v="09/2015"/>
    <n v="0"/>
    <x v="0"/>
    <x v="0"/>
    <x v="0"/>
  </r>
  <r>
    <n v="99555902"/>
    <e v="#N/A"/>
    <s v="TURKEY POINT FOSL PROD CAP SPARE STOREROOM - 5081026007"/>
    <s v="31200Z000-PG0926-Turkey Pt CommFsil"/>
    <x v="0"/>
    <d v="2009-04-01T00:00:00"/>
    <x v="0"/>
    <s v="Turkey Pt Comm Fsil"/>
    <x v="47"/>
    <s v="354.3269 : Pump Rotating Assembly"/>
    <x v="2"/>
    <s v="2009"/>
    <s v="09/2015"/>
    <n v="0"/>
    <x v="0"/>
    <x v="0"/>
    <x v="0"/>
  </r>
  <r>
    <n v="99595302"/>
    <s v="Retire"/>
    <s v="TURKEY POINT POWER PLANT UNIT #1 - 5081014100"/>
    <s v="31200Z000-PG0926-Turkey Pt U1"/>
    <x v="0"/>
    <d v="2009-10-01T00:00:00"/>
    <x v="0"/>
    <s v="Turkey Pt U1"/>
    <x v="37"/>
    <s v="122.0087 : PIPING"/>
    <x v="2"/>
    <s v="2009"/>
    <s v="09/2015"/>
    <n v="60"/>
    <x v="891"/>
    <x v="887"/>
    <x v="343"/>
  </r>
  <r>
    <n v="99595329"/>
    <s v="Retire"/>
    <s v="TURKEY POINT POWER PLANT UNIT #1 - 5081014100"/>
    <s v="31200Z000-PG0926-Turkey Pt U1"/>
    <x v="0"/>
    <d v="2009-10-01T00:00:00"/>
    <x v="0"/>
    <s v="Turkey Pt U1"/>
    <x v="37"/>
    <s v="122.0088 : SILENCER/MUFFLER"/>
    <x v="2"/>
    <s v="2009"/>
    <s v="09/2015"/>
    <n v="1"/>
    <x v="892"/>
    <x v="888"/>
    <x v="344"/>
  </r>
  <r>
    <n v="99595330"/>
    <s v="Retire"/>
    <s v="TURKEY POINT POWER PLANT UNIT #1 - 5081014100"/>
    <s v="31200Z000-PG0926-Turkey Pt U1"/>
    <x v="0"/>
    <d v="2009-10-01T00:00:00"/>
    <x v="0"/>
    <s v="Turkey Pt U1"/>
    <x v="37"/>
    <s v="122.0090 : VALVE, SAFETY 8 IN OR GR"/>
    <x v="2"/>
    <s v="2009"/>
    <s v="09/2015"/>
    <n v="4"/>
    <x v="893"/>
    <x v="889"/>
    <x v="345"/>
  </r>
  <r>
    <n v="99674601"/>
    <s v="Common"/>
    <s v="TURKEY POINT PLANT FOSSIL - 5081026000"/>
    <s v="31400Z000-PG0926-Turkey Pt CommFsil"/>
    <x v="0"/>
    <d v="2010-03-01T00:00:00"/>
    <x v="0"/>
    <s v="Turkey Pt Comm Fsil"/>
    <x v="85"/>
    <s v="370.4164 : DRIVE,ELEC. MOTOR, COMPL"/>
    <x v="3"/>
    <s v="2010"/>
    <s v="09/2015"/>
    <n v="1"/>
    <x v="894"/>
    <x v="890"/>
    <x v="346"/>
  </r>
  <r>
    <n v="99847292"/>
    <s v="Retire"/>
    <s v="TURKEY POINT PLANT FOSSIL - 5081026000"/>
    <s v="31100Z000-PG0926-Turkey Pt CommFsil"/>
    <x v="0"/>
    <d v="2009-12-01T00:00:00"/>
    <x v="0"/>
    <s v="Turkey Pt Comm Fsil"/>
    <x v="26"/>
    <s v="504.6093 : FILTER SPECIAL ASSEMBLY"/>
    <x v="1"/>
    <s v="2009"/>
    <s v="09/2015"/>
    <n v="0"/>
    <x v="895"/>
    <x v="891"/>
    <x v="347"/>
  </r>
  <r>
    <n v="99857209"/>
    <s v="Retire"/>
    <s v="TURKEY POINT PLANT FOSSIL - 5081026000"/>
    <s v="31200Z000-PG0926-Turkey Pt CommFsil"/>
    <x v="0"/>
    <d v="2009-11-01T00:00:00"/>
    <x v="0"/>
    <s v="Turkey Pt Comm Fsil"/>
    <x v="133"/>
    <s v="258.1465 : DRIVE, ELECTRIC MOTOR, C"/>
    <x v="2"/>
    <s v="2009"/>
    <s v="09/2015"/>
    <n v="0"/>
    <x v="896"/>
    <x v="892"/>
    <x v="348"/>
  </r>
  <r>
    <n v="99857242"/>
    <s v="Retire"/>
    <s v="TURKEY POINT PLANT FOSSIL - 5081026000"/>
    <s v="31200Z000-PG0926-Turkey Pt CommFsil"/>
    <x v="0"/>
    <d v="2009-11-01T00:00:00"/>
    <x v="0"/>
    <s v="Turkey Pt Comm Fsil"/>
    <x v="133"/>
    <s v="258.1468 : FOUNDATION"/>
    <x v="2"/>
    <s v="2009"/>
    <s v="09/2015"/>
    <n v="0"/>
    <x v="897"/>
    <x v="893"/>
    <x v="349"/>
  </r>
  <r>
    <n v="99857243"/>
    <s v="Retire"/>
    <s v="TURKEY POINT PLANT FOSSIL - 5081026000"/>
    <s v="31200Z000-PG0926-Turkey Pt CommFsil"/>
    <x v="0"/>
    <d v="2009-11-01T00:00:00"/>
    <x v="0"/>
    <s v="Turkey Pt Comm Fsil"/>
    <x v="133"/>
    <s v="258.1472 : PIPING"/>
    <x v="2"/>
    <s v="2009"/>
    <s v="09/2015"/>
    <n v="1"/>
    <x v="898"/>
    <x v="894"/>
    <x v="350"/>
  </r>
  <r>
    <n v="99857244"/>
    <s v="Retire"/>
    <s v="TURKEY POINT PLANT FOSSIL - 5081026000"/>
    <s v="31200Z000-PG0926-Turkey Pt CommFsil"/>
    <x v="0"/>
    <d v="2009-11-01T00:00:00"/>
    <x v="0"/>
    <s v="Turkey Pt Comm Fsil"/>
    <x v="133"/>
    <s v="258.1473 : PUMP COMPLETE"/>
    <x v="2"/>
    <s v="2009"/>
    <s v="09/2015"/>
    <n v="0"/>
    <x v="899"/>
    <x v="895"/>
    <x v="351"/>
  </r>
  <r>
    <n v="99962436"/>
    <s v="Retire"/>
    <s v="TURKEY POINT POWER PLANT UNIT #1 - 5081014100"/>
    <s v="31200Z000-PG0926-Turkey Pt U1"/>
    <x v="0"/>
    <d v="2009-10-01T00:00:00"/>
    <x v="0"/>
    <s v="Turkey Pt U1"/>
    <x v="67"/>
    <s v="620.7257 : CONTROLLER"/>
    <x v="2"/>
    <s v="2009"/>
    <s v="09/2015"/>
    <n v="2"/>
    <x v="900"/>
    <x v="896"/>
    <x v="352"/>
  </r>
  <r>
    <n v="99962475"/>
    <s v="Retire"/>
    <s v="TURKEY POINT POWER PLANT UNIT #1 - 5081014100"/>
    <s v="31200Z000-PG0926-Turkey Pt U1"/>
    <x v="0"/>
    <d v="2009-10-01T00:00:00"/>
    <x v="0"/>
    <s v="Turkey Pt U1"/>
    <x v="67"/>
    <s v="620.7258 : POWER SUPPLY"/>
    <x v="2"/>
    <s v="2009"/>
    <s v="09/2015"/>
    <n v="2"/>
    <x v="901"/>
    <x v="897"/>
    <x v="353"/>
  </r>
  <r>
    <n v="99962476"/>
    <s v="Retire"/>
    <s v="TURKEY POINT POWER PLANT UNIT #1 - 5081014100"/>
    <s v="31200Z000-PG0926-Turkey Pt U1"/>
    <x v="0"/>
    <d v="2009-10-01T00:00:00"/>
    <x v="0"/>
    <s v="Turkey Pt U1"/>
    <x v="67"/>
    <s v="620.7259 : OPERATOR STATION"/>
    <x v="2"/>
    <s v="2009"/>
    <s v="09/2015"/>
    <n v="2"/>
    <x v="901"/>
    <x v="897"/>
    <x v="353"/>
  </r>
  <r>
    <n v="99962477"/>
    <s v="Retire"/>
    <s v="TURKEY POINT POWER PLANT UNIT #1 - 5081014100"/>
    <s v="31200Z000-PG0926-Turkey Pt U1"/>
    <x v="0"/>
    <d v="2009-10-01T00:00:00"/>
    <x v="0"/>
    <s v="Turkey Pt U1"/>
    <x v="67"/>
    <s v="620.7260 : OPERATING SYSTEM"/>
    <x v="2"/>
    <s v="2009"/>
    <s v="09/2015"/>
    <n v="1"/>
    <x v="901"/>
    <x v="897"/>
    <x v="353"/>
  </r>
  <r>
    <n v="99962478"/>
    <s v="Retire"/>
    <s v="TURKEY POINT POWER PLANT UNIT #1 - 5081014100"/>
    <s v="31200Z000-PG0926-Turkey Pt U1"/>
    <x v="0"/>
    <d v="2009-10-01T00:00:00"/>
    <x v="0"/>
    <s v="Turkey Pt U1"/>
    <x v="67"/>
    <s v="620.7261 : I/O RACK (S) PER CONTROL"/>
    <x v="2"/>
    <s v="2009"/>
    <s v="09/2015"/>
    <n v="8"/>
    <x v="902"/>
    <x v="898"/>
    <x v="354"/>
  </r>
  <r>
    <n v="99962591"/>
    <e v="#N/A"/>
    <s v="TURKEY POINT POWER PLANT UNIT #1 - 5081014100"/>
    <s v="31200Z000-PG0926-Turkey Pt U1"/>
    <x v="0"/>
    <d v="2009-10-01T00:00:00"/>
    <x v="0"/>
    <s v="Turkey Pt U1"/>
    <x v="47"/>
    <s v="354.3269 : Pump Rotating Assembly"/>
    <x v="2"/>
    <s v="2009"/>
    <s v="09/2015"/>
    <n v="0"/>
    <x v="0"/>
    <x v="0"/>
    <x v="0"/>
  </r>
  <r>
    <n v="99962633"/>
    <s v="Retire"/>
    <s v="TURKEY POINT POWER PLANT UNIT #1 - 5081014100"/>
    <s v="31200Z000-PG0926-Turkey Pt U1"/>
    <x v="0"/>
    <d v="2009-10-01T00:00:00"/>
    <x v="0"/>
    <s v="Turkey Pt U1"/>
    <x v="58"/>
    <s v="429.4673 : CONTROLLER"/>
    <x v="2"/>
    <s v="2009"/>
    <s v="09/2015"/>
    <n v="8"/>
    <x v="903"/>
    <x v="899"/>
    <x v="355"/>
  </r>
  <r>
    <n v="99962783"/>
    <s v="Common"/>
    <s v="TURKEY POINT PLANT FOSSIL - 5081026000"/>
    <s v="31100Z000-PG0926-Turkey Pt CommFsil"/>
    <x v="0"/>
    <d v="2009-12-01T00:00:00"/>
    <x v="0"/>
    <s v="Turkey Pt Comm Fsil"/>
    <x v="4"/>
    <s v="322.0257 : FLOOR COVERING"/>
    <x v="1"/>
    <s v="2009"/>
    <s v="09/2015"/>
    <n v="0"/>
    <x v="904"/>
    <x v="900"/>
    <x v="356"/>
  </r>
  <r>
    <n v="99962800"/>
    <s v="Common"/>
    <s v="TURKEY POINT PLANT FOSSIL - 5081026000"/>
    <s v="31100Z000-PG0926-Turkey Pt CommFsil"/>
    <x v="0"/>
    <d v="2009-12-01T00:00:00"/>
    <x v="0"/>
    <s v="Turkey Pt Comm Fsil"/>
    <x v="16"/>
    <s v="306.2212 : ROOF"/>
    <x v="1"/>
    <s v="2009"/>
    <s v="09/2015"/>
    <n v="0"/>
    <x v="905"/>
    <x v="901"/>
    <x v="357"/>
  </r>
  <r>
    <n v="99962841"/>
    <s v="Retire"/>
    <s v="TURKEY POINT POWER PLANT UNIT #1 - 5081014100"/>
    <s v="31200Z000-PG0926-Turkey Pt U1"/>
    <x v="0"/>
    <d v="2009-10-01T00:00:00"/>
    <x v="0"/>
    <s v="Turkey Pt U1"/>
    <x v="58"/>
    <s v="429.4681 : I/O RACKS PER CONTROLLER"/>
    <x v="2"/>
    <s v="2009"/>
    <s v="09/2015"/>
    <n v="0"/>
    <x v="906"/>
    <x v="902"/>
    <x v="358"/>
  </r>
  <r>
    <n v="100078160"/>
    <s v="Retire"/>
    <s v="TURKEY POINT POWER PLANT UNIT #1 - 5081014100"/>
    <s v="31400Z000-PG0926-Turkey Pt U1"/>
    <x v="0"/>
    <d v="2008-08-01T00:00:00"/>
    <x v="0"/>
    <s v="Turkey Pt U1"/>
    <x v="73"/>
    <s v="271.1554 : IP BLADING-ROTATING (ROW"/>
    <x v="3"/>
    <s v="2008"/>
    <s v="09/2015"/>
    <n v="1"/>
    <x v="907"/>
    <x v="903"/>
    <x v="359"/>
  </r>
  <r>
    <n v="100130922"/>
    <s v="Retire"/>
    <s v="TURKEY POINT POWER PLANT UNIT #1 - 5081014100"/>
    <s v="31400Z000-PG0926-Turkey Pt U1"/>
    <x v="0"/>
    <d v="2009-10-01T00:00:00"/>
    <x v="0"/>
    <s v="Turkey Pt U1"/>
    <x v="73"/>
    <s v="271.1538 : IP BLADING-STATIONARY (R"/>
    <x v="3"/>
    <s v="2009"/>
    <s v="09/2015"/>
    <n v="0"/>
    <x v="908"/>
    <x v="904"/>
    <x v="360"/>
  </r>
  <r>
    <n v="100178260"/>
    <s v="Retire"/>
    <s v="TURKEY POINT PLANT FOSSIL - 5081026000"/>
    <s v="31600Z000-PG0926-Turkey Pt CommFsil"/>
    <x v="0"/>
    <d v="2009-12-01T00:00:00"/>
    <x v="0"/>
    <s v="Turkey Pt Comm Fsil"/>
    <x v="134"/>
    <s v="193.0759 : FREEZE PROTECTION SYSTEM"/>
    <x v="5"/>
    <s v="2009"/>
    <s v="09/2015"/>
    <n v="0"/>
    <x v="909"/>
    <x v="905"/>
    <x v="361"/>
  </r>
  <r>
    <n v="100178379"/>
    <s v="U1"/>
    <s v="TURKEY POINT POWER PLANT UNIT #1 - 5081014100"/>
    <s v="31400Z000-PG0926-Turkey Pt U1"/>
    <x v="0"/>
    <d v="2010-06-01T00:00:00"/>
    <x v="0"/>
    <s v="Turkey Pt U1"/>
    <x v="96"/>
    <s v="476.5761 : OPERATOR/SYSTEM INTERFAC"/>
    <x v="3"/>
    <s v="2010"/>
    <s v="09/2015"/>
    <n v="1"/>
    <x v="910"/>
    <x v="906"/>
    <x v="362"/>
  </r>
  <r>
    <n v="100295553"/>
    <e v="#N/A"/>
    <s v="TURKEY POINT POWER PLANT UNIT #1 - 5081014100"/>
    <s v="31200Z000-PG0926-Turkey Pt U1"/>
    <x v="0"/>
    <d v="2010-08-01T00:00:00"/>
    <x v="0"/>
    <s v="Turkey Pt U1"/>
    <x v="131"/>
    <s v="000.000 : Non-Unitized"/>
    <x v="2"/>
    <s v="2010"/>
    <s v="09/2015"/>
    <n v="0"/>
    <x v="0"/>
    <x v="0"/>
    <x v="0"/>
  </r>
  <r>
    <n v="100512557"/>
    <s v="Retire"/>
    <s v="TURKEY POINT POWER PLANT UNIT #1 - 5081014100"/>
    <s v="31200Z000-PG0926-Turkey Pt U1"/>
    <x v="0"/>
    <d v="2010-02-01T00:00:00"/>
    <x v="0"/>
    <s v="Turkey Pt U1"/>
    <x v="65"/>
    <s v="522.6199 : VALVE, POWER OPERATED 8 "/>
    <x v="2"/>
    <s v="2010"/>
    <s v="09/2015"/>
    <n v="1"/>
    <x v="911"/>
    <x v="907"/>
    <x v="363"/>
  </r>
  <r>
    <n v="100524366"/>
    <s v="Common"/>
    <s v="TURKEY POINT POWER PLANT UNIT #1 - 5081014100"/>
    <s v="31400Z000-PG0926-Turkey Pt U1"/>
    <x v="0"/>
    <d v="2009-10-01T00:00:00"/>
    <x v="0"/>
    <s v="Turkey Pt U1"/>
    <x v="84"/>
    <s v="369.4140 : TRAVELING SCREEN ASSEMBL"/>
    <x v="3"/>
    <s v="2009"/>
    <s v="09/2015"/>
    <n v="2"/>
    <x v="912"/>
    <x v="908"/>
    <x v="364"/>
  </r>
  <r>
    <n v="101054793"/>
    <e v="#N/A"/>
    <s v="TURKEY POINT POWER PLANT UNIT #1 - 5081014100"/>
    <s v="31400Z000-PG0926-Turkey Pt U1"/>
    <x v="0"/>
    <d v="2010-02-01T00:00:00"/>
    <x v="0"/>
    <s v="Turkey Pt U1"/>
    <x v="78"/>
    <s v="374.3644 : PUMP COMPLETE"/>
    <x v="3"/>
    <s v="2010"/>
    <s v="09/2015"/>
    <n v="0"/>
    <x v="0"/>
    <x v="0"/>
    <x v="0"/>
  </r>
  <r>
    <n v="101054980"/>
    <s v="Retire"/>
    <s v="TURKEY POINT POWER PLANT UNIT #1 - 5081014100"/>
    <s v="31200Z000-PG0926-Turkey Pt U1"/>
    <x v="0"/>
    <d v="2009-12-01T00:00:00"/>
    <x v="0"/>
    <s v="Turkey Pt U1"/>
    <x v="36"/>
    <s v="121.0062 : DECK PLATING"/>
    <x v="2"/>
    <s v="2009"/>
    <s v="09/2015"/>
    <n v="3800"/>
    <x v="913"/>
    <x v="909"/>
    <x v="365"/>
  </r>
  <r>
    <n v="101094462"/>
    <e v="#N/A"/>
    <s v="TURKEY POINT POWER PLANT UNIT #1 - 5081014100"/>
    <s v="31400Z000-PG0926-Turkey Pt U1"/>
    <x v="0"/>
    <d v="2010-08-01T00:00:00"/>
    <x v="0"/>
    <s v="Turkey Pt U1"/>
    <x v="78"/>
    <s v="374.3644 : PUMP COMPLETE"/>
    <x v="3"/>
    <s v="2010"/>
    <s v="09/2015"/>
    <n v="0"/>
    <x v="0"/>
    <x v="0"/>
    <x v="0"/>
  </r>
  <r>
    <n v="101235901"/>
    <e v="#N/A"/>
    <s v="TURKEY POINT POWER PLANT UNIT #1 - 5081014100"/>
    <s v="31200Z000-PG0926-Turkey Pt U1"/>
    <x v="0"/>
    <d v="2007-05-01T00:00:00"/>
    <x v="0"/>
    <s v="Turkey Pt U1"/>
    <x v="47"/>
    <s v="354.3254 : DRIVE, ELECTRIC MOTOR, C"/>
    <x v="2"/>
    <s v="2007"/>
    <s v="09/2015"/>
    <n v="0"/>
    <x v="0"/>
    <x v="0"/>
    <x v="0"/>
  </r>
  <r>
    <n v="101375877"/>
    <e v="#N/A"/>
    <s v="TURKEY POINT FOSL PROD CAP SPARE STOREROOM - 5081026007"/>
    <s v="31400Z000-PG0926-Turkey Pt CommFsil"/>
    <x v="0"/>
    <d v="2008-02-01T00:00:00"/>
    <x v="0"/>
    <s v="Turkey Pt Comm Fsil"/>
    <x v="78"/>
    <s v="374.3644 : PUMP COMPLETE"/>
    <x v="3"/>
    <s v="2008"/>
    <s v="09/2015"/>
    <n v="0"/>
    <x v="0"/>
    <x v="0"/>
    <x v="0"/>
  </r>
  <r>
    <n v="101555558"/>
    <s v="U1"/>
    <s v="TURKEY POINT POWER PLANT UNIT #1 - 5081014100"/>
    <s v="31400Z000-PG0926-Turkey Pt U1"/>
    <x v="0"/>
    <d v="2009-10-01T00:00:00"/>
    <x v="0"/>
    <s v="Turkey Pt U1"/>
    <x v="74"/>
    <s v="272.1585 : CURRENT TRANSFORMER"/>
    <x v="3"/>
    <s v="2009"/>
    <s v="09/2015"/>
    <n v="15"/>
    <x v="914"/>
    <x v="910"/>
    <x v="366"/>
  </r>
  <r>
    <n v="101555585"/>
    <s v="U1"/>
    <s v="TURKEY POINT POWER PLANT UNIT #1 - 5081014100"/>
    <s v="31400Z000-PG0926-Turkey Pt U1"/>
    <x v="0"/>
    <d v="2009-10-01T00:00:00"/>
    <x v="0"/>
    <s v="Turkey Pt U1"/>
    <x v="74"/>
    <s v="272.1572 : ROTOR COILS"/>
    <x v="3"/>
    <s v="2009"/>
    <s v="09/2015"/>
    <n v="3"/>
    <x v="915"/>
    <x v="911"/>
    <x v="367"/>
  </r>
  <r>
    <n v="101555586"/>
    <s v="U1"/>
    <s v="TURKEY POINT POWER PLANT UNIT #1 - 5081014100"/>
    <s v="31400Z000-PG0926-Turkey Pt U1"/>
    <x v="0"/>
    <d v="2009-10-01T00:00:00"/>
    <x v="0"/>
    <s v="Turkey Pt U1"/>
    <x v="74"/>
    <s v="272.1582 : BRUSH RIGGING ASSEMBY"/>
    <x v="3"/>
    <s v="2009"/>
    <s v="09/2015"/>
    <n v="1"/>
    <x v="916"/>
    <x v="912"/>
    <x v="368"/>
  </r>
  <r>
    <n v="101556299"/>
    <e v="#N/A"/>
    <s v="TURKEY POINT POWER PLANT UNIT #1 - 5081014100"/>
    <s v="31400Z000-PG0926-Turkey Pt U1"/>
    <x v="0"/>
    <d v="2009-02-01T00:00:00"/>
    <x v="0"/>
    <s v="Turkey Pt U1"/>
    <x v="78"/>
    <s v="374.3645 : DRIVE, ELECTRIC MOTOR, C"/>
    <x v="3"/>
    <s v="2009"/>
    <s v="09/2015"/>
    <n v="0"/>
    <x v="0"/>
    <x v="0"/>
    <x v="0"/>
  </r>
  <r>
    <n v="101834226"/>
    <e v="#N/A"/>
    <s v="TURKEY POINT PLANT FOSSIL - 5081026000"/>
    <s v="31100Z000-PG0926-Turkey Pt CommFsil"/>
    <x v="0"/>
    <d v="2010-11-01T00:00:00"/>
    <x v="0"/>
    <s v="Turkey Pt Comm Fsil"/>
    <x v="131"/>
    <s v="000.000 : Non-Unitized"/>
    <x v="1"/>
    <s v="2010"/>
    <s v="09/2015"/>
    <n v="0"/>
    <x v="0"/>
    <x v="0"/>
    <x v="0"/>
  </r>
  <r>
    <n v="101837231"/>
    <e v="#N/A"/>
    <s v="TURKEY POINT PLANT FOSSIL - 5081026000"/>
    <s v="31100Z000-PG0926-Turkey Pt CommFsil"/>
    <x v="0"/>
    <d v="2010-11-01T00:00:00"/>
    <x v="0"/>
    <s v="Turkey Pt Comm Fsil"/>
    <x v="131"/>
    <s v="000.000 : Non-Unitized"/>
    <x v="1"/>
    <s v="2010"/>
    <s v="09/2015"/>
    <n v="0"/>
    <x v="0"/>
    <x v="0"/>
    <x v="0"/>
  </r>
  <r>
    <n v="101949367"/>
    <e v="#N/A"/>
    <s v="TURKEY POINT FOSL PROD CAP SPARE STOREROOM - 5081026007"/>
    <s v="31200Z000-PG0926-Turkey Pt CommFsil"/>
    <x v="0"/>
    <d v="2010-11-01T00:00:00"/>
    <x v="0"/>
    <s v="Turkey Pt Comm Fsil"/>
    <x v="131"/>
    <s v="000.000 : Non-Unitized"/>
    <x v="2"/>
    <s v="2010"/>
    <s v="09/2015"/>
    <n v="0"/>
    <x v="0"/>
    <x v="0"/>
    <x v="0"/>
  </r>
  <r>
    <n v="102314869"/>
    <e v="#N/A"/>
    <s v="TURKEY POINT FOSL PROD CAP SPARE STOREROOM - 5081026007"/>
    <s v="31200Z000-PG0926-Turkey Pt CommFsil"/>
    <x v="0"/>
    <d v="2010-11-01T00:00:00"/>
    <x v="0"/>
    <s v="Turkey Pt Comm Fsil"/>
    <x v="38"/>
    <s v="251.1269 : VALVE, POWER OPERATED 8 "/>
    <x v="2"/>
    <s v="2010"/>
    <s v="09/2015"/>
    <n v="0"/>
    <x v="0"/>
    <x v="0"/>
    <x v="0"/>
  </r>
  <r>
    <n v="102333393"/>
    <e v="#N/A"/>
    <s v="TURKEY POINT PLANT FOSSIL - 5081026000"/>
    <s v="31400Z000-PG0926-Turkey Pt CommFsil"/>
    <x v="0"/>
    <d v="2010-11-01T00:00:00"/>
    <x v="0"/>
    <s v="Turkey Pt Comm Fsil"/>
    <x v="131"/>
    <s v="000.000 : Non-Unitized"/>
    <x v="3"/>
    <s v="2010"/>
    <s v="09/2015"/>
    <n v="0"/>
    <x v="0"/>
    <x v="0"/>
    <x v="0"/>
  </r>
  <r>
    <n v="102336951"/>
    <e v="#N/A"/>
    <s v="TURKEY POINT PLANT FOSSIL - 5081026000"/>
    <s v="31600Z000-PG0926-Turkey Pt CommFsil"/>
    <x v="0"/>
    <d v="2010-12-01T00:00:00"/>
    <x v="0"/>
    <s v="Turkey Pt Comm Fsil"/>
    <x v="131"/>
    <s v="000.000 : Non-Unitized"/>
    <x v="5"/>
    <s v="2010"/>
    <s v="09/2015"/>
    <n v="0"/>
    <x v="0"/>
    <x v="0"/>
    <x v="0"/>
  </r>
  <r>
    <n v="102343042"/>
    <e v="#N/A"/>
    <s v="TURKEY POINT POWER PLANT UNIT #1 - 5081014100"/>
    <s v="31400Z000-PG0926-Turkey Pt U1"/>
    <x v="0"/>
    <d v="2010-08-01T00:00:00"/>
    <x v="0"/>
    <s v="Turkey Pt U1"/>
    <x v="131"/>
    <s v="000.000 : Non-Unitized"/>
    <x v="3"/>
    <s v="2010"/>
    <s v="09/2015"/>
    <n v="0"/>
    <x v="0"/>
    <x v="0"/>
    <x v="0"/>
  </r>
  <r>
    <n v="102421292"/>
    <s v="Common"/>
    <s v="TURKEY POINT PLANT FOSSIL - 5081026000"/>
    <s v="31100Z000-PG0926-Turkey Pt CommFsil"/>
    <x v="0"/>
    <d v="2010-11-01T00:00:00"/>
    <x v="0"/>
    <s v="Turkey Pt Comm Fsil"/>
    <x v="10"/>
    <s v="208.1160 : FOUNDATION/PILE"/>
    <x v="1"/>
    <s v="2010"/>
    <s v="09/2015"/>
    <n v="1"/>
    <x v="917"/>
    <x v="913"/>
    <x v="369"/>
  </r>
  <r>
    <n v="102602940"/>
    <e v="#N/A"/>
    <s v="TURKEY POINT POWER PLANT UNIT #1 - 5081014100"/>
    <s v="31400Z000-PG0926-Turkey Pt U1"/>
    <x v="0"/>
    <d v="2010-08-01T00:00:00"/>
    <x v="0"/>
    <s v="Turkey Pt U1"/>
    <x v="78"/>
    <s v="374.3645 : DRIVE, ELECTRIC MOTOR, C"/>
    <x v="3"/>
    <s v="2010"/>
    <s v="09/2015"/>
    <n v="0"/>
    <x v="0"/>
    <x v="0"/>
    <x v="0"/>
  </r>
  <r>
    <n v="102784041"/>
    <e v="#N/A"/>
    <s v="TURKEY POINT POWER PLANT UNIT #1 - 5081014100"/>
    <s v="31500Z000-PG0926-Turkey Pt U1"/>
    <x v="0"/>
    <d v="2011-01-01T00:00:00"/>
    <x v="0"/>
    <s v="Turkey Pt U1"/>
    <x v="131"/>
    <s v="000.000 : Non-Unitized"/>
    <x v="4"/>
    <s v="2011"/>
    <s v="09/2015"/>
    <n v="0"/>
    <x v="0"/>
    <x v="0"/>
    <x v="0"/>
  </r>
  <r>
    <n v="102784845"/>
    <e v="#N/A"/>
    <s v="TURKEY POINT FOSL PROD CAP SPARE STOREROOM - 5081026007"/>
    <s v="31200Z000-PG0926-Turkey Pt CommFsil"/>
    <x v="0"/>
    <d v="2011-01-01T00:00:00"/>
    <x v="0"/>
    <s v="Turkey Pt Comm Fsil"/>
    <x v="131"/>
    <s v="000.000 : Non-Unitized"/>
    <x v="2"/>
    <s v="2011"/>
    <s v="09/2015"/>
    <n v="0"/>
    <x v="0"/>
    <x v="0"/>
    <x v="0"/>
  </r>
  <r>
    <n v="102785033"/>
    <e v="#N/A"/>
    <s v="TURKEY POINT PLANT FOSSIL - 5081026000"/>
    <s v="31400Z000-PG0926-Turkey Pt CommFsil"/>
    <x v="0"/>
    <d v="2011-01-01T00:00:00"/>
    <x v="0"/>
    <s v="Turkey Pt Comm Fsil"/>
    <x v="131"/>
    <s v="000.000 : Non-Unitized"/>
    <x v="3"/>
    <s v="2011"/>
    <s v="09/2015"/>
    <n v="0"/>
    <x v="0"/>
    <x v="0"/>
    <x v="0"/>
  </r>
  <r>
    <n v="102793589"/>
    <e v="#N/A"/>
    <s v="TURKEY POINT PLANT FOSSIL - 5081026000"/>
    <s v="31400Z000-PG0926-Turkey Pt CommFsil"/>
    <x v="0"/>
    <d v="2010-11-01T00:00:00"/>
    <x v="0"/>
    <s v="Turkey Pt Comm Fsil"/>
    <x v="131"/>
    <s v="000.000 : Non-Unitized"/>
    <x v="3"/>
    <s v="2010"/>
    <s v="09/2015"/>
    <n v="0"/>
    <x v="0"/>
    <x v="0"/>
    <x v="0"/>
  </r>
  <r>
    <n v="102797926"/>
    <e v="#N/A"/>
    <s v="TURKEY POINT PLANT FOSSIL - 5081026000"/>
    <s v="31200Z000-PG0926-Turkey Pt CommFsil"/>
    <x v="0"/>
    <d v="2011-01-01T00:00:00"/>
    <x v="0"/>
    <s v="Turkey Pt Comm Fsil"/>
    <x v="131"/>
    <s v="000.000 : Non-Unitized"/>
    <x v="2"/>
    <s v="2011"/>
    <s v="09/2015"/>
    <n v="0"/>
    <x v="0"/>
    <x v="0"/>
    <x v="0"/>
  </r>
  <r>
    <n v="102801405"/>
    <e v="#N/A"/>
    <s v="TURKEY POINT POWER PLANT UNIT #1 - 5081014100"/>
    <s v="31500Z000-PG0926-Turkey Pt U1"/>
    <x v="0"/>
    <d v="2010-02-01T00:00:00"/>
    <x v="0"/>
    <s v="Turkey Pt U1"/>
    <x v="131"/>
    <s v="000.000 : Non-Unitized"/>
    <x v="4"/>
    <s v="2010"/>
    <s v="09/2015"/>
    <n v="0"/>
    <x v="0"/>
    <x v="0"/>
    <x v="0"/>
  </r>
  <r>
    <n v="102808166"/>
    <e v="#N/A"/>
    <s v="TURKEY POINT PLANT FOSSIL - 5081026000"/>
    <s v="31100Z000-PG0926-Turkey Pt CommFsil"/>
    <x v="0"/>
    <d v="2010-11-01T00:00:00"/>
    <x v="0"/>
    <s v="Turkey Pt Comm Fsil"/>
    <x v="131"/>
    <s v="000.000 : Non-Unitized"/>
    <x v="1"/>
    <s v="2010"/>
    <s v="09/2015"/>
    <n v="0"/>
    <x v="0"/>
    <x v="0"/>
    <x v="0"/>
  </r>
  <r>
    <n v="102981026"/>
    <e v="#N/A"/>
    <s v="TURKEY POINT FOSL PROD CAP SPARE STOREROOM - 5081026007"/>
    <s v="31200Z000-PG0926-Turkey Pt CommFsil"/>
    <x v="0"/>
    <d v="2011-01-01T00:00:00"/>
    <x v="0"/>
    <s v="Turkey Pt Comm Fsil"/>
    <x v="37"/>
    <s v="122.0088 : SILENCER/MUFFLER"/>
    <x v="2"/>
    <s v="2011"/>
    <s v="09/2015"/>
    <n v="0"/>
    <x v="0"/>
    <x v="0"/>
    <x v="0"/>
  </r>
  <r>
    <n v="102981053"/>
    <e v="#N/A"/>
    <s v="TURKEY POINT FOSL PROD CAP SPARE STOREROOM - 5081026007"/>
    <s v="31200Z000-PG0926-Turkey Pt CommFsil"/>
    <x v="0"/>
    <d v="2011-01-01T00:00:00"/>
    <x v="0"/>
    <s v="Turkey Pt Comm Fsil"/>
    <x v="37"/>
    <s v="122.0090 : VALVE, SAFETY 8 IN OR GR"/>
    <x v="2"/>
    <s v="2011"/>
    <s v="09/2015"/>
    <n v="0"/>
    <x v="0"/>
    <x v="0"/>
    <x v="0"/>
  </r>
  <r>
    <n v="103098796"/>
    <s v="Retire"/>
    <s v="TURKEY POINT PLANT FOSSIL - 5081026000"/>
    <s v="31200Z000-PG0926-Turkey Pt CommFsil"/>
    <x v="0"/>
    <d v="2011-01-01T00:00:00"/>
    <x v="0"/>
    <s v="Turkey Pt Comm Fsil"/>
    <x v="37"/>
    <s v="122.0087 : PIPING"/>
    <x v="2"/>
    <s v="2011"/>
    <s v="09/2015"/>
    <n v="0"/>
    <x v="918"/>
    <x v="914"/>
    <x v="370"/>
  </r>
  <r>
    <n v="103234344"/>
    <e v="#N/A"/>
    <s v="TURKEY POINT POWER PLANT UNIT #1 - 5081014100"/>
    <s v="31400Z000-PG0926-Turkey Pt U1"/>
    <x v="0"/>
    <d v="2009-10-01T00:00:00"/>
    <x v="0"/>
    <s v="Turkey Pt U1"/>
    <x v="131"/>
    <s v="000.000 : Non-Unitized"/>
    <x v="3"/>
    <s v="2009"/>
    <s v="09/2015"/>
    <n v="0"/>
    <x v="0"/>
    <x v="0"/>
    <x v="0"/>
  </r>
  <r>
    <n v="103236483"/>
    <e v="#N/A"/>
    <s v="TURKEY POINT PLANT FOSSIL - 5081026000"/>
    <s v="31100Z000-PG0926-Turkey Pt CommFsil"/>
    <x v="0"/>
    <d v="2011-02-01T00:00:00"/>
    <x v="0"/>
    <s v="Turkey Pt Comm Fsil"/>
    <x v="131"/>
    <s v="000.000 : Non-Unitized"/>
    <x v="1"/>
    <s v="2011"/>
    <s v="09/2015"/>
    <n v="0"/>
    <x v="0"/>
    <x v="0"/>
    <x v="0"/>
  </r>
  <r>
    <n v="103260313"/>
    <e v="#N/A"/>
    <s v="TURKEY POINT PLANT FOSSIL - 5081026000"/>
    <s v="31400Z000-PG0926-Turkey Pt CommFsil"/>
    <x v="0"/>
    <d v="2010-11-01T00:00:00"/>
    <x v="0"/>
    <s v="Turkey Pt Comm Fsil"/>
    <x v="131"/>
    <s v="000.000 : Non-Unitized"/>
    <x v="3"/>
    <s v="2010"/>
    <s v="09/2015"/>
    <n v="0"/>
    <x v="0"/>
    <x v="0"/>
    <x v="0"/>
  </r>
  <r>
    <n v="103263598"/>
    <e v="#N/A"/>
    <s v="TURKEY POINT POWER PLANT UNIT #1 - 5081014100"/>
    <s v="31500Z000-PG0926-Turkey Pt U1"/>
    <x v="0"/>
    <d v="2010-02-01T00:00:00"/>
    <x v="0"/>
    <s v="Turkey Pt U1"/>
    <x v="131"/>
    <s v="000.000 : Non-Unitized"/>
    <x v="4"/>
    <s v="2010"/>
    <s v="09/2015"/>
    <n v="0"/>
    <x v="0"/>
    <x v="0"/>
    <x v="0"/>
  </r>
  <r>
    <n v="103264959"/>
    <e v="#N/A"/>
    <s v="TURKEY POINT PLANT FOSSIL - 5081026000"/>
    <s v="31100Z000-PG0926-Turkey Pt CommFsil"/>
    <x v="0"/>
    <d v="2010-11-01T00:00:00"/>
    <x v="0"/>
    <s v="Turkey Pt Comm Fsil"/>
    <x v="131"/>
    <s v="000.000 : Non-Unitized"/>
    <x v="1"/>
    <s v="2010"/>
    <s v="09/2015"/>
    <n v="0"/>
    <x v="0"/>
    <x v="0"/>
    <x v="0"/>
  </r>
  <r>
    <n v="103269459"/>
    <s v="U1"/>
    <s v="TURKEY POINT POWER PLANT UNIT #1 - 5081014100"/>
    <s v="31500Z000-PG0926-Turkey Pt U1"/>
    <x v="0"/>
    <d v="2010-02-01T00:00:00"/>
    <x v="0"/>
    <s v="Turkey Pt U1"/>
    <x v="109"/>
    <s v="291.1797 : BATTERY"/>
    <x v="4"/>
    <s v="2010"/>
    <s v="09/2015"/>
    <n v="1"/>
    <x v="919"/>
    <x v="915"/>
    <x v="371"/>
  </r>
  <r>
    <n v="103483748"/>
    <e v="#N/A"/>
    <s v="TURKEY POINT FOSL PROD CAP SPARE STOREROOM - 5081026007"/>
    <s v="31400Z000-PG0926-Turkey Pt CommFsil"/>
    <x v="0"/>
    <d v="2011-01-01T00:00:00"/>
    <x v="0"/>
    <s v="Turkey Pt Comm Fsil"/>
    <x v="78"/>
    <s v="374.3645 : DRIVE, ELECTRIC MOTOR, C"/>
    <x v="3"/>
    <s v="2011"/>
    <s v="09/2015"/>
    <n v="0"/>
    <x v="0"/>
    <x v="0"/>
    <x v="0"/>
  </r>
  <r>
    <n v="103483821"/>
    <e v="#N/A"/>
    <s v="TURKEY POINT FOSL PROD CAP SPARE STOREROOM - 5081026007"/>
    <s v="31400Z000-PG0926-Turkey Pt CommFsil"/>
    <x v="0"/>
    <d v="2010-11-01T00:00:00"/>
    <x v="0"/>
    <s v="Turkey Pt Comm Fsil"/>
    <x v="78"/>
    <s v="374.3644 : PUMP COMPLETE"/>
    <x v="3"/>
    <s v="2010"/>
    <s v="09/2015"/>
    <n v="0"/>
    <x v="0"/>
    <x v="0"/>
    <x v="0"/>
  </r>
  <r>
    <n v="103612082"/>
    <s v="Retire"/>
    <s v="TURKEY POINT POWER PLANT UNIT #1 - 5081014100"/>
    <s v="31200Z000-PG0926-Turkey Pt U1"/>
    <x v="0"/>
    <d v="2011-03-01T00:00:00"/>
    <x v="0"/>
    <s v="Turkey Pt U1"/>
    <x v="64"/>
    <s v="521.6137 : DRIVE, ELECTRIC MOTOR, C"/>
    <x v="2"/>
    <s v="2011"/>
    <s v="09/2015"/>
    <n v="1"/>
    <x v="920"/>
    <x v="916"/>
    <x v="372"/>
  </r>
  <r>
    <n v="103612102"/>
    <s v="Common"/>
    <s v="TURKEY POINT PLANT FOSSIL - 5081026000"/>
    <s v="31100Z000-PG0926-Turkey Pt CommFsil"/>
    <x v="0"/>
    <d v="2011-02-01T00:00:00"/>
    <x v="0"/>
    <s v="Turkey Pt Comm Fsil"/>
    <x v="18"/>
    <s v="327.2523 : AIR HANDLER"/>
    <x v="1"/>
    <s v="2011"/>
    <s v="09/2015"/>
    <n v="1"/>
    <x v="921"/>
    <x v="917"/>
    <x v="373"/>
  </r>
  <r>
    <n v="103612112"/>
    <s v="Common"/>
    <s v="TURKEY POINT PLANT FOSSIL - 5081026000"/>
    <s v="31100Z000-PG0926-Turkey Pt CommFsil"/>
    <x v="0"/>
    <d v="2011-02-01T00:00:00"/>
    <x v="0"/>
    <s v="Turkey Pt Comm Fsil"/>
    <x v="18"/>
    <s v="327.2526 : CONDENSER/COMPRESSOR"/>
    <x v="1"/>
    <s v="2011"/>
    <s v="09/2015"/>
    <n v="1"/>
    <x v="922"/>
    <x v="918"/>
    <x v="374"/>
  </r>
  <r>
    <n v="103612113"/>
    <e v="#N/A"/>
    <s v="TURKEY POINT POWER PLANT UNIT #1 - 5081014100"/>
    <s v="31200Z000-PG0926-Turkey Pt U1"/>
    <x v="0"/>
    <d v="2011-03-01T00:00:00"/>
    <x v="0"/>
    <s v="Turkey Pt U1"/>
    <x v="64"/>
    <s v="521.6149 : PUMP COMPLETE"/>
    <x v="2"/>
    <s v="2011"/>
    <s v="09/2015"/>
    <n v="0"/>
    <x v="0"/>
    <x v="0"/>
    <x v="0"/>
  </r>
  <r>
    <n v="103720496"/>
    <e v="#N/A"/>
    <s v="TURKEY POINT PLANT FOSSIL - 5081026000"/>
    <s v="31200Z000-PG0926-Turkey Pt CommFsil"/>
    <x v="0"/>
    <d v="2011-03-01T00:00:00"/>
    <x v="0"/>
    <s v="Turkey Pt Comm Fsil"/>
    <x v="131"/>
    <s v="000.000 : Non-Unitized"/>
    <x v="2"/>
    <s v="2011"/>
    <s v="09/2015"/>
    <n v="0"/>
    <x v="0"/>
    <x v="0"/>
    <x v="0"/>
  </r>
  <r>
    <n v="103720575"/>
    <e v="#N/A"/>
    <s v="TURKEY POINT FOSL PROD CAP SPARE STOREROOM - 5081026007"/>
    <s v="31200Z000-PG0926-Turkey Pt CommFsil"/>
    <x v="0"/>
    <d v="2011-03-01T00:00:00"/>
    <x v="0"/>
    <s v="Turkey Pt Comm Fsil"/>
    <x v="131"/>
    <s v="000.000 : Non-Unitized"/>
    <x v="2"/>
    <s v="2011"/>
    <s v="09/2015"/>
    <n v="0"/>
    <x v="0"/>
    <x v="0"/>
    <x v="0"/>
  </r>
  <r>
    <n v="103725723"/>
    <e v="#N/A"/>
    <s v="TURKEY POINT PLANT FOSSIL - 5081026000"/>
    <s v="31200Z000-PG0926-Turkey Pt CommFsil"/>
    <x v="0"/>
    <d v="2011-03-01T00:00:00"/>
    <x v="0"/>
    <s v="Turkey Pt Comm Fsil"/>
    <x v="131"/>
    <s v="000.000 : Non-Unitized"/>
    <x v="2"/>
    <s v="2011"/>
    <s v="09/2015"/>
    <n v="0"/>
    <x v="0"/>
    <x v="0"/>
    <x v="0"/>
  </r>
  <r>
    <n v="103797241"/>
    <e v="#N/A"/>
    <s v="TURKEY POINT FOSL PROD CAP SPARE STOREROOM - 5081026007"/>
    <s v="31100Z000-PG0926-Turkey Pt CommFsil"/>
    <x v="0"/>
    <d v="2011-03-01T00:00:00"/>
    <x v="0"/>
    <s v="Turkey Pt Comm Fsil"/>
    <x v="131"/>
    <s v="000.000 : Non-Unitized"/>
    <x v="1"/>
    <s v="2011"/>
    <s v="09/2015"/>
    <n v="0"/>
    <x v="0"/>
    <x v="0"/>
    <x v="0"/>
  </r>
  <r>
    <n v="104193959"/>
    <s v="U1"/>
    <s v="TURKEY POINT POWER PLANT UNIT #1 - 5081014100"/>
    <s v="31500Z000-PG0926-Turkey Pt U1"/>
    <x v="0"/>
    <d v="2011-01-01T00:00:00"/>
    <x v="0"/>
    <s v="Turkey Pt U1"/>
    <x v="116"/>
    <s v="582.7043 : TRANSFORMER"/>
    <x v="4"/>
    <s v="2011"/>
    <s v="09/2015"/>
    <n v="4"/>
    <x v="923"/>
    <x v="919"/>
    <x v="375"/>
  </r>
  <r>
    <n v="104493073"/>
    <s v="Retire"/>
    <s v="TURKEY POINT POWER PLANT UNIT #1 - 5081014100"/>
    <s v="31200Z000-PG0926-Turkey Pt U1"/>
    <x v="0"/>
    <d v="2009-04-01T00:00:00"/>
    <x v="0"/>
    <s v="Turkey Pt U1"/>
    <x v="47"/>
    <s v="354.3269 : Pump Rotating Assembly"/>
    <x v="2"/>
    <s v="2009"/>
    <s v="09/2015"/>
    <n v="1"/>
    <x v="924"/>
    <x v="920"/>
    <x v="376"/>
  </r>
  <r>
    <n v="104627308"/>
    <s v="Retire"/>
    <s v="TURKEY POINT POWER PLANT UNIT #1 - 5081014100"/>
    <s v="31200Z000-PG0926-Turkey Pt U1"/>
    <x v="0"/>
    <d v="2010-08-01T00:00:00"/>
    <x v="0"/>
    <s v="Turkey Pt U1"/>
    <x v="47"/>
    <s v="354.3269 : Pump Rotating Assembly"/>
    <x v="2"/>
    <s v="2010"/>
    <s v="09/2015"/>
    <n v="0"/>
    <x v="925"/>
    <x v="921"/>
    <x v="377"/>
  </r>
  <r>
    <n v="104970884"/>
    <s v="Retire"/>
    <s v="TURKEY POINT FOSL PROD CAP SPARE STOREROOM - 5081026007"/>
    <s v="31200Z000-PG0926-Turkey Pt CommFsil"/>
    <x v="0"/>
    <d v="2011-01-01T00:00:00"/>
    <x v="0"/>
    <s v="Turkey Pt Comm Fsil"/>
    <x v="37"/>
    <s v="122.0090 : VALVE, SAFETY 8 IN OR GR"/>
    <x v="2"/>
    <s v="2011"/>
    <s v="09/2015"/>
    <n v="1"/>
    <x v="926"/>
    <x v="922"/>
    <x v="378"/>
  </r>
  <r>
    <n v="104970928"/>
    <s v="Retire"/>
    <s v="TURKEY POINT POWER PLANT UNIT #1 - 5081014100"/>
    <s v="31400Z000-PG0926-Turkey Pt U1"/>
    <x v="0"/>
    <d v="2009-10-01T00:00:00"/>
    <x v="0"/>
    <s v="Turkey Pt U1"/>
    <x v="79"/>
    <s v="375.3676 : PUMP COMPLETE"/>
    <x v="3"/>
    <s v="2009"/>
    <s v="09/2015"/>
    <n v="1"/>
    <x v="927"/>
    <x v="923"/>
    <x v="379"/>
  </r>
  <r>
    <n v="104975465"/>
    <s v="Retire"/>
    <s v="TURKEY POINT FOSL PROD CAP SPARE STOREROOM - 5081026007"/>
    <s v="31200Z000-PG0926-Turkey Pt CommFsil"/>
    <x v="0"/>
    <d v="2011-01-01T00:00:00"/>
    <x v="0"/>
    <s v="Turkey Pt Comm Fsil"/>
    <x v="37"/>
    <s v="122.0090 : VALVE, SAFETY 8 IN OR GR"/>
    <x v="2"/>
    <s v="2011"/>
    <s v="09/2015"/>
    <n v="1"/>
    <x v="928"/>
    <x v="922"/>
    <x v="380"/>
  </r>
  <r>
    <n v="105127293"/>
    <s v="Retire"/>
    <s v="TURKEY POINT POWER PLANT UNIT #1 - 5081014100"/>
    <s v="31200Z000-PG0926-Turkey Pt U1"/>
    <x v="0"/>
    <d v="2010-02-01T00:00:00"/>
    <x v="0"/>
    <s v="Turkey Pt U1"/>
    <x v="65"/>
    <s v="522.6199 : VALVE, POWER OPERATED 8 "/>
    <x v="2"/>
    <s v="2010"/>
    <s v="09/2015"/>
    <n v="1"/>
    <x v="929"/>
    <x v="924"/>
    <x v="381"/>
  </r>
  <r>
    <n v="105227614"/>
    <s v="Common"/>
    <s v="TURKEY POINT PLANT FOSSIL - 5081026000"/>
    <s v="31100Z000-PG0926-Turkey Pt CommFsil"/>
    <x v="0"/>
    <d v="2010-11-01T00:00:00"/>
    <x v="0"/>
    <s v="Turkey Pt Comm Fsil"/>
    <x v="21"/>
    <s v="350.3110 : BUILDING/SHELTER, COMPLE"/>
    <x v="1"/>
    <s v="2010"/>
    <s v="09/2015"/>
    <n v="1"/>
    <x v="930"/>
    <x v="925"/>
    <x v="382"/>
  </r>
  <r>
    <n v="105256170"/>
    <e v="#N/A"/>
    <s v="TURKEY POINT FOSL PROD CAP SPARE STOREROOM - 5081026007"/>
    <s v="31100Z000-PG0926-Turkey Pt CommFsil"/>
    <x v="0"/>
    <d v="2011-03-01T00:00:00"/>
    <x v="0"/>
    <s v="Turkey Pt Comm Fsil"/>
    <x v="23"/>
    <s v="413.4272 : PUMP COMPLETE"/>
    <x v="1"/>
    <s v="2011"/>
    <s v="09/2015"/>
    <n v="0"/>
    <x v="0"/>
    <x v="0"/>
    <x v="0"/>
  </r>
  <r>
    <n v="105256182"/>
    <e v="#N/A"/>
    <s v="TURKEY POINT FOSL PROD CAP SPARE STOREROOM - 5081026007"/>
    <s v="31100Z000-PG0926-Turkey Pt CommFsil"/>
    <x v="0"/>
    <d v="1969-07-01T00:00:00"/>
    <x v="0"/>
    <s v="Turkey Pt Comm Fsil"/>
    <x v="23"/>
    <s v="413.4272 : PUMP COMPLETE"/>
    <x v="1"/>
    <s v="1969"/>
    <s v="09/2015"/>
    <n v="0"/>
    <x v="0"/>
    <x v="0"/>
    <x v="0"/>
  </r>
  <r>
    <n v="105256591"/>
    <e v="#N/A"/>
    <s v="TURKEY POINT FOSL PROD CAP SPARE STOREROOM - 5081026007"/>
    <s v="31200Z000-PG0926-Turkey Pt CommFsil"/>
    <x v="0"/>
    <d v="2011-03-01T00:00:00"/>
    <x v="0"/>
    <s v="Turkey Pt Comm Fsil"/>
    <x v="63"/>
    <s v="447.5078 : PUMP COMPLETE"/>
    <x v="2"/>
    <s v="2011"/>
    <s v="09/2015"/>
    <n v="0"/>
    <x v="0"/>
    <x v="0"/>
    <x v="0"/>
  </r>
  <r>
    <n v="621883080"/>
    <e v="#N/A"/>
    <s v="TURKEY POINT POWER PLANT UNIT #1 - 5081014100"/>
    <s v="31400Z000-PG0926-Turkey Pt U1"/>
    <x v="0"/>
    <d v="2011-07-01T00:00:00"/>
    <x v="0"/>
    <s v="Turkey Pt U1"/>
    <x v="131"/>
    <s v="000.000 : Non-Unitized"/>
    <x v="3"/>
    <s v="2011"/>
    <s v="09/2015"/>
    <n v="0"/>
    <x v="0"/>
    <x v="0"/>
    <x v="0"/>
  </r>
  <r>
    <n v="621883173"/>
    <e v="#N/A"/>
    <s v="TURKEY POINT POWER PLANT UNIT #1 - 5081014100"/>
    <s v="31500Z000-PG0926-Turkey Pt U1"/>
    <x v="0"/>
    <d v="2011-07-01T00:00:00"/>
    <x v="0"/>
    <s v="Turkey Pt U1"/>
    <x v="131"/>
    <s v="000.000 : Non-Unitized"/>
    <x v="4"/>
    <s v="2011"/>
    <s v="09/2015"/>
    <n v="0"/>
    <x v="0"/>
    <x v="0"/>
    <x v="0"/>
  </r>
  <r>
    <n v="621883221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1883458"/>
    <e v="#N/A"/>
    <s v="TURKEY POINT POWER PLANT UNIT #1 - 5081014100"/>
    <s v="31400Z000-PG0926-Turkey Pt U1"/>
    <x v="0"/>
    <d v="2011-07-01T00:00:00"/>
    <x v="0"/>
    <s v="Turkey Pt U1"/>
    <x v="131"/>
    <s v="000.000 : Non-Unitized"/>
    <x v="3"/>
    <s v="2011"/>
    <s v="09/2015"/>
    <n v="0"/>
    <x v="0"/>
    <x v="0"/>
    <x v="0"/>
  </r>
  <r>
    <n v="621883617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1883954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1885863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1905225"/>
    <e v="#N/A"/>
    <s v="TURKEY POINT POWER PLANT UNIT #1 - 5081014100"/>
    <s v="31400Z000-PG0926-Turkey Pt U1"/>
    <x v="0"/>
    <d v="2010-12-01T00:00:00"/>
    <x v="0"/>
    <s v="Turkey Pt U1"/>
    <x v="79"/>
    <s v="375.3676 : PUMP COMPLETE"/>
    <x v="3"/>
    <s v="2010"/>
    <s v="09/2015"/>
    <n v="0"/>
    <x v="0"/>
    <x v="0"/>
    <x v="0"/>
  </r>
  <r>
    <n v="622682571"/>
    <e v="#N/A"/>
    <s v="TURKEY POINT FOSL PROD CAP SPARE STOREROOM - 5081026007"/>
    <s v="31200Z000-PG0926-Turkey Pt CommFsil"/>
    <x v="0"/>
    <d v="2011-07-01T00:00:00"/>
    <x v="0"/>
    <s v="Turkey Pt Comm Fsil"/>
    <x v="131"/>
    <s v="000.000 : Non-Unitized"/>
    <x v="2"/>
    <s v="2011"/>
    <s v="09/2015"/>
    <n v="0"/>
    <x v="0"/>
    <x v="0"/>
    <x v="0"/>
  </r>
  <r>
    <n v="622686513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3105787"/>
    <e v="#N/A"/>
    <s v="TURKEY POINT FOSL PROD CAP SPARE STOREROOM - 5081026007"/>
    <s v="31200Z000-PG0926-Turkey Pt CommFsil"/>
    <x v="0"/>
    <d v="2011-03-01T00:00:00"/>
    <x v="0"/>
    <s v="Turkey Pt Comm Fsil"/>
    <x v="64"/>
    <s v="521.6149 : PUMP COMPLETE"/>
    <x v="2"/>
    <s v="2011"/>
    <s v="09/2015"/>
    <n v="0"/>
    <x v="0"/>
    <x v="0"/>
    <x v="0"/>
  </r>
  <r>
    <n v="623559927"/>
    <e v="#N/A"/>
    <s v="TURKEY POINT POWER PLANT UNIT #1 - 5081014100"/>
    <s v="31400Z000-PG0926-Turkey Pt U1"/>
    <x v="0"/>
    <d v="2011-09-01T00:00:00"/>
    <x v="0"/>
    <s v="Turkey Pt U1"/>
    <x v="131"/>
    <s v="000.000 : Non-Unitized"/>
    <x v="3"/>
    <s v="2011"/>
    <s v="09/2015"/>
    <n v="0"/>
    <x v="0"/>
    <x v="0"/>
    <x v="0"/>
  </r>
  <r>
    <n v="623565383"/>
    <e v="#N/A"/>
    <s v="TURKEY POINT POWER PLANT UNIT #1 - 5081014100"/>
    <s v="31400Z000-PG0926-Turkey Pt U1"/>
    <x v="0"/>
    <d v="2011-09-01T00:00:00"/>
    <x v="0"/>
    <s v="Turkey Pt U1"/>
    <x v="131"/>
    <s v="000.000 : Non-Unitized"/>
    <x v="3"/>
    <s v="2011"/>
    <s v="09/2015"/>
    <n v="0"/>
    <x v="0"/>
    <x v="0"/>
    <x v="0"/>
  </r>
  <r>
    <n v="624809696"/>
    <e v="#N/A"/>
    <s v="TURKEY POINT FOSL PROD CAP SPARE STOREROOM - 5081026007"/>
    <s v="31200Z000-PG0926-Turkey Pt CommFsil"/>
    <x v="0"/>
    <d v="2011-10-01T00:00:00"/>
    <x v="0"/>
    <s v="Turkey Pt Comm Fsil"/>
    <x v="131"/>
    <s v="000.000 : Non-Unitized"/>
    <x v="2"/>
    <s v="2011"/>
    <s v="09/2015"/>
    <n v="0"/>
    <x v="0"/>
    <x v="0"/>
    <x v="0"/>
  </r>
  <r>
    <n v="624810871"/>
    <s v="Retire"/>
    <s v="TURKEY POINT FOSL PROD CAP SPARE STOREROOM - 5081026007"/>
    <s v="31400Z000-PG0926-Turkey Pt CommFsil"/>
    <x v="0"/>
    <d v="2011-10-01T00:00:00"/>
    <x v="0"/>
    <s v="Turkey Pt Comm Fsil"/>
    <x v="131"/>
    <s v="000.000 : Non-Unitized"/>
    <x v="3"/>
    <s v="2011"/>
    <s v="09/2015"/>
    <n v="1"/>
    <x v="931"/>
    <x v="0"/>
    <x v="383"/>
  </r>
  <r>
    <n v="626077726"/>
    <e v="#N/A"/>
    <s v="TURKEY POINT FOSL PROD CAP SPARE STOREROOM - 5081026007"/>
    <s v="31400Z000-PG0926-Turkey Pt CommFsil"/>
    <x v="0"/>
    <d v="2011-11-01T00:00:00"/>
    <x v="0"/>
    <s v="Turkey Pt Comm Fsil"/>
    <x v="131"/>
    <s v="000.000 : Non-Unitized"/>
    <x v="3"/>
    <s v="2011"/>
    <s v="09/2015"/>
    <n v="0"/>
    <x v="0"/>
    <x v="0"/>
    <x v="0"/>
  </r>
  <r>
    <n v="626085603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6438061"/>
    <s v="Retire"/>
    <s v="TURKEY POINT POWER PLANT UNIT #1 - 5081014100"/>
    <s v="31200Z000-PG0926-Turkey Pt U1"/>
    <x v="0"/>
    <d v="2011-07-01T00:00:00"/>
    <x v="0"/>
    <s v="Turkey Pt U1"/>
    <x v="47"/>
    <s v="354.3254 : DRIVE, ELECTRIC MOTOR, C"/>
    <x v="2"/>
    <s v="2011"/>
    <s v="09/2015"/>
    <n v="0"/>
    <x v="932"/>
    <x v="926"/>
    <x v="384"/>
  </r>
  <r>
    <n v="626438065"/>
    <s v="Retire"/>
    <s v="TURKEY POINT POWER PLANT UNIT #1 - 5081014100"/>
    <s v="31200Z000-PG0926-Turkey Pt U1"/>
    <x v="0"/>
    <d v="2011-07-01T00:00:00"/>
    <x v="0"/>
    <s v="Turkey Pt U1"/>
    <x v="55"/>
    <s v="424.4426 : DRIVE, ELECTRIC MOTOR, C"/>
    <x v="2"/>
    <s v="2011"/>
    <s v="09/2015"/>
    <n v="0"/>
    <x v="933"/>
    <x v="927"/>
    <x v="385"/>
  </r>
  <r>
    <n v="626438073"/>
    <s v="Retire"/>
    <s v="TURKEY POINT POWER PLANT UNIT #1 - 5081014100"/>
    <s v="31200Z000-PG0926-Turkey Pt U1"/>
    <x v="0"/>
    <d v="2008-01-01T00:00:00"/>
    <x v="0"/>
    <s v="Turkey Pt U1"/>
    <x v="47"/>
    <s v="354.3254 : DRIVE, ELECTRIC MOTOR, C"/>
    <x v="2"/>
    <s v="2008"/>
    <s v="09/2015"/>
    <n v="1"/>
    <x v="934"/>
    <x v="928"/>
    <x v="386"/>
  </r>
  <r>
    <n v="627168399"/>
    <e v="#N/A"/>
    <s v="TURKEY POINT FOSL PROD CAP SPARE STOREROOM - 5081026007"/>
    <s v="31200Z000-PG0926-Turkey Pt CommFsil"/>
    <x v="0"/>
    <d v="2011-12-01T00:00:00"/>
    <x v="0"/>
    <s v="Turkey Pt Comm Fsil"/>
    <x v="131"/>
    <s v="000.000 : Non-Unitized"/>
    <x v="2"/>
    <s v="2011"/>
    <s v="09/2015"/>
    <n v="0"/>
    <x v="0"/>
    <x v="0"/>
    <x v="0"/>
  </r>
  <r>
    <n v="627170685"/>
    <e v="#N/A"/>
    <s v="TURKEY POINT PLANT FOSSIL - 5081026000"/>
    <s v="31100Z000-PG0926-Turkey Pt CommFsil"/>
    <x v="0"/>
    <d v="2011-11-01T00:00:00"/>
    <x v="0"/>
    <s v="Turkey Pt Comm Fsil"/>
    <x v="131"/>
    <s v="000.000 : Non-Unitized"/>
    <x v="1"/>
    <s v="2011"/>
    <s v="09/2015"/>
    <n v="0"/>
    <x v="0"/>
    <x v="0"/>
    <x v="0"/>
  </r>
  <r>
    <n v="627180321"/>
    <e v="#N/A"/>
    <s v="TURKEY POINT PLANT FOSSIL - 5081026000"/>
    <s v="31500Z000-PG0926-Turkey Pt CommFsil"/>
    <x v="0"/>
    <d v="2011-12-01T00:00:00"/>
    <x v="0"/>
    <s v="Turkey Pt Comm Fsil"/>
    <x v="131"/>
    <s v="000.000 : Non-Unitized"/>
    <x v="4"/>
    <s v="2011"/>
    <s v="09/2015"/>
    <n v="0"/>
    <x v="0"/>
    <x v="0"/>
    <x v="0"/>
  </r>
  <r>
    <n v="627767549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7774036"/>
    <e v="#N/A"/>
    <s v="TURKEY POINT PLANT FOSSIL - 5081026000"/>
    <s v="31100Z000-PG0926-Turkey Pt CommFsil"/>
    <x v="0"/>
    <d v="2011-11-01T00:00:00"/>
    <x v="0"/>
    <s v="Turkey Pt Comm Fsil"/>
    <x v="131"/>
    <s v="000.000 : Non-Unitized"/>
    <x v="1"/>
    <s v="2011"/>
    <s v="09/2015"/>
    <n v="0"/>
    <x v="0"/>
    <x v="0"/>
    <x v="0"/>
  </r>
  <r>
    <n v="627776781"/>
    <e v="#N/A"/>
    <s v="TURKEY POINT PLANT FOSSIL - 5081026000"/>
    <s v="31500Z000-PG0926-Turkey Pt CommFsil"/>
    <x v="0"/>
    <d v="2011-12-01T00:00:00"/>
    <x v="0"/>
    <s v="Turkey Pt Comm Fsil"/>
    <x v="131"/>
    <s v="000.000 : Non-Unitized"/>
    <x v="4"/>
    <s v="2011"/>
    <s v="09/2015"/>
    <n v="0"/>
    <x v="0"/>
    <x v="0"/>
    <x v="0"/>
  </r>
  <r>
    <n v="627781423"/>
    <e v="#N/A"/>
    <s v="TURKEY POINT FOSL PROD CAP SPARE STOREROOM - 5081026007"/>
    <s v="31200Z000-PG0926-Turkey Pt CommFsil"/>
    <x v="0"/>
    <d v="2011-12-01T00:00:00"/>
    <x v="0"/>
    <s v="Turkey Pt Comm Fsil"/>
    <x v="131"/>
    <s v="000.000 : Non-Unitized"/>
    <x v="2"/>
    <s v="2011"/>
    <s v="09/2015"/>
    <n v="0"/>
    <x v="0"/>
    <x v="0"/>
    <x v="0"/>
  </r>
  <r>
    <n v="627819614"/>
    <s v="Retire"/>
    <s v="TURKEY POINT POWER PLANT UNIT #1 - 5081014100"/>
    <s v="31200Z000-PG0926-Turkey Pt U1"/>
    <x v="0"/>
    <d v="2011-07-01T00:00:00"/>
    <x v="0"/>
    <s v="Turkey Pt U1"/>
    <x v="53"/>
    <s v="422.4346 : EXPANSION JOINTS"/>
    <x v="2"/>
    <s v="2011"/>
    <s v="09/2015"/>
    <n v="7"/>
    <x v="935"/>
    <x v="929"/>
    <x v="387"/>
  </r>
  <r>
    <n v="627821235"/>
    <e v="#N/A"/>
    <s v="TURKEY POINT POWER PLANT UNIT #1 - 5081014100"/>
    <s v="31400Z000-PG0926-Turkey Pt U1"/>
    <x v="0"/>
    <d v="2011-11-01T00:00:00"/>
    <x v="0"/>
    <s v="Turkey Pt U1"/>
    <x v="131"/>
    <s v="000.000 : Non-Unitized"/>
    <x v="3"/>
    <s v="2011"/>
    <s v="09/2015"/>
    <n v="0"/>
    <x v="0"/>
    <x v="0"/>
    <x v="0"/>
  </r>
  <r>
    <n v="628162472"/>
    <s v="Retire"/>
    <s v="TURKEY POINT POWER PLANT UNIT #1 - 5081014100"/>
    <s v="31200Z000-PG0926-Turkey Pt U1"/>
    <x v="0"/>
    <d v="2011-07-01T00:00:00"/>
    <x v="0"/>
    <s v="Turkey Pt U1"/>
    <x v="39"/>
    <s v="252.1293 : EXPANSION JOINT"/>
    <x v="2"/>
    <s v="2011"/>
    <s v="09/2015"/>
    <n v="4"/>
    <x v="936"/>
    <x v="930"/>
    <x v="388"/>
  </r>
  <r>
    <n v="628691190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28711834"/>
    <s v="Retire"/>
    <s v="TURKEY POINT POWER PLANT UNIT #1 - 5081014100"/>
    <s v="31400Z000-PG0926-Turkey Pt U1"/>
    <x v="0"/>
    <d v="2011-07-01T00:00:00"/>
    <x v="0"/>
    <s v="Turkey Pt U1"/>
    <x v="79"/>
    <s v="375.3676 : PUMP COMPLETE"/>
    <x v="3"/>
    <s v="2011"/>
    <s v="09/2015"/>
    <n v="1"/>
    <x v="937"/>
    <x v="931"/>
    <x v="389"/>
  </r>
  <r>
    <n v="628711991"/>
    <e v="#N/A"/>
    <s v="TURKEY POINT FOSL PROD CAP SPARE STOREROOM - 5081026007"/>
    <s v="31200Z000-PG0926-Turkey Pt CommFsil"/>
    <x v="0"/>
    <d v="2011-03-01T00:00:00"/>
    <x v="0"/>
    <s v="Turkey Pt Comm Fsil"/>
    <x v="47"/>
    <s v="354.3269 : Pump Rotating Assembly"/>
    <x v="2"/>
    <s v="2011"/>
    <s v="09/2015"/>
    <n v="0"/>
    <x v="0"/>
    <x v="0"/>
    <x v="0"/>
  </r>
  <r>
    <n v="628711999"/>
    <e v="#N/A"/>
    <s v="TURKEY POINT FOSL PROD CAP SPARE STOREROOM - 5081026007"/>
    <s v="31200Z000-PG0926-Turkey Pt CommFsil"/>
    <x v="0"/>
    <d v="2011-07-01T00:00:00"/>
    <x v="0"/>
    <s v="Turkey Pt Comm Fsil"/>
    <x v="55"/>
    <s v="424.4426 : DRIVE, ELECTRIC MOTOR, C"/>
    <x v="2"/>
    <s v="2011"/>
    <s v="09/2015"/>
    <n v="0"/>
    <x v="0"/>
    <x v="0"/>
    <x v="0"/>
  </r>
  <r>
    <n v="628832113"/>
    <e v="#N/A"/>
    <s v="TURKEY POINT FOSL PROD CAP SPARE STOREROOM - 5081026007"/>
    <s v="31200Z000-PG0926-Turkey Pt CommFsil"/>
    <x v="0"/>
    <d v="2010-08-01T00:00:00"/>
    <x v="0"/>
    <s v="Turkey Pt Comm Fsil"/>
    <x v="47"/>
    <s v="354.3269 : Pump Rotating Assembly"/>
    <x v="2"/>
    <s v="2010"/>
    <s v="09/2015"/>
    <n v="0"/>
    <x v="0"/>
    <x v="0"/>
    <x v="0"/>
  </r>
  <r>
    <n v="629037120"/>
    <e v="#N/A"/>
    <s v="TURKEY POINT FOSL PROD CAP SPARE STOREROOM - 5081026007"/>
    <s v="31200Z000-PG0926-Turkey Pt CommFsil"/>
    <x v="0"/>
    <d v="2011-10-01T00:00:00"/>
    <x v="0"/>
    <s v="Turkey Pt Comm Fsil"/>
    <x v="47"/>
    <s v="354.3254 : DRIVE, ELECTRIC MOTOR, C"/>
    <x v="2"/>
    <s v="2011"/>
    <s v="09/2015"/>
    <n v="0"/>
    <x v="0"/>
    <x v="0"/>
    <x v="0"/>
  </r>
  <r>
    <n v="629096884"/>
    <s v="Retire"/>
    <s v="TURKEY POINT POWER PLANT UNIT #1 - 5081014100"/>
    <s v="31400Z000-PG0926-Turkey Pt U1"/>
    <x v="0"/>
    <d v="2011-09-01T00:00:00"/>
    <x v="0"/>
    <s v="Turkey Pt U1"/>
    <x v="78"/>
    <s v="374.3644 : PUMP COMPLETE"/>
    <x v="3"/>
    <s v="2011"/>
    <s v="09/2015"/>
    <n v="0"/>
    <x v="938"/>
    <x v="932"/>
    <x v="390"/>
  </r>
  <r>
    <n v="629096888"/>
    <e v="#N/A"/>
    <s v="TURKEY POINT POWER PLANT UNIT #1 - 5081014100"/>
    <s v="31400Z000-PG0926-Turkey Pt U1"/>
    <x v="0"/>
    <d v="2011-09-01T00:00:00"/>
    <x v="0"/>
    <s v="Turkey Pt U1"/>
    <x v="78"/>
    <s v="374.3645 : DRIVE, ELECTRIC MOTOR, C"/>
    <x v="3"/>
    <s v="2011"/>
    <s v="09/2015"/>
    <n v="0"/>
    <x v="0"/>
    <x v="0"/>
    <x v="0"/>
  </r>
  <r>
    <n v="629096891"/>
    <e v="#N/A"/>
    <s v="TURKEY POINT POWER PLANT UNIT #1 - 5081014100"/>
    <s v="31400Z000-PG0926-Turkey Pt U1"/>
    <x v="0"/>
    <d v="2011-01-01T00:00:00"/>
    <x v="0"/>
    <s v="Turkey Pt U1"/>
    <x v="78"/>
    <s v="374.3645 : DRIVE, ELECTRIC MOTOR, C"/>
    <x v="3"/>
    <s v="2011"/>
    <s v="09/2015"/>
    <n v="0"/>
    <x v="0"/>
    <x v="0"/>
    <x v="0"/>
  </r>
  <r>
    <n v="629096906"/>
    <s v="Retire"/>
    <s v="TURKEY POINT POWER PLANT UNIT #1 - 5081014100"/>
    <s v="31400Z000-PG0926-Turkey Pt U1"/>
    <x v="0"/>
    <d v="2010-11-01T00:00:00"/>
    <x v="0"/>
    <s v="Turkey Pt U1"/>
    <x v="78"/>
    <s v="374.3644 : PUMP COMPLETE"/>
    <x v="3"/>
    <s v="2010"/>
    <s v="09/2015"/>
    <n v="1"/>
    <x v="939"/>
    <x v="933"/>
    <x v="391"/>
  </r>
  <r>
    <n v="629110474"/>
    <e v="#N/A"/>
    <s v="TURKEY POINT FOSL PROD CAP SPARE STOREROOM - 5081026007"/>
    <s v="31400Z000-PG0926-Turkey Pt CommFsil"/>
    <x v="0"/>
    <d v="2011-11-01T00:00:00"/>
    <x v="0"/>
    <s v="Turkey Pt Comm Fsil"/>
    <x v="78"/>
    <s v="374.3645 : DRIVE, ELECTRIC MOTOR, C"/>
    <x v="3"/>
    <s v="2011"/>
    <s v="09/2015"/>
    <n v="0"/>
    <x v="0"/>
    <x v="0"/>
    <x v="0"/>
  </r>
  <r>
    <n v="629110482"/>
    <e v="#N/A"/>
    <s v="TURKEY POINT POWER PLANT UNIT #1 - 5081014100"/>
    <s v="31200Z000-PG0926-Turkey Pt U1"/>
    <x v="0"/>
    <d v="2011-10-01T00:00:00"/>
    <x v="0"/>
    <s v="Turkey Pt U1"/>
    <x v="47"/>
    <s v="354.3254 : DRIVE, ELECTRIC MOTOR, C"/>
    <x v="2"/>
    <s v="2011"/>
    <s v="09/2015"/>
    <n v="0"/>
    <x v="0"/>
    <x v="0"/>
    <x v="0"/>
  </r>
  <r>
    <n v="629203853"/>
    <s v="Retire"/>
    <s v="TURKEY POINT POWER PLANT UNIT #1 - 5081014100"/>
    <s v="31400Z000-PG0926-Turkey Pt U1"/>
    <x v="0"/>
    <d v="2011-07-01T00:00:00"/>
    <x v="0"/>
    <s v="Turkey Pt U1"/>
    <x v="75"/>
    <s v="371.3535 : CONTROL/INSTRUMENTATION "/>
    <x v="3"/>
    <s v="2011"/>
    <s v="09/2015"/>
    <n v="1"/>
    <x v="940"/>
    <x v="934"/>
    <x v="392"/>
  </r>
  <r>
    <n v="629570911"/>
    <e v="#N/A"/>
    <s v="TURKEY POINT POWER PLANT UNIT #1 - 5081014100"/>
    <s v="31600Z000-PG0926-Turkey Pt U1"/>
    <x v="0"/>
    <d v="2012-03-01T00:00:00"/>
    <x v="0"/>
    <s v="Turkey Pt U1"/>
    <x v="131"/>
    <s v="000.000 : Non-Unitized"/>
    <x v="5"/>
    <s v="2012"/>
    <s v="09/2015"/>
    <n v="0"/>
    <x v="0"/>
    <x v="0"/>
    <x v="0"/>
  </r>
  <r>
    <n v="629597430"/>
    <e v="#N/A"/>
    <s v="TURKEY POINT FOSL PROD CAP SPARE STOREROOM - 5081026007"/>
    <s v="31200Z000-PG0926-Turkey Pt CommFsil"/>
    <x v="0"/>
    <d v="2011-03-01T00:00:00"/>
    <x v="0"/>
    <s v="Turkey Pt Comm Fsil"/>
    <x v="131"/>
    <s v="000.000 : Non-Unitized"/>
    <x v="2"/>
    <s v="2011"/>
    <s v="09/2015"/>
    <n v="0"/>
    <x v="0"/>
    <x v="0"/>
    <x v="0"/>
  </r>
  <r>
    <n v="629749667"/>
    <e v="#N/A"/>
    <s v="TURKEY POINT POWER PLANT UNIT #1 - 5081014100"/>
    <s v="31400Z000-PG0926-Turkey Pt U1"/>
    <x v="0"/>
    <d v="1966-07-01T00:00:00"/>
    <x v="0"/>
    <s v="Turkey Pt U1"/>
    <x v="79"/>
    <s v="375.3677 : MOTOR STATIONARY WINDING"/>
    <x v="3"/>
    <s v="1966"/>
    <s v="09/2015"/>
    <n v="0"/>
    <x v="0"/>
    <x v="0"/>
    <x v="0"/>
  </r>
  <r>
    <n v="629913116"/>
    <e v="#N/A"/>
    <s v="TURKEY POINT FOSL PROD CAP SPARE STOREROOM - 5081026007"/>
    <s v="31400Z000-PG0926-Turkey Pt CommFsil"/>
    <x v="0"/>
    <d v="2011-11-01T00:00:00"/>
    <x v="0"/>
    <s v="Turkey Pt Comm Fsil"/>
    <x v="78"/>
    <s v="374.3644 : PUMP COMPLETE"/>
    <x v="3"/>
    <s v="2011"/>
    <s v="09/2015"/>
    <n v="0"/>
    <x v="0"/>
    <x v="0"/>
    <x v="0"/>
  </r>
  <r>
    <n v="629913149"/>
    <e v="#N/A"/>
    <s v="TURKEY POINT FOSL PROD CAP SPARE STOREROOM - 5081026007"/>
    <s v="31100Z000-PG0926-Turkey Pt CommFsil"/>
    <x v="0"/>
    <d v="2011-11-01T00:00:00"/>
    <x v="0"/>
    <s v="Turkey Pt Comm Fsil"/>
    <x v="23"/>
    <s v="413.4265 : DRIVE, ELECTRIC MOTOR, C"/>
    <x v="1"/>
    <s v="2011"/>
    <s v="09/2015"/>
    <n v="0"/>
    <x v="0"/>
    <x v="0"/>
    <x v="0"/>
  </r>
  <r>
    <n v="629913207"/>
    <e v="#N/A"/>
    <s v="TURKEY POINT FOSL PROD CAP SPARE STOREROOM - 5081026007"/>
    <s v="31200Z000-PG0926-Turkey Pt CommFsil"/>
    <x v="0"/>
    <d v="2011-03-01T00:00:00"/>
    <x v="0"/>
    <s v="Turkey Pt Comm Fsil"/>
    <x v="47"/>
    <s v="354.3269 : Pump Rotating Assembly"/>
    <x v="2"/>
    <s v="2011"/>
    <s v="09/2015"/>
    <n v="0"/>
    <x v="0"/>
    <x v="0"/>
    <x v="0"/>
  </r>
  <r>
    <n v="630166543"/>
    <s v="Common"/>
    <s v="TURKEY POINT PLANT FOSSIL - 5081026000"/>
    <s v="31500Z000-PG0926-Turkey Pt CommFsil"/>
    <x v="0"/>
    <d v="2011-12-01T00:00:00"/>
    <x v="0"/>
    <s v="Turkey Pt Comm Fsil"/>
    <x v="119"/>
    <s v="683.7725 : RECORDER, DIG FLT (DFR)"/>
    <x v="4"/>
    <s v="2011"/>
    <s v="09/2015"/>
    <n v="2"/>
    <x v="941"/>
    <x v="935"/>
    <x v="393"/>
  </r>
  <r>
    <n v="630462626"/>
    <e v="#N/A"/>
    <s v="TURKEY POINT PLANT FOSSIL - 5081026000"/>
    <s v="31600Z000-PG0926-Turkey Pt CommFsil"/>
    <x v="0"/>
    <d v="2012-04-01T00:00:00"/>
    <x v="0"/>
    <s v="Turkey Pt Comm Fsil"/>
    <x v="131"/>
    <s v="000.000 : Non-Unitized"/>
    <x v="5"/>
    <s v="2012"/>
    <s v="09/2015"/>
    <n v="2"/>
    <x v="0"/>
    <x v="0"/>
    <x v="0"/>
  </r>
  <r>
    <n v="630623777"/>
    <e v="#N/A"/>
    <s v="TURKEY POINT FOSL PROD CAP SPARE STOREROOM - 5081026007"/>
    <s v="31200Z000-PG0926-Turkey Pt CommFsil"/>
    <x v="0"/>
    <d v="2011-12-01T00:00:00"/>
    <x v="0"/>
    <s v="Turkey Pt Comm Fsil"/>
    <x v="47"/>
    <s v="354.3254 : DRIVE, ELECTRIC MOTOR, C"/>
    <x v="2"/>
    <s v="2011"/>
    <s v="09/2015"/>
    <n v="0"/>
    <x v="0"/>
    <x v="0"/>
    <x v="0"/>
  </r>
  <r>
    <n v="631260964"/>
    <e v="#N/A"/>
    <s v="TURKEY POINT POWER PLANT UNIT #1 - 5081014100"/>
    <s v="31500Z000-PG0926-Turkey Pt U1"/>
    <x v="0"/>
    <d v="2011-07-01T00:00:00"/>
    <x v="0"/>
    <s v="Turkey Pt U1"/>
    <x v="131"/>
    <s v="000.000 : Non-Unitized"/>
    <x v="4"/>
    <s v="2011"/>
    <s v="09/2015"/>
    <n v="0"/>
    <x v="0"/>
    <x v="0"/>
    <x v="0"/>
  </r>
  <r>
    <n v="631724108"/>
    <s v="U1"/>
    <s v="TURKEY POINT POWER PLANT UNIT #1 - 5081014100"/>
    <s v="31500Z000-PG0926-Turkey Pt U1"/>
    <x v="0"/>
    <d v="2011-07-01T00:00:00"/>
    <x v="0"/>
    <s v="Turkey Pt U1"/>
    <x v="116"/>
    <s v="582.7049 : POWER CENTER SWITCHGEAR "/>
    <x v="4"/>
    <s v="2011"/>
    <s v="09/2015"/>
    <n v="1"/>
    <x v="942"/>
    <x v="936"/>
    <x v="394"/>
  </r>
  <r>
    <n v="632330317"/>
    <s v="U1"/>
    <s v="TURKEY POINT POWER PLANT UNIT #1 - 5081014100"/>
    <s v="31600Z000-PG0926-Turkey Pt U1"/>
    <x v="0"/>
    <d v="2012-03-01T00:00:00"/>
    <x v="0"/>
    <s v="Turkey Pt U1"/>
    <x v="123"/>
    <s v="184.0555 : COMPRESSOR, AIR, COMPLET"/>
    <x v="5"/>
    <s v="2012"/>
    <s v="09/2015"/>
    <n v="1"/>
    <x v="943"/>
    <x v="937"/>
    <x v="395"/>
  </r>
  <r>
    <n v="635185883"/>
    <e v="#N/A"/>
    <s v="TURKEY POINT PLANT FOSSIL - 5081026000"/>
    <s v="31100Z000-PG0926-Turkey Pt CommFsil"/>
    <x v="0"/>
    <d v="2012-08-01T00:00:00"/>
    <x v="0"/>
    <s v="Turkey Pt Comm Fsil"/>
    <x v="131"/>
    <s v="000.000 : Non-Unitized"/>
    <x v="1"/>
    <s v="2012"/>
    <s v="09/2015"/>
    <n v="2"/>
    <x v="0"/>
    <x v="0"/>
    <x v="0"/>
  </r>
  <r>
    <n v="635186592"/>
    <e v="#N/A"/>
    <s v="TURKEY POINT PLANT FOSSIL - 5081026000"/>
    <s v="31100Z000-PG0926-Turkey Pt CommFsil"/>
    <x v="0"/>
    <d v="2012-08-01T00:00:00"/>
    <x v="0"/>
    <s v="Turkey Pt Comm Fsil"/>
    <x v="131"/>
    <s v="000.000 : Non-Unitized"/>
    <x v="1"/>
    <s v="2012"/>
    <s v="09/2015"/>
    <n v="0"/>
    <x v="0"/>
    <x v="0"/>
    <x v="0"/>
  </r>
  <r>
    <n v="635467161"/>
    <e v="#N/A"/>
    <s v="TURKEY POINT POWER PLANT UNIT #1 - 5081014100"/>
    <s v="31200Z000-PG0926-Turkey Pt U1"/>
    <x v="0"/>
    <d v="2008-10-01T00:00:00"/>
    <x v="0"/>
    <s v="Turkey Pt U1"/>
    <x v="64"/>
    <s v="521.6149 : PUMP COMPLETE"/>
    <x v="2"/>
    <s v="2008"/>
    <s v="09/2015"/>
    <n v="0"/>
    <x v="0"/>
    <x v="0"/>
    <x v="0"/>
  </r>
  <r>
    <n v="635699082"/>
    <s v="U1"/>
    <s v="TURKEY POINT POWER PLANT UNIT #1 - 5081014100"/>
    <s v="31200Z000-PG0926-Turkey Pt U1"/>
    <x v="0"/>
    <d v="1966-07-01T00:00:00"/>
    <x v="0"/>
    <s v="Turkey Pt U1"/>
    <x v="63"/>
    <s v="447.5078 : PUMP COMPLETE"/>
    <x v="2"/>
    <s v="1966"/>
    <s v="09/2015"/>
    <n v="1"/>
    <x v="944"/>
    <x v="938"/>
    <x v="0"/>
  </r>
  <r>
    <n v="635700637"/>
    <e v="#N/A"/>
    <s v="TURKEY POINT POWER PLANT UNIT #1 - 5081014100"/>
    <s v="31200Z000-PG0926-Turkey Pt U1"/>
    <x v="0"/>
    <d v="2011-10-01T00:00:00"/>
    <x v="0"/>
    <s v="Turkey Pt U1"/>
    <x v="47"/>
    <s v="354.3254 : DRIVE, ELECTRIC MOTOR, C"/>
    <x v="2"/>
    <s v="2011"/>
    <s v="09/2015"/>
    <n v="0"/>
    <x v="0"/>
    <x v="0"/>
    <x v="0"/>
  </r>
  <r>
    <n v="636027198"/>
    <e v="#N/A"/>
    <s v="TURKEY POINT POWER PLANT UNIT #1 - 5081014100"/>
    <s v="31200Z000-PG0926-Turkey Pt U1"/>
    <x v="0"/>
    <d v="2011-10-01T00:00:00"/>
    <x v="0"/>
    <s v="Turkey Pt U1"/>
    <x v="131"/>
    <s v="000.000 : Non-Unitized"/>
    <x v="2"/>
    <s v="2011"/>
    <s v="09/2015"/>
    <n v="0"/>
    <x v="0"/>
    <x v="0"/>
    <x v="0"/>
  </r>
  <r>
    <n v="636275820"/>
    <e v="#N/A"/>
    <s v="TURKEY POINT POWER PLANT UNIT #1 - 5081014100"/>
    <s v="31200Z000-PG0926-Turkey Pt U1"/>
    <x v="0"/>
    <d v="2011-10-01T00:00:00"/>
    <x v="0"/>
    <s v="Turkey Pt U1"/>
    <x v="47"/>
    <s v="354.3254 : DRIVE, ELECTRIC MOTOR, C"/>
    <x v="2"/>
    <s v="2011"/>
    <s v="09/2015"/>
    <n v="0"/>
    <x v="0"/>
    <x v="0"/>
    <x v="0"/>
  </r>
  <r>
    <n v="637001028"/>
    <e v="#N/A"/>
    <s v="TURKEY POINT FOSL PROD CAP SPARE STOREROOM - 5081026007"/>
    <s v="31400Z000-PG0926-Turkey Pt CommFsil"/>
    <x v="0"/>
    <d v="2012-10-01T00:00:00"/>
    <x v="0"/>
    <s v="Turkey Pt Comm Fsil"/>
    <x v="131"/>
    <s v="000.000 : Non-Unitized"/>
    <x v="3"/>
    <s v="2012"/>
    <s v="09/2015"/>
    <n v="0"/>
    <x v="0"/>
    <x v="0"/>
    <x v="0"/>
  </r>
  <r>
    <n v="637001046"/>
    <e v="#N/A"/>
    <s v="TURKEY POINT POWER PLANT UNIT #1 - 5081014100"/>
    <s v="31200Z000-PG0926-Turkey Pt U1"/>
    <x v="0"/>
    <d v="2012-09-01T00:00:00"/>
    <x v="0"/>
    <s v="Turkey Pt U1"/>
    <x v="131"/>
    <s v="000.000 : Non-Unitized"/>
    <x v="2"/>
    <s v="2012"/>
    <s v="09/2015"/>
    <n v="0"/>
    <x v="0"/>
    <x v="0"/>
    <x v="0"/>
  </r>
  <r>
    <n v="637004219"/>
    <s v="Retire"/>
    <s v="TURKEY POINT FOSL PROD CAP SPARE STOREROOM - 5081026007"/>
    <s v="31400Z000-PG0926-Turkey Pt CommFsil"/>
    <x v="0"/>
    <d v="2011-10-01T00:00:00"/>
    <x v="0"/>
    <s v="Turkey Pt Comm Fsil"/>
    <x v="131"/>
    <s v="000.000 : Non-Unitized"/>
    <x v="3"/>
    <s v="2011"/>
    <s v="09/2015"/>
    <n v="1"/>
    <x v="945"/>
    <x v="0"/>
    <x v="396"/>
  </r>
  <r>
    <n v="637005527"/>
    <e v="#N/A"/>
    <s v="TURKEY POINT POWER PLANT UNIT #1 - 5081014100"/>
    <s v="31400Z000-PG0926-Turkey Pt U1"/>
    <x v="0"/>
    <d v="2012-10-01T00:00:00"/>
    <x v="0"/>
    <s v="Turkey Pt U1"/>
    <x v="131"/>
    <s v="000.000 : Non-Unitized"/>
    <x v="3"/>
    <s v="2012"/>
    <s v="09/2015"/>
    <n v="0"/>
    <x v="0"/>
    <x v="0"/>
    <x v="0"/>
  </r>
  <r>
    <n v="637007253"/>
    <e v="#N/A"/>
    <s v="TURKEY POINT PLANT FOSSIL - 5081026000"/>
    <s v="31100Z000-PG0926-Turkey Pt CommFsil"/>
    <x v="0"/>
    <d v="2012-10-01T00:00:00"/>
    <x v="0"/>
    <s v="Turkey Pt Comm Fsil"/>
    <x v="131"/>
    <s v="000.000 : Non-Unitized"/>
    <x v="1"/>
    <s v="2012"/>
    <s v="09/2015"/>
    <n v="0"/>
    <x v="0"/>
    <x v="0"/>
    <x v="0"/>
  </r>
  <r>
    <n v="637674154"/>
    <e v="#N/A"/>
    <s v="TURKEY POINT POWER PLANT UNIT #1 - 5081014100"/>
    <s v="31400Z000-PG0926-Turkey Pt U1"/>
    <x v="0"/>
    <d v="2008-10-01T00:00:00"/>
    <x v="0"/>
    <s v="Turkey Pt U1"/>
    <x v="95"/>
    <s v="473.5710 : DRIVE, ELECTRIC MOTOR, C"/>
    <x v="3"/>
    <s v="2008"/>
    <s v="09/2015"/>
    <n v="0"/>
    <x v="0"/>
    <x v="0"/>
    <x v="0"/>
  </r>
  <r>
    <n v="637727997"/>
    <s v="U1"/>
    <s v="TURKEY POINT POWER PLANT UNIT #1 - 5081014100"/>
    <s v="31200Z000-PG0926-Turkey Pt U1"/>
    <x v="0"/>
    <d v="2011-03-01T00:00:00"/>
    <x v="0"/>
    <s v="Turkey Pt U1"/>
    <x v="63"/>
    <s v="447.5078 : PUMP COMPLETE"/>
    <x v="2"/>
    <s v="2011"/>
    <s v="09/2015"/>
    <n v="1"/>
    <x v="946"/>
    <x v="939"/>
    <x v="397"/>
  </r>
  <r>
    <n v="637728012"/>
    <s v="Common"/>
    <s v="TURKEY POINT POWER PLANT UNIT #1 - 5081014100"/>
    <s v="31400Z000-PG0926-Turkey Pt U1"/>
    <x v="0"/>
    <d v="2009-10-01T00:00:00"/>
    <x v="0"/>
    <s v="Turkey Pt U1"/>
    <x v="84"/>
    <s v="369.4155 : TRAVELING SCREEN ASSEMBL"/>
    <x v="3"/>
    <s v="2009"/>
    <s v="09/2015"/>
    <n v="2"/>
    <x v="947"/>
    <x v="940"/>
    <x v="398"/>
  </r>
  <r>
    <n v="638019047"/>
    <e v="#N/A"/>
    <s v="TURKEY POINT FOSL PROD CAP SPARE STOREROOM - 5081026007"/>
    <s v="31400Z000-PG0926-Turkey Pt CommFsil"/>
    <x v="0"/>
    <d v="2012-11-01T00:00:00"/>
    <x v="0"/>
    <s v="Turkey Pt Comm Fsil"/>
    <x v="131"/>
    <s v="000.000 : Non-Unitized"/>
    <x v="3"/>
    <s v="2012"/>
    <s v="09/2015"/>
    <n v="0"/>
    <x v="0"/>
    <x v="0"/>
    <x v="0"/>
  </r>
  <r>
    <n v="638019326"/>
    <e v="#N/A"/>
    <s v="TURKEY POINT POWER PLANT UNIT #1 - 5081014100"/>
    <s v="31200Z000-PG0926-Turkey Pt U1"/>
    <x v="0"/>
    <d v="2012-11-01T00:00:00"/>
    <x v="0"/>
    <s v="Turkey Pt U1"/>
    <x v="131"/>
    <s v="000.000 : Non-Unitized"/>
    <x v="2"/>
    <s v="2012"/>
    <s v="09/2015"/>
    <n v="0"/>
    <x v="0"/>
    <x v="0"/>
    <x v="0"/>
  </r>
  <r>
    <n v="638019864"/>
    <e v="#N/A"/>
    <s v="TURKEY POINT POWER PLANT UNIT #1 - 5081014100"/>
    <s v="31200Z000-PG0926-Turkey Pt U1"/>
    <x v="0"/>
    <d v="2012-11-01T00:00:00"/>
    <x v="0"/>
    <s v="Turkey Pt U1"/>
    <x v="131"/>
    <s v="000.000 : Non-Unitized"/>
    <x v="2"/>
    <s v="2012"/>
    <s v="09/2015"/>
    <n v="0"/>
    <x v="0"/>
    <x v="0"/>
    <x v="0"/>
  </r>
  <r>
    <n v="638020246"/>
    <e v="#N/A"/>
    <s v="TURKEY POINT FOSL PROD CAP SPARE STOREROOM - 5081026007"/>
    <s v="31400Z000-PG0926-Turkey Pt CommFsil"/>
    <x v="0"/>
    <d v="2012-10-01T00:00:00"/>
    <x v="0"/>
    <s v="Turkey Pt Comm Fsil"/>
    <x v="131"/>
    <s v="000.000 : Non-Unitized"/>
    <x v="3"/>
    <s v="2012"/>
    <s v="09/2015"/>
    <n v="0"/>
    <x v="0"/>
    <x v="0"/>
    <x v="0"/>
  </r>
  <r>
    <n v="638020560"/>
    <e v="#N/A"/>
    <s v="TURKEY POINT FOSL PROD CAP SPARE STOREROOM - 5081026007"/>
    <s v="31100Z000-PG0926-Turkey Pt CommFsil"/>
    <x v="0"/>
    <d v="2012-11-01T00:00:00"/>
    <x v="0"/>
    <s v="Turkey Pt Comm Fsil"/>
    <x v="131"/>
    <s v="000.000 : Non-Unitized"/>
    <x v="1"/>
    <s v="2012"/>
    <s v="09/2015"/>
    <n v="0"/>
    <x v="0"/>
    <x v="0"/>
    <x v="0"/>
  </r>
  <r>
    <n v="638022303"/>
    <e v="#N/A"/>
    <s v="TURKEY POINT POWER PLANT UNIT #1 - 5081014100"/>
    <s v="31400Z000-PG0926-Turkey Pt U1"/>
    <x v="0"/>
    <d v="2012-11-01T00:00:00"/>
    <x v="0"/>
    <s v="Turkey Pt U1"/>
    <x v="131"/>
    <s v="000.000 : Non-Unitized"/>
    <x v="3"/>
    <s v="2012"/>
    <s v="09/2015"/>
    <n v="0"/>
    <x v="0"/>
    <x v="0"/>
    <x v="0"/>
  </r>
  <r>
    <n v="638027706"/>
    <e v="#N/A"/>
    <s v="TURKEY POINT POWER PLANT UNIT #1 - 5081014100"/>
    <s v="31400Z000-PG0926-Turkey Pt U1"/>
    <x v="0"/>
    <d v="2012-11-01T00:00:00"/>
    <x v="0"/>
    <s v="Turkey Pt U1"/>
    <x v="131"/>
    <s v="000.000 : Non-Unitized"/>
    <x v="3"/>
    <s v="2012"/>
    <s v="09/2015"/>
    <n v="0"/>
    <x v="0"/>
    <x v="0"/>
    <x v="0"/>
  </r>
  <r>
    <n v="638030604"/>
    <e v="#N/A"/>
    <s v="TURKEY POINT POWER PLANT UNIT #1 - 5081014100"/>
    <s v="31400Z000-PG0926-Turkey Pt U1"/>
    <x v="0"/>
    <d v="2012-11-01T00:00:00"/>
    <x v="0"/>
    <s v="Turkey Pt U1"/>
    <x v="131"/>
    <s v="000.000 : Non-Unitized"/>
    <x v="3"/>
    <s v="2012"/>
    <s v="09/2015"/>
    <n v="0"/>
    <x v="0"/>
    <x v="0"/>
    <x v="0"/>
  </r>
  <r>
    <n v="638031218"/>
    <e v="#N/A"/>
    <s v="TURKEY POINT POWER PLANT UNIT #1 - 5081014100"/>
    <s v="31400Z000-PG0926-Turkey Pt U1"/>
    <x v="0"/>
    <d v="2012-11-01T00:00:00"/>
    <x v="0"/>
    <s v="Turkey Pt U1"/>
    <x v="131"/>
    <s v="000.000 : Non-Unitized"/>
    <x v="3"/>
    <s v="2012"/>
    <s v="09/2015"/>
    <n v="0"/>
    <x v="0"/>
    <x v="0"/>
    <x v="0"/>
  </r>
  <r>
    <n v="638847930"/>
    <s v="U1"/>
    <s v="TURKEY POINT POWER PLANT UNIT #1 - 5081014100"/>
    <s v="31100Z000-PG0926-Turkey Pt U1"/>
    <x v="0"/>
    <d v="2011-11-01T00:00:00"/>
    <x v="0"/>
    <s v="Turkey Pt U1"/>
    <x v="23"/>
    <s v="413.4265 : DRIVE, ELECTRIC MOTOR, C"/>
    <x v="1"/>
    <s v="2011"/>
    <s v="09/2015"/>
    <n v="1"/>
    <x v="948"/>
    <x v="941"/>
    <x v="399"/>
  </r>
  <r>
    <n v="638865025"/>
    <e v="#N/A"/>
    <s v="TURKEY POINT FOSL PROD CAP SPARE STOREROOM - 5081026007"/>
    <s v="31200Z000-PG0926-Turkey Pt CommFsil"/>
    <x v="0"/>
    <d v="2012-12-01T00:00:00"/>
    <x v="0"/>
    <s v="Turkey Pt Comm Fsil"/>
    <x v="131"/>
    <s v="000.000 : Non-Unitized"/>
    <x v="2"/>
    <s v="2012"/>
    <s v="09/2015"/>
    <n v="0"/>
    <x v="0"/>
    <x v="0"/>
    <x v="0"/>
  </r>
  <r>
    <n v="638865470"/>
    <e v="#N/A"/>
    <s v="TURKEY POINT FOSL PROD CAP SPARE STOREROOM - 5081026007"/>
    <s v="31400Z000-PG0926-Turkey Pt CommFsil"/>
    <x v="0"/>
    <d v="2012-12-01T00:00:00"/>
    <x v="0"/>
    <s v="Turkey Pt Comm Fsil"/>
    <x v="131"/>
    <s v="000.000 : Non-Unitized"/>
    <x v="3"/>
    <s v="2012"/>
    <s v="09/2015"/>
    <n v="0"/>
    <x v="0"/>
    <x v="0"/>
    <x v="0"/>
  </r>
  <r>
    <n v="638866469"/>
    <e v="#N/A"/>
    <s v="TURKEY POINT FOSL PROD CAP SPARE STOREROOM - 5081026007"/>
    <s v="31200Z000-PG0926-Turkey Pt CommFsil"/>
    <x v="0"/>
    <d v="2012-12-01T00:00:00"/>
    <x v="0"/>
    <s v="Turkey Pt Comm Fsil"/>
    <x v="131"/>
    <s v="000.000 : Non-Unitized"/>
    <x v="2"/>
    <s v="2012"/>
    <s v="09/2015"/>
    <n v="0"/>
    <x v="0"/>
    <x v="0"/>
    <x v="0"/>
  </r>
  <r>
    <n v="638867293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39390854"/>
    <s v="Common"/>
    <s v="TURKEY POINT PLANT FOSSIL - 5081026000"/>
    <s v="31100Z000-PG0926-Turkey Pt CommFsil"/>
    <x v="0"/>
    <d v="2012-08-01T00:00:00"/>
    <x v="0"/>
    <s v="Turkey Pt Comm Fsil"/>
    <x v="10"/>
    <s v="208.1160 : FOUNDATION/PILE"/>
    <x v="1"/>
    <s v="2012"/>
    <s v="09/2015"/>
    <n v="1"/>
    <x v="949"/>
    <x v="942"/>
    <x v="400"/>
  </r>
  <r>
    <n v="639845790"/>
    <e v="#N/A"/>
    <s v="TURKEY POINT POWER PLANT UNIT #1 - 5081014100"/>
    <s v="31400Z000-PG0926-Turkey Pt U1"/>
    <x v="0"/>
    <d v="2013-01-01T00:00:00"/>
    <x v="0"/>
    <s v="Turkey Pt U1"/>
    <x v="131"/>
    <s v="000.000 : Non-Unitized"/>
    <x v="3"/>
    <s v="2013"/>
    <s v="09/2015"/>
    <n v="0"/>
    <x v="0"/>
    <x v="0"/>
    <x v="0"/>
  </r>
  <r>
    <n v="639846464"/>
    <e v="#N/A"/>
    <s v="TURKEY POINT FOSL PROD CAP SPARE STOREROOM - 5081026007"/>
    <s v="31100Z000-PG0926-Turkey Pt CommFsil"/>
    <x v="0"/>
    <d v="2012-07-01T00:00:00"/>
    <x v="0"/>
    <s v="Turkey Pt Comm Fsil"/>
    <x v="131"/>
    <s v="000.000 : Non-Unitized"/>
    <x v="1"/>
    <s v="2012"/>
    <s v="09/2015"/>
    <n v="0"/>
    <x v="0"/>
    <x v="0"/>
    <x v="0"/>
  </r>
  <r>
    <n v="639847319"/>
    <e v="#N/A"/>
    <s v="TURKEY POINT FOSL PROD CAP SPARE STOREROOM - 5081026007"/>
    <s v="31100Z000-PG0926-Turkey Pt CommFsil"/>
    <x v="0"/>
    <d v="2012-12-01T00:00:00"/>
    <x v="0"/>
    <s v="Turkey Pt Comm Fsil"/>
    <x v="131"/>
    <s v="000.000 : Non-Unitized"/>
    <x v="1"/>
    <s v="2012"/>
    <s v="09/2015"/>
    <n v="0"/>
    <x v="0"/>
    <x v="0"/>
    <x v="0"/>
  </r>
  <r>
    <n v="639847612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39849811"/>
    <e v="#N/A"/>
    <s v="TURKEY POINT PLANT FOSSIL - 5081026000"/>
    <s v="31600Z000-PG0926-Turkey Pt CommFsil"/>
    <x v="0"/>
    <d v="2013-01-01T00:00:00"/>
    <x v="0"/>
    <s v="Turkey Pt Comm Fsil"/>
    <x v="131"/>
    <s v="000.000 : Non-Unitized"/>
    <x v="5"/>
    <s v="2013"/>
    <s v="09/2015"/>
    <n v="0"/>
    <x v="0"/>
    <x v="0"/>
    <x v="0"/>
  </r>
  <r>
    <n v="639852063"/>
    <e v="#N/A"/>
    <s v="TURKEY POINT PLANT FOSSIL - 5081026000"/>
    <s v="31100Z000-PG0926-Turkey Pt CommFsil"/>
    <x v="0"/>
    <d v="2013-01-01T00:00:00"/>
    <x v="0"/>
    <s v="Turkey Pt Comm Fsil"/>
    <x v="131"/>
    <s v="000.000 : Non-Unitized"/>
    <x v="1"/>
    <s v="2013"/>
    <s v="09/2015"/>
    <n v="0"/>
    <x v="0"/>
    <x v="0"/>
    <x v="0"/>
  </r>
  <r>
    <n v="639855685"/>
    <e v="#N/A"/>
    <s v="TURKEY POINT FOSL PROD CAP SPARE STOREROOM - 5081026007"/>
    <s v="31200Z000-PG0926-Turkey Pt CommFsil"/>
    <x v="0"/>
    <d v="2012-12-01T00:00:00"/>
    <x v="0"/>
    <s v="Turkey Pt Comm Fsil"/>
    <x v="131"/>
    <s v="000.000 : Non-Unitized"/>
    <x v="2"/>
    <s v="2012"/>
    <s v="09/2015"/>
    <n v="0"/>
    <x v="0"/>
    <x v="0"/>
    <x v="0"/>
  </r>
  <r>
    <n v="639859989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39862390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40459043"/>
    <e v="#N/A"/>
    <s v="TURKEY POINT POWER PLANT UNIT #1 - 5081014100"/>
    <s v="31200Z000-PG0926-Turkey Pt U1"/>
    <x v="0"/>
    <d v="2011-07-01T00:00:00"/>
    <x v="0"/>
    <s v="Turkey Pt U1"/>
    <x v="37"/>
    <s v="122.0087 : PIPING"/>
    <x v="2"/>
    <s v="2011"/>
    <s v="09/2015"/>
    <n v="0"/>
    <x v="0"/>
    <x v="0"/>
    <x v="0"/>
  </r>
  <r>
    <n v="640490012"/>
    <e v="#N/A"/>
    <s v="TURKEY POINT PLANT FOSSIL - 5081026000"/>
    <s v="31600Z000-PG0926-Turkey Pt CommFsil"/>
    <x v="0"/>
    <d v="2013-02-01T00:00:00"/>
    <x v="0"/>
    <s v="Turkey Pt Comm Fsil"/>
    <x v="131"/>
    <s v="000.000 : Non-Unitized"/>
    <x v="5"/>
    <s v="2013"/>
    <s v="09/2015"/>
    <n v="0"/>
    <x v="0"/>
    <x v="0"/>
    <x v="0"/>
  </r>
  <r>
    <n v="640490015"/>
    <e v="#N/A"/>
    <s v="TURKEY POINT PLANT FOSSIL - 5081026000"/>
    <s v="31100Z000-PG0926-Turkey Pt CommFsil"/>
    <x v="0"/>
    <d v="2013-02-01T00:00:00"/>
    <x v="0"/>
    <s v="Turkey Pt Comm Fsil"/>
    <x v="131"/>
    <s v="000.000 : Non-Unitized"/>
    <x v="1"/>
    <s v="2013"/>
    <s v="09/2015"/>
    <n v="0"/>
    <x v="0"/>
    <x v="0"/>
    <x v="0"/>
  </r>
  <r>
    <n v="640490018"/>
    <e v="#N/A"/>
    <s v="TURKEY POINT PLANT FOSSIL - 5081026000"/>
    <s v="31500Z000-PG0926-Turkey Pt CommFsil"/>
    <x v="0"/>
    <d v="2013-02-01T00:00:00"/>
    <x v="0"/>
    <s v="Turkey Pt Comm Fsil"/>
    <x v="131"/>
    <s v="000.000 : Non-Unitized"/>
    <x v="4"/>
    <s v="2013"/>
    <s v="09/2015"/>
    <n v="0"/>
    <x v="0"/>
    <x v="0"/>
    <x v="0"/>
  </r>
  <r>
    <n v="640490021"/>
    <e v="#N/A"/>
    <s v="TURKEY POINT PLANT FOSSIL - 5081026000"/>
    <s v="31200Z000-PG0926-Turkey Pt CommFsil"/>
    <x v="0"/>
    <d v="2013-02-01T00:00:00"/>
    <x v="0"/>
    <s v="Turkey Pt Comm Fsil"/>
    <x v="131"/>
    <s v="000.000 : Non-Unitized"/>
    <x v="2"/>
    <s v="2013"/>
    <s v="09/2015"/>
    <n v="0"/>
    <x v="0"/>
    <x v="0"/>
    <x v="0"/>
  </r>
  <r>
    <n v="640490024"/>
    <e v="#N/A"/>
    <s v="TURKEY POINT PLANT FOSSIL - 5081026000"/>
    <s v="31400Z000-PG0926-Turkey Pt CommFsil"/>
    <x v="0"/>
    <d v="2013-02-01T00:00:00"/>
    <x v="0"/>
    <s v="Turkey Pt Comm Fsil"/>
    <x v="131"/>
    <s v="000.000 : Non-Unitized"/>
    <x v="3"/>
    <s v="2013"/>
    <s v="09/2015"/>
    <n v="0"/>
    <x v="0"/>
    <x v="0"/>
    <x v="0"/>
  </r>
  <r>
    <n v="640510390"/>
    <e v="#N/A"/>
    <s v="TURKEY POINT POWER PLANT UNIT #1 - 5081014100"/>
    <s v="31400Z000-PG0926-Turkey Pt U1"/>
    <x v="0"/>
    <d v="2013-01-01T00:00:00"/>
    <x v="0"/>
    <s v="Turkey Pt U1"/>
    <x v="131"/>
    <s v="000.000 : Non-Unitized"/>
    <x v="3"/>
    <s v="2013"/>
    <s v="09/2015"/>
    <n v="0"/>
    <x v="0"/>
    <x v="0"/>
    <x v="0"/>
  </r>
  <r>
    <n v="640512776"/>
    <s v="Retire"/>
    <s v="TURKEY POINT FOSL PROD CAP SPARE STOREROOM - 5081026007"/>
    <s v="31400Z000-PG0926-Turkey Pt CommFsil"/>
    <x v="0"/>
    <d v="2011-10-01T00:00:00"/>
    <x v="0"/>
    <s v="Turkey Pt Comm Fsil"/>
    <x v="131"/>
    <s v="000.000 : Non-Unitized"/>
    <x v="3"/>
    <s v="2011"/>
    <s v="09/2015"/>
    <n v="0"/>
    <x v="950"/>
    <x v="0"/>
    <x v="401"/>
  </r>
  <r>
    <n v="640515853"/>
    <e v="#N/A"/>
    <s v="TURKEY POINT FOSL PROD CAP SPARE STOREROOM - 5081026007"/>
    <s v="31100Z000-PG0926-Turkey Pt CommFsil"/>
    <x v="0"/>
    <d v="2012-12-01T00:00:00"/>
    <x v="0"/>
    <s v="Turkey Pt Comm Fsil"/>
    <x v="131"/>
    <s v="000.000 : Non-Unitized"/>
    <x v="1"/>
    <s v="2012"/>
    <s v="09/2015"/>
    <n v="0"/>
    <x v="0"/>
    <x v="0"/>
    <x v="0"/>
  </r>
  <r>
    <n v="640516937"/>
    <e v="#N/A"/>
    <s v="TURKEY POINT FOSL PROD CAP SPARE STOREROOM - 5081026007"/>
    <s v="31200Z000-PG0926-Turkey Pt CommFsil"/>
    <x v="0"/>
    <d v="2012-12-01T00:00:00"/>
    <x v="0"/>
    <s v="Turkey Pt Comm Fsil"/>
    <x v="131"/>
    <s v="000.000 : Non-Unitized"/>
    <x v="2"/>
    <s v="2012"/>
    <s v="09/2015"/>
    <n v="0"/>
    <x v="0"/>
    <x v="0"/>
    <x v="0"/>
  </r>
  <r>
    <n v="640518492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40519282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40795260"/>
    <s v="Common"/>
    <s v="TURKEY POINT POWER PLANT UNIT #1 - 5081014100"/>
    <s v="31200Z000-PG0926-Turkey Pt U1"/>
    <x v="0"/>
    <d v="2013-02-01T00:00:00"/>
    <x v="0"/>
    <s v="Turkey Pt U1"/>
    <x v="36"/>
    <s v="121.0057 : ELEVATOR, COMPLETE"/>
    <x v="2"/>
    <s v="2013"/>
    <s v="09/2015"/>
    <n v="0"/>
    <x v="951"/>
    <x v="943"/>
    <x v="402"/>
  </r>
  <r>
    <n v="640795264"/>
    <s v="U1"/>
    <s v="TURKEY POINT POWER PLANT UNIT #1 - 5081014100"/>
    <s v="31400Z000-PG0926-Turkey Pt U1"/>
    <x v="0"/>
    <d v="2013-02-01T00:00:00"/>
    <x v="0"/>
    <s v="Turkey Pt U1"/>
    <x v="72"/>
    <s v="171.0506 : CONCRETE PEDESTAL"/>
    <x v="3"/>
    <s v="2013"/>
    <s v="09/2015"/>
    <n v="0"/>
    <x v="952"/>
    <x v="944"/>
    <x v="403"/>
  </r>
  <r>
    <n v="640795270"/>
    <s v="Retire"/>
    <s v="TURKEY POINT PLANT FOSSIL - 5081026000"/>
    <s v="31600Z000-PG0926-Turkey Pt CommFsil"/>
    <x v="0"/>
    <d v="2013-02-01T00:00:00"/>
    <x v="0"/>
    <s v="Turkey Pt Comm Fsil"/>
    <x v="134"/>
    <s v="193.0759 : FREEZE PROTECTION SYSTEM"/>
    <x v="5"/>
    <s v="2013"/>
    <s v="09/2015"/>
    <n v="0"/>
    <x v="953"/>
    <x v="945"/>
    <x v="404"/>
  </r>
  <r>
    <n v="640795273"/>
    <s v="Retire"/>
    <s v="TURKEY POINT PLANT FOSSIL - 5081026000"/>
    <s v="31200Z000-PG0926-Turkey Pt CommFsil"/>
    <x v="0"/>
    <d v="2013-02-01T00:00:00"/>
    <x v="0"/>
    <s v="Turkey Pt Comm Fsil"/>
    <x v="133"/>
    <s v="258.1468 : FOUNDATION"/>
    <x v="2"/>
    <s v="2013"/>
    <s v="09/2015"/>
    <n v="0"/>
    <x v="954"/>
    <x v="946"/>
    <x v="405"/>
  </r>
  <r>
    <n v="640795276"/>
    <s v="Retire"/>
    <s v="TURKEY POINT PLANT FOSSIL - 5081026000"/>
    <s v="31200Z000-PG0926-Turkey Pt CommFsil"/>
    <x v="0"/>
    <d v="2013-02-01T00:00:00"/>
    <x v="0"/>
    <s v="Turkey Pt Comm Fsil"/>
    <x v="133"/>
    <s v="258.1472 : PIPING"/>
    <x v="2"/>
    <s v="2013"/>
    <s v="09/2015"/>
    <n v="0"/>
    <x v="954"/>
    <x v="946"/>
    <x v="405"/>
  </r>
  <r>
    <n v="640795279"/>
    <s v="Retire"/>
    <s v="TURKEY POINT PLANT FOSSIL - 5081026000"/>
    <s v="31200Z000-PG0926-Turkey Pt CommFsil"/>
    <x v="0"/>
    <d v="2013-02-01T00:00:00"/>
    <x v="0"/>
    <s v="Turkey Pt Comm Fsil"/>
    <x v="46"/>
    <s v="353.3224 : HEAT EXCHANGER, SHELL"/>
    <x v="2"/>
    <s v="2013"/>
    <s v="09/2015"/>
    <n v="0"/>
    <x v="955"/>
    <x v="947"/>
    <x v="406"/>
  </r>
  <r>
    <n v="640795282"/>
    <s v="Common"/>
    <s v="TURKEY POINT POWER PLANT UNIT #1 - 5081014100"/>
    <s v="31400Z000-PG0926-Turkey Pt U1"/>
    <x v="0"/>
    <d v="2013-02-01T00:00:00"/>
    <x v="0"/>
    <s v="Turkey Pt U1"/>
    <x v="84"/>
    <s v="369.4140 : TRAVELING SCREEN ASSEMBL"/>
    <x v="3"/>
    <s v="2013"/>
    <s v="09/2015"/>
    <n v="0"/>
    <x v="956"/>
    <x v="948"/>
    <x v="407"/>
  </r>
  <r>
    <n v="640795285"/>
    <s v="Retire"/>
    <s v="TURKEY POINT POWER PLANT UNIT #1 - 5081014100"/>
    <s v="31400Z000-PG0926-Turkey Pt U1"/>
    <x v="0"/>
    <d v="2013-02-01T00:00:00"/>
    <x v="0"/>
    <s v="Turkey Pt U1"/>
    <x v="78"/>
    <s v="374.3634 : PIPING"/>
    <x v="3"/>
    <s v="2013"/>
    <s v="09/2015"/>
    <n v="0"/>
    <x v="957"/>
    <x v="949"/>
    <x v="408"/>
  </r>
  <r>
    <n v="640795288"/>
    <s v="U1"/>
    <s v="TURKEY POINT POWER PLANT UNIT #1 - 5081014100"/>
    <s v="31100Z000-PG0926-Turkey Pt U1"/>
    <x v="0"/>
    <d v="2013-02-01T00:00:00"/>
    <x v="0"/>
    <s v="Turkey Pt U1"/>
    <x v="23"/>
    <s v="413.4271 : PIPING"/>
    <x v="1"/>
    <s v="2013"/>
    <s v="09/2015"/>
    <n v="0"/>
    <x v="958"/>
    <x v="950"/>
    <x v="409"/>
  </r>
  <r>
    <n v="640795291"/>
    <s v="Retire"/>
    <s v="TURKEY POINT POWER PLANT UNIT #1 - 5081014100"/>
    <s v="31200Z000-PG0926-Turkey Pt U1"/>
    <x v="0"/>
    <d v="2013-02-01T00:00:00"/>
    <x v="0"/>
    <s v="Turkey Pt U1"/>
    <x v="53"/>
    <s v="422.4355 : AIR HTR. OUTLET DUCT TO "/>
    <x v="2"/>
    <s v="2013"/>
    <s v="09/2015"/>
    <n v="0"/>
    <x v="959"/>
    <x v="951"/>
    <x v="410"/>
  </r>
  <r>
    <n v="640795294"/>
    <s v="Retire"/>
    <s v="TURKEY POINT POWER PLANT UNIT #1 - 5081014100"/>
    <s v="31200Z000-PG0926-Turkey Pt U1"/>
    <x v="0"/>
    <d v="2013-02-01T00:00:00"/>
    <x v="0"/>
    <s v="Turkey Pt U1"/>
    <x v="64"/>
    <s v="521.6161 : CONTROL/INSTRUMENTATION "/>
    <x v="2"/>
    <s v="2013"/>
    <s v="09/2015"/>
    <n v="0"/>
    <x v="960"/>
    <x v="952"/>
    <x v="411"/>
  </r>
  <r>
    <n v="640795297"/>
    <s v="U1"/>
    <s v="TURKEY POINT POWER PLANT UNIT #1 - 5081014100"/>
    <s v="31500Z000-PG0926-Turkey Pt U1"/>
    <x v="0"/>
    <d v="2013-02-01T00:00:00"/>
    <x v="0"/>
    <s v="Turkey Pt U1"/>
    <x v="116"/>
    <s v="582.7049 : POWER CENTER SWITCHGEAR "/>
    <x v="4"/>
    <s v="2013"/>
    <s v="09/2015"/>
    <n v="0"/>
    <x v="961"/>
    <x v="953"/>
    <x v="412"/>
  </r>
  <r>
    <n v="640795300"/>
    <s v="U1"/>
    <s v="TURKEY POINT POWER PLANT UNIT #1 - 5081014100"/>
    <s v="31500Z000-PG0926-Turkey Pt U1"/>
    <x v="0"/>
    <d v="2013-02-01T00:00:00"/>
    <x v="0"/>
    <s v="Turkey Pt U1"/>
    <x v="117"/>
    <s v="585.7121 : CABLE: POWER"/>
    <x v="4"/>
    <s v="2013"/>
    <s v="09/2015"/>
    <n v="0"/>
    <x v="962"/>
    <x v="954"/>
    <x v="413"/>
  </r>
  <r>
    <n v="640795303"/>
    <s v="U1"/>
    <s v="TURKEY POINT POWER PLANT UNIT #1 - 5081014100"/>
    <s v="31500Z000-PG0926-Turkey Pt U1"/>
    <x v="0"/>
    <d v="2013-02-01T00:00:00"/>
    <x v="0"/>
    <s v="Turkey Pt U1"/>
    <x v="117"/>
    <s v="585.7129 : POWER CENTER SWITCHGEAR "/>
    <x v="4"/>
    <s v="2013"/>
    <s v="09/2015"/>
    <n v="0"/>
    <x v="963"/>
    <x v="955"/>
    <x v="414"/>
  </r>
  <r>
    <n v="640795306"/>
    <s v="Retire"/>
    <s v="TURKEY POINT POWER PLANT UNIT #1 - 5081014100"/>
    <s v="31200Z000-PG0926-Turkey Pt U1"/>
    <x v="0"/>
    <d v="2013-02-01T00:00:00"/>
    <x v="0"/>
    <s v="Turkey Pt U1"/>
    <x v="67"/>
    <s v="620.7256 : BURNER MANAGEMENT SYSTEM"/>
    <x v="2"/>
    <s v="2013"/>
    <s v="09/2015"/>
    <n v="0"/>
    <x v="964"/>
    <x v="956"/>
    <x v="415"/>
  </r>
  <r>
    <n v="640795309"/>
    <s v="Retire"/>
    <s v="TURKEY POINT POWER PLANT UNIT #1 - 5081014100"/>
    <s v="31200Z000-PG0926-Turkey Pt U1"/>
    <x v="0"/>
    <d v="2013-02-01T00:00:00"/>
    <x v="0"/>
    <s v="Turkey Pt U1"/>
    <x v="44"/>
    <s v="351.3159 : HEAT EXCH, TUBE BUNDL"/>
    <x v="2"/>
    <s v="2013"/>
    <s v="09/2015"/>
    <n v="0"/>
    <x v="965"/>
    <x v="957"/>
    <x v="416"/>
  </r>
  <r>
    <n v="640795312"/>
    <s v="Retire"/>
    <s v="TURKEY POINT POWER PLANT UNIT #1 - 5081014100"/>
    <s v="31200Z000-PG0926-Turkey Pt U1"/>
    <x v="0"/>
    <d v="2013-02-01T00:00:00"/>
    <x v="0"/>
    <s v="Turkey Pt U1"/>
    <x v="46"/>
    <s v="353.3238 : MFP DISCHARGE VALVE ACTU"/>
    <x v="2"/>
    <s v="2013"/>
    <s v="09/2015"/>
    <n v="0"/>
    <x v="966"/>
    <x v="958"/>
    <x v="417"/>
  </r>
  <r>
    <n v="640795315"/>
    <s v="Retire"/>
    <s v="TURKEY POINT POWER PLANT UNIT #1 - 5081014100"/>
    <s v="31200Z000-PG0926-Turkey Pt U1"/>
    <x v="0"/>
    <d v="2013-02-01T00:00:00"/>
    <x v="0"/>
    <s v="Turkey Pt U1"/>
    <x v="47"/>
    <s v="354.3269 : Pump Rotating Assembly"/>
    <x v="2"/>
    <s v="2013"/>
    <s v="09/2015"/>
    <n v="0"/>
    <x v="967"/>
    <x v="959"/>
    <x v="418"/>
  </r>
  <r>
    <n v="640795318"/>
    <e v="#N/A"/>
    <s v="TURKEY POINT POWER PLANT UNIT #1 - 5081014100"/>
    <s v="31400Z000-PG0926-Turkey Pt U1"/>
    <x v="0"/>
    <d v="2013-02-01T00:00:00"/>
    <x v="0"/>
    <s v="Turkey Pt U1"/>
    <x v="79"/>
    <s v="375.3678 : MOTOR ROTATING ASSEMBLY"/>
    <x v="3"/>
    <s v="2013"/>
    <s v="09/2015"/>
    <n v="0"/>
    <x v="0"/>
    <x v="0"/>
    <x v="0"/>
  </r>
  <r>
    <n v="640795321"/>
    <s v="Retire"/>
    <s v="TURKEY POINT POWER PLANT UNIT #1 - 5081014100"/>
    <s v="31200Z000-PG0926-Turkey Pt U1"/>
    <x v="0"/>
    <d v="2013-02-01T00:00:00"/>
    <x v="0"/>
    <s v="Turkey Pt U1"/>
    <x v="53"/>
    <s v="422.4346 : EXPANSION JOINTS"/>
    <x v="2"/>
    <s v="2013"/>
    <s v="09/2015"/>
    <n v="0"/>
    <x v="968"/>
    <x v="960"/>
    <x v="419"/>
  </r>
  <r>
    <n v="640795324"/>
    <s v="Retire"/>
    <s v="TURKEY POINT POWER PLANT UNIT #1 - 5081014100"/>
    <s v="31200Z000-PG0926-Turkey Pt U1"/>
    <x v="0"/>
    <d v="2013-02-01T00:00:00"/>
    <x v="0"/>
    <s v="Turkey Pt U1"/>
    <x v="58"/>
    <s v="429.4673 : CONTROLLER"/>
    <x v="2"/>
    <s v="2013"/>
    <s v="09/2015"/>
    <n v="0"/>
    <x v="969"/>
    <x v="961"/>
    <x v="420"/>
  </r>
  <r>
    <n v="640795327"/>
    <s v="U1"/>
    <s v="TURKEY POINT POWER PLANT UNIT #1 - 5081014100"/>
    <s v="31400Z000-PG0926-Turkey Pt U1"/>
    <x v="0"/>
    <d v="2013-02-01T00:00:00"/>
    <x v="0"/>
    <s v="Turkey Pt U1"/>
    <x v="96"/>
    <s v="476.5754 : CONTROL PANEL"/>
    <x v="3"/>
    <s v="2013"/>
    <s v="09/2015"/>
    <n v="0"/>
    <x v="970"/>
    <x v="962"/>
    <x v="421"/>
  </r>
  <r>
    <n v="640795330"/>
    <s v="U1"/>
    <s v="TURKEY POINT POWER PLANT UNIT #1 - 5081014100"/>
    <s v="31100Z000-PG0926-Turkey Pt U1"/>
    <x v="0"/>
    <d v="2013-02-01T00:00:00"/>
    <x v="0"/>
    <s v="Turkey Pt U1"/>
    <x v="26"/>
    <s v="504.6093 : FILTER SPECIAL ASSEMBLY"/>
    <x v="1"/>
    <s v="2013"/>
    <s v="09/2015"/>
    <n v="0"/>
    <x v="971"/>
    <x v="963"/>
    <x v="422"/>
  </r>
  <r>
    <n v="640795333"/>
    <s v="U1"/>
    <s v="TURKEY POINT POWER PLANT UNIT #1 - 5081014100"/>
    <s v="31500Z000-PG0926-Turkey Pt U1"/>
    <x v="0"/>
    <d v="2013-02-01T00:00:00"/>
    <x v="0"/>
    <s v="Turkey Pt U1"/>
    <x v="116"/>
    <s v="582.7043 : TRANSFORMER"/>
    <x v="4"/>
    <s v="2013"/>
    <s v="09/2015"/>
    <n v="0"/>
    <x v="972"/>
    <x v="964"/>
    <x v="423"/>
  </r>
  <r>
    <n v="640795336"/>
    <s v="Retire"/>
    <s v="TURKEY POINT POWER PLANT UNIT #1 - 5081014100"/>
    <s v="31200Z000-PG0926-Turkey Pt U1"/>
    <x v="0"/>
    <d v="2013-02-01T00:00:00"/>
    <x v="0"/>
    <s v="Turkey Pt U1"/>
    <x v="37"/>
    <s v="122.0085 : HEADER, 8 INCHES OR LARG"/>
    <x v="2"/>
    <s v="2013"/>
    <s v="09/2015"/>
    <n v="0"/>
    <x v="973"/>
    <x v="965"/>
    <x v="424"/>
  </r>
  <r>
    <n v="640795339"/>
    <s v="Retire"/>
    <s v="TURKEY POINT PLANT FOSSIL - 5081026000"/>
    <s v="31200Z000-PG0926-Turkey Pt CommFsil"/>
    <x v="0"/>
    <d v="2013-02-01T00:00:00"/>
    <x v="0"/>
    <s v="Turkey Pt Comm Fsil"/>
    <x v="37"/>
    <s v="122.0088 : SILENCER/MUFFLER"/>
    <x v="2"/>
    <s v="2013"/>
    <s v="09/2015"/>
    <n v="0"/>
    <x v="974"/>
    <x v="966"/>
    <x v="425"/>
  </r>
  <r>
    <n v="640795342"/>
    <s v="Retire"/>
    <s v="TURKEY POINT POWER PLANT UNIT #1 - 5081014100"/>
    <s v="31200Z000-PG0926-Turkey Pt U1"/>
    <x v="0"/>
    <d v="2013-02-01T00:00:00"/>
    <x v="0"/>
    <s v="Turkey Pt U1"/>
    <x v="37"/>
    <s v="122.0090 : VALVE, SAFETY 8 IN OR GR"/>
    <x v="2"/>
    <s v="2013"/>
    <s v="09/2015"/>
    <n v="0"/>
    <x v="975"/>
    <x v="967"/>
    <x v="426"/>
  </r>
  <r>
    <n v="640795345"/>
    <s v="Retire"/>
    <s v="TURKEY POINT POWER PLANT UNIT #1 - 5081014100"/>
    <s v="31200Z000-PG0926-Turkey Pt U1"/>
    <x v="0"/>
    <d v="2013-02-01T00:00:00"/>
    <x v="0"/>
    <s v="Turkey Pt U1"/>
    <x v="38"/>
    <s v="251.1269 : VALVE, POWER OPERATED 8 "/>
    <x v="2"/>
    <s v="2013"/>
    <s v="09/2015"/>
    <n v="0"/>
    <x v="976"/>
    <x v="968"/>
    <x v="427"/>
  </r>
  <r>
    <n v="640795348"/>
    <s v="Retire"/>
    <s v="TURKEY POINT POWER PLANT UNIT #1 - 5081014100"/>
    <s v="31400Z000-PG0926-Turkey Pt U1"/>
    <x v="0"/>
    <d v="2013-02-01T00:00:00"/>
    <x v="0"/>
    <s v="Turkey Pt U1"/>
    <x v="73"/>
    <s v="271.1538 : IP BLADING-STATIONARY (R"/>
    <x v="3"/>
    <s v="2013"/>
    <s v="09/2015"/>
    <n v="0"/>
    <x v="977"/>
    <x v="969"/>
    <x v="428"/>
  </r>
  <r>
    <n v="640795351"/>
    <s v="Retire"/>
    <s v="TURKEY POINT POWER PLANT UNIT #1 - 5081014100"/>
    <s v="31400Z000-PG0926-Turkey Pt U1"/>
    <x v="0"/>
    <d v="2013-02-01T00:00:00"/>
    <x v="0"/>
    <s v="Turkey Pt U1"/>
    <x v="73"/>
    <s v="271.1554 : IP BLADING-ROTATING (ROW"/>
    <x v="3"/>
    <s v="2013"/>
    <s v="09/2015"/>
    <n v="0"/>
    <x v="978"/>
    <x v="970"/>
    <x v="429"/>
  </r>
  <r>
    <n v="640795354"/>
    <s v="U1"/>
    <s v="TURKEY POINT POWER PLANT UNIT #1 - 5081014100"/>
    <s v="31400Z000-PG0926-Turkey Pt U1"/>
    <x v="0"/>
    <d v="2013-02-01T00:00:00"/>
    <x v="0"/>
    <s v="Turkey Pt U1"/>
    <x v="74"/>
    <s v="272.1572 : ROTOR COILS"/>
    <x v="3"/>
    <s v="2013"/>
    <s v="09/2015"/>
    <n v="0"/>
    <x v="979"/>
    <x v="971"/>
    <x v="430"/>
  </r>
  <r>
    <n v="640795357"/>
    <s v="Retire"/>
    <s v="TURKEY POINT PLANT FOSSIL - 5081026000"/>
    <s v="31200Z000-PG0926-Turkey Pt CommFsil"/>
    <x v="0"/>
    <d v="2013-02-01T00:00:00"/>
    <x v="0"/>
    <s v="Turkey Pt Comm Fsil"/>
    <x v="46"/>
    <s v="353.3223 : HEAT EXCHANGER, TUBE BUN"/>
    <x v="2"/>
    <s v="2013"/>
    <s v="09/2015"/>
    <n v="0"/>
    <x v="980"/>
    <x v="947"/>
    <x v="431"/>
  </r>
  <r>
    <n v="640795363"/>
    <s v="Retire"/>
    <s v="TURKEY POINT POWER PLANT UNIT #1 - 5081014100"/>
    <s v="31400Z000-PG0926-Turkey Pt U1"/>
    <x v="0"/>
    <d v="2013-02-01T00:00:00"/>
    <x v="0"/>
    <s v="Turkey Pt U1"/>
    <x v="79"/>
    <s v="375.3676 : PUMP COMPLETE"/>
    <x v="3"/>
    <s v="2013"/>
    <s v="09/2015"/>
    <n v="0"/>
    <x v="981"/>
    <x v="972"/>
    <x v="432"/>
  </r>
  <r>
    <n v="640795366"/>
    <s v="U1"/>
    <s v="TURKEY POINT POWER PLANT UNIT #1 - 5081014100"/>
    <s v="31500Z000-PG0926-Turkey Pt U1"/>
    <x v="0"/>
    <d v="2013-02-01T00:00:00"/>
    <x v="0"/>
    <s v="Turkey Pt U1"/>
    <x v="98"/>
    <s v="483.0214 : POWER POTENTIAL TRANSFOR"/>
    <x v="4"/>
    <s v="2013"/>
    <s v="09/2015"/>
    <n v="0"/>
    <x v="982"/>
    <x v="973"/>
    <x v="433"/>
  </r>
  <r>
    <n v="640795369"/>
    <s v="U1"/>
    <s v="TURKEY POINT POWER PLANT UNIT #1 - 5081014100"/>
    <s v="31500Z000-PG0926-Turkey Pt U1"/>
    <x v="0"/>
    <d v="2013-02-01T00:00:00"/>
    <x v="0"/>
    <s v="Turkey Pt U1"/>
    <x v="117"/>
    <s v="585.7126 : CIRCUIT BKR. RATED 500 "/>
    <x v="4"/>
    <s v="2013"/>
    <s v="09/2015"/>
    <n v="0"/>
    <x v="983"/>
    <x v="974"/>
    <x v="434"/>
  </r>
  <r>
    <n v="640795372"/>
    <s v="U1"/>
    <s v="TURKEY POINT POWER PLANT UNIT #1 - 5081014100"/>
    <s v="31400Z000-PG0926-Turkey Pt U1"/>
    <x v="0"/>
    <d v="2013-02-01T00:00:00"/>
    <x v="0"/>
    <s v="Turkey Pt U1"/>
    <x v="74"/>
    <s v="272.1582 : BRUSH RIGGING ASSEMBY"/>
    <x v="3"/>
    <s v="2013"/>
    <s v="09/2015"/>
    <n v="0"/>
    <x v="984"/>
    <x v="975"/>
    <x v="435"/>
  </r>
  <r>
    <n v="640795375"/>
    <s v="Retire"/>
    <s v="TURKEY POINT POWER PLANT UNIT #1 - 5081014100"/>
    <s v="31500Z000-PG0926-Turkey Pt U1"/>
    <x v="0"/>
    <d v="2013-02-01T00:00:00"/>
    <x v="0"/>
    <s v="Turkey Pt U1"/>
    <x v="135"/>
    <s v="589.7139 : TURNING GEAR ASSEMBLY"/>
    <x v="4"/>
    <s v="2013"/>
    <s v="09/2015"/>
    <n v="0"/>
    <x v="985"/>
    <x v="976"/>
    <x v="436"/>
  </r>
  <r>
    <n v="640795378"/>
    <s v="Retire"/>
    <s v="TURKEY POINT POWER PLANT UNIT #1 - 5081014100"/>
    <s v="31500Z000-PG0926-Turkey Pt U1"/>
    <x v="0"/>
    <d v="2013-02-01T00:00:00"/>
    <x v="0"/>
    <s v="Turkey Pt U1"/>
    <x v="135"/>
    <s v="589.7141 : CONTROL/INSTRUMENT"/>
    <x v="4"/>
    <s v="2013"/>
    <s v="09/2015"/>
    <n v="0"/>
    <x v="986"/>
    <x v="977"/>
    <x v="437"/>
  </r>
  <r>
    <n v="640946118"/>
    <s v="Retire"/>
    <s v="TURKEY POINT POWER PLANT UNIT #1 - 5081014100"/>
    <s v="31200Z000-PG0926-Turkey Pt U1"/>
    <x v="0"/>
    <d v="2008-01-01T00:00:00"/>
    <x v="0"/>
    <s v="Turkey Pt U1"/>
    <x v="55"/>
    <s v="424.4426 : DRIVE, ELECTRIC MOTOR, C"/>
    <x v="2"/>
    <s v="2008"/>
    <s v="09/2015"/>
    <n v="1"/>
    <x v="987"/>
    <x v="978"/>
    <x v="438"/>
  </r>
  <r>
    <n v="641575429"/>
    <e v="#N/A"/>
    <s v="TURKEY POINT POWER PLANT UNIT #1 - 5081014100"/>
    <s v="31400Z000-PG0926-Turkey Pt U1"/>
    <x v="0"/>
    <d v="2013-01-01T00:00:00"/>
    <x v="0"/>
    <s v="Turkey Pt U1"/>
    <x v="131"/>
    <s v="000.000 : Non-Unitized"/>
    <x v="3"/>
    <s v="2013"/>
    <s v="09/2015"/>
    <n v="0"/>
    <x v="0"/>
    <x v="0"/>
    <x v="0"/>
  </r>
  <r>
    <n v="641580849"/>
    <e v="#N/A"/>
    <s v="TURKEY POINT FOSL PROD CAP SPARE STOREROOM - 5081026007"/>
    <s v="31100Z000-PG0926-Turkey Pt CommFsil"/>
    <x v="0"/>
    <d v="2012-12-01T00:00:00"/>
    <x v="0"/>
    <s v="Turkey Pt Comm Fsil"/>
    <x v="131"/>
    <s v="000.000 : Non-Unitized"/>
    <x v="1"/>
    <s v="2012"/>
    <s v="09/2015"/>
    <n v="0"/>
    <x v="0"/>
    <x v="0"/>
    <x v="0"/>
  </r>
  <r>
    <n v="641581921"/>
    <e v="#N/A"/>
    <s v="TURKEY POINT FOSL PROD CAP SPARE STOREROOM - 5081026007"/>
    <s v="31200Z000-PG0926-Turkey Pt CommFsil"/>
    <x v="0"/>
    <d v="2012-12-01T00:00:00"/>
    <x v="0"/>
    <s v="Turkey Pt Comm Fsil"/>
    <x v="131"/>
    <s v="000.000 : Non-Unitized"/>
    <x v="2"/>
    <s v="2012"/>
    <s v="09/2015"/>
    <n v="0"/>
    <x v="0"/>
    <x v="0"/>
    <x v="0"/>
  </r>
  <r>
    <n v="641583159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41583713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42182689"/>
    <e v="#N/A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0"/>
    <x v="0"/>
    <x v="0"/>
    <x v="0"/>
  </r>
  <r>
    <n v="643319969"/>
    <e v="#N/A"/>
    <s v="TURKEY POINT PLANT FOSSIL - 5081026000"/>
    <s v="31500Z000-PG0926-Turkey Pt CommFsil"/>
    <x v="0"/>
    <d v="2013-05-01T00:00:00"/>
    <x v="0"/>
    <s v="Turkey Pt Comm Fsil"/>
    <x v="131"/>
    <s v="000.000 : Non-Unitized"/>
    <x v="4"/>
    <s v="2013"/>
    <s v="09/2015"/>
    <n v="0"/>
    <x v="0"/>
    <x v="0"/>
    <x v="0"/>
  </r>
  <r>
    <n v="643322689"/>
    <e v="#N/A"/>
    <s v="TURKEY POINT PLANT FOSSIL - 5081026000"/>
    <s v="31200Z003-PG0926-Turkey Pt CommFsil"/>
    <x v="2"/>
    <d v="2013-05-01T00:00:00"/>
    <x v="0"/>
    <s v="Turkey Pt Comm Fsil"/>
    <x v="131"/>
    <s v="000.000 : Non-Unitized"/>
    <x v="2"/>
    <s v="2013"/>
    <s v="09/2015"/>
    <n v="0"/>
    <x v="0"/>
    <x v="0"/>
    <x v="0"/>
  </r>
  <r>
    <n v="643328160"/>
    <e v="#N/A"/>
    <s v="TURKEY POINT PLANT FOSSIL - 5081026000"/>
    <s v="31100Z000-PG0926-Turkey Pt CommFsil"/>
    <x v="0"/>
    <d v="2013-05-01T00:00:00"/>
    <x v="0"/>
    <s v="Turkey Pt Comm Fsil"/>
    <x v="131"/>
    <s v="000.000 : Non-Unitized"/>
    <x v="1"/>
    <s v="2013"/>
    <s v="09/2015"/>
    <n v="0"/>
    <x v="0"/>
    <x v="0"/>
    <x v="0"/>
  </r>
  <r>
    <n v="643377150"/>
    <s v="Common"/>
    <s v="TURKEY POINT PLANT FOSSIL - 5081026000"/>
    <s v="31600Z000-PG0926-Turkey Pt CommFsil"/>
    <x v="0"/>
    <d v="2013-05-01T00:00:00"/>
    <x v="0"/>
    <s v="Turkey Pt Comm Fsil"/>
    <x v="128"/>
    <s v="192.324  : FORK LIFT 4000 LBS. OR S"/>
    <x v="5"/>
    <s v="2013"/>
    <s v="09/2015"/>
    <n v="0"/>
    <x v="988"/>
    <x v="979"/>
    <x v="439"/>
  </r>
  <r>
    <n v="643535128"/>
    <e v="#N/A"/>
    <s v="TURKEY POINT POWER PLANT UNIT #1 - 5081014100"/>
    <s v="31100Z000-PG0926-Turkey Pt U1"/>
    <x v="0"/>
    <d v="1969-07-01T00:00:00"/>
    <x v="0"/>
    <s v="Turkey Pt U1"/>
    <x v="23"/>
    <s v="413.4272 : PUMP COMPLETE"/>
    <x v="1"/>
    <s v="1969"/>
    <s v="09/2015"/>
    <n v="0"/>
    <x v="0"/>
    <x v="0"/>
    <x v="0"/>
  </r>
  <r>
    <n v="643535146"/>
    <s v="Retire"/>
    <s v="TURKEY POINT POWER PLANT UNIT #1 - 5081014100"/>
    <s v="31200Z000-PG0926-Turkey Pt U1"/>
    <x v="0"/>
    <d v="2011-03-01T00:00:00"/>
    <x v="0"/>
    <s v="Turkey Pt U1"/>
    <x v="64"/>
    <s v="521.6149 : PUMP COMPLETE"/>
    <x v="2"/>
    <s v="2011"/>
    <s v="09/2015"/>
    <n v="1"/>
    <x v="989"/>
    <x v="980"/>
    <x v="440"/>
  </r>
  <r>
    <n v="643548758"/>
    <s v="Retire"/>
    <s v="TURKEY POINT POWER PLANT UNIT #1 - 5081014100"/>
    <s v="31200Z000-PG0926-Turkey Pt U1"/>
    <x v="0"/>
    <d v="1992-07-01T00:00:00"/>
    <x v="0"/>
    <s v="Turkey Pt U1"/>
    <x v="47"/>
    <s v="354.3270 : Pump Stationary Assembly"/>
    <x v="2"/>
    <s v="1992"/>
    <s v="09/2015"/>
    <n v="0"/>
    <x v="990"/>
    <x v="981"/>
    <x v="0"/>
  </r>
  <r>
    <n v="643548764"/>
    <s v="Retire"/>
    <s v="TURKEY POINT POWER PLANT UNIT #1 - 5081014100"/>
    <s v="31200Z000-PG0926-Turkey Pt U1"/>
    <x v="0"/>
    <d v="1969-07-01T00:00:00"/>
    <x v="0"/>
    <s v="Turkey Pt U1"/>
    <x v="47"/>
    <s v="354.3259 : PUMP COMPLETE"/>
    <x v="2"/>
    <s v="1969"/>
    <s v="09/2015"/>
    <n v="1"/>
    <x v="991"/>
    <x v="982"/>
    <x v="0"/>
  </r>
  <r>
    <n v="643548770"/>
    <s v="Retire"/>
    <s v="TURKEY POINT POWER PLANT UNIT #1 - 5081014100"/>
    <s v="31200Z000-PG0926-Turkey Pt U1"/>
    <x v="0"/>
    <d v="2006-04-01T00:00:00"/>
    <x v="0"/>
    <s v="Turkey Pt U1"/>
    <x v="47"/>
    <s v="354.3270 : Pump Stationary Assembly"/>
    <x v="2"/>
    <s v="2006"/>
    <s v="09/2015"/>
    <n v="0"/>
    <x v="992"/>
    <x v="983"/>
    <x v="441"/>
  </r>
  <r>
    <n v="643615764"/>
    <s v="Retire"/>
    <s v="TURKEY POINT POWER PLANT UNIT #1 - 5081014100"/>
    <s v="31200Z000-PG0926-Turkey Pt U1"/>
    <x v="0"/>
    <d v="2012-09-01T00:00:00"/>
    <x v="0"/>
    <s v="Turkey Pt U1"/>
    <x v="39"/>
    <s v="252.1293 : EXPANSION JOINT"/>
    <x v="2"/>
    <s v="2012"/>
    <s v="09/2015"/>
    <n v="1"/>
    <x v="993"/>
    <x v="984"/>
    <x v="442"/>
  </r>
  <r>
    <n v="643615768"/>
    <e v="#N/A"/>
    <s v="TURKEY POINT FOSL PROD CAP SPARE STOREROOM - 5081026007"/>
    <s v="31400Z000-PG0926-Turkey Pt CommFsil"/>
    <x v="0"/>
    <d v="2012-10-01T00:00:00"/>
    <x v="0"/>
    <s v="Turkey Pt Comm Fsil"/>
    <x v="79"/>
    <s v="375.3675 : DRIVE, ELECTRIC MOTOR, C"/>
    <x v="3"/>
    <s v="2012"/>
    <s v="09/2015"/>
    <n v="0"/>
    <x v="0"/>
    <x v="0"/>
    <x v="0"/>
  </r>
  <r>
    <n v="643615817"/>
    <e v="#N/A"/>
    <s v="TURKEY POINT FOSL PROD CAP SPARE STOREROOM - 5081026007"/>
    <s v="31400Z000-PG0926-Turkey Pt CommFsil"/>
    <x v="0"/>
    <d v="2012-11-01T00:00:00"/>
    <x v="0"/>
    <s v="Turkey Pt Comm Fsil"/>
    <x v="78"/>
    <s v="374.3645 : DRIVE, ELECTRIC MOTOR, C"/>
    <x v="3"/>
    <s v="2012"/>
    <s v="09/2015"/>
    <n v="0"/>
    <x v="0"/>
    <x v="0"/>
    <x v="0"/>
  </r>
  <r>
    <n v="643615840"/>
    <s v="Retire"/>
    <s v="TURKEY POINT POWER PLANT UNIT #1 - 5081014100"/>
    <s v="31200Z000-PG0926-Turkey Pt U1"/>
    <x v="0"/>
    <d v="2012-11-01T00:00:00"/>
    <x v="0"/>
    <s v="Turkey Pt U1"/>
    <x v="53"/>
    <s v="422.4346 : EXPANSION JOINTS"/>
    <x v="2"/>
    <s v="2012"/>
    <s v="09/2015"/>
    <n v="2"/>
    <x v="994"/>
    <x v="985"/>
    <x v="443"/>
  </r>
  <r>
    <n v="643615854"/>
    <e v="#N/A"/>
    <s v="TURKEY POINT FOSL PROD CAP SPARE STOREROOM - 5081026007"/>
    <s v="31200Z000-PG0926-Turkey Pt CommFsil"/>
    <x v="0"/>
    <d v="2012-12-01T00:00:00"/>
    <x v="0"/>
    <s v="Turkey Pt Comm Fsil"/>
    <x v="63"/>
    <s v="447.5078 : PUMP COMPLETE"/>
    <x v="2"/>
    <s v="2012"/>
    <s v="09/2015"/>
    <n v="0"/>
    <x v="0"/>
    <x v="0"/>
    <x v="0"/>
  </r>
  <r>
    <n v="643615858"/>
    <s v="Retire"/>
    <s v="TURKEY POINT POWER PLANT UNIT #1 - 5081014100"/>
    <s v="31200Z000-PG0926-Turkey Pt U1"/>
    <x v="0"/>
    <d v="2012-11-01T00:00:00"/>
    <x v="0"/>
    <s v="Turkey Pt U1"/>
    <x v="64"/>
    <s v="521.6137 : DRIVE, ELECTRIC MOTOR, C"/>
    <x v="2"/>
    <s v="2012"/>
    <s v="09/2015"/>
    <n v="1"/>
    <x v="995"/>
    <x v="986"/>
    <x v="444"/>
  </r>
  <r>
    <n v="643615893"/>
    <e v="#N/A"/>
    <s v="TURKEY POINT FOSL PROD CAP SPARE STOREROOM - 5081026007"/>
    <s v="31400Z000-PG0926-Turkey Pt CommFsil"/>
    <x v="0"/>
    <d v="2012-12-01T00:00:00"/>
    <x v="0"/>
    <s v="Turkey Pt Comm Fsil"/>
    <x v="95"/>
    <s v="473.5716 : PUMP COMPLETE"/>
    <x v="3"/>
    <s v="2012"/>
    <s v="09/2015"/>
    <n v="0"/>
    <x v="0"/>
    <x v="0"/>
    <x v="0"/>
  </r>
  <r>
    <n v="643615906"/>
    <e v="#N/A"/>
    <s v="TURKEY POINT FOSL PROD CAP SPARE STOREROOM - 5081026007"/>
    <s v="31400Z000-PG0926-Turkey Pt CommFsil"/>
    <x v="0"/>
    <d v="2012-10-01T00:00:00"/>
    <x v="0"/>
    <s v="Turkey Pt Comm Fsil"/>
    <x v="95"/>
    <s v="473.5716 : PUMP COMPLETE"/>
    <x v="3"/>
    <s v="2012"/>
    <s v="09/2015"/>
    <n v="0"/>
    <x v="0"/>
    <x v="0"/>
    <x v="0"/>
  </r>
  <r>
    <n v="643616008"/>
    <e v="#N/A"/>
    <s v="TURKEY POINT FOSL PROD CAP SPARE STOREROOM - 5081026007"/>
    <s v="31100Z000-PG0926-Turkey Pt CommFsil"/>
    <x v="0"/>
    <d v="2012-11-01T00:00:00"/>
    <x v="0"/>
    <s v="Turkey Pt Comm Fsil"/>
    <x v="23"/>
    <s v="413.4265 : DRIVE, ELECTRIC MOTOR, C"/>
    <x v="1"/>
    <s v="2012"/>
    <s v="09/2015"/>
    <n v="0"/>
    <x v="0"/>
    <x v="0"/>
    <x v="0"/>
  </r>
  <r>
    <n v="643616097"/>
    <s v="Retire"/>
    <s v="TURKEY POINT FOSL PROD CAP SPARE STOREROOM - 5081026007"/>
    <s v="31200Z000-PG0926-Turkey Pt CommFsil"/>
    <x v="0"/>
    <d v="2012-12-01T00:00:00"/>
    <x v="0"/>
    <s v="Turkey Pt Comm Fsil"/>
    <x v="64"/>
    <s v="521.6149 : PUMP COMPLETE"/>
    <x v="2"/>
    <s v="2012"/>
    <s v="09/2015"/>
    <n v="1"/>
    <x v="996"/>
    <x v="987"/>
    <x v="445"/>
  </r>
  <r>
    <n v="643616786"/>
    <e v="#N/A"/>
    <s v="TURKEY POINT FOSL PROD CAP SPARE STOREROOM - 5081026007"/>
    <s v="31400Z000-PG0926-Turkey Pt CommFsil"/>
    <x v="0"/>
    <d v="2012-11-01T00:00:00"/>
    <x v="0"/>
    <s v="Turkey Pt Comm Fsil"/>
    <x v="95"/>
    <s v="473.5710 : DRIVE, ELECTRIC MOTOR, C"/>
    <x v="3"/>
    <s v="2012"/>
    <s v="09/2015"/>
    <n v="0"/>
    <x v="0"/>
    <x v="0"/>
    <x v="0"/>
  </r>
  <r>
    <n v="643616896"/>
    <s v="Common"/>
    <s v="TURKEY POINT PLANT FOSSIL - 5081026000"/>
    <s v="31600Z000-PG0926-Turkey Pt CommFsil"/>
    <x v="0"/>
    <d v="2013-01-01T00:00:00"/>
    <x v="0"/>
    <s v="Turkey Pt Comm Fsil"/>
    <x v="121"/>
    <s v="186.0647 : RADIO COMMUNICATION SYST"/>
    <x v="5"/>
    <s v="2013"/>
    <s v="09/2015"/>
    <n v="0"/>
    <x v="997"/>
    <x v="988"/>
    <x v="446"/>
  </r>
  <r>
    <n v="643617198"/>
    <s v="Common"/>
    <s v="TURKEY POINT PLANT FOSSIL - 5081026000"/>
    <s v="31100Z000-PG0926-Turkey Pt CommFsil"/>
    <x v="0"/>
    <d v="2012-10-01T00:00:00"/>
    <x v="0"/>
    <s v="Turkey Pt Comm Fsil"/>
    <x v="4"/>
    <s v="322.0255 : HVAC SYSTEM COMPLETE"/>
    <x v="1"/>
    <s v="2012"/>
    <s v="09/2015"/>
    <n v="1"/>
    <x v="998"/>
    <x v="989"/>
    <x v="447"/>
  </r>
  <r>
    <n v="643618296"/>
    <e v="#N/A"/>
    <s v="TURKEY POINT POWER PLANT UNIT #1 - 5081014100"/>
    <s v="31400Z000-PG0926-Turkey Pt U1"/>
    <x v="0"/>
    <d v="2012-11-01T00:00:00"/>
    <x v="0"/>
    <s v="Turkey Pt U1"/>
    <x v="95"/>
    <s v="473.5710 : DRIVE, ELECTRIC MOTOR, C"/>
    <x v="3"/>
    <s v="2012"/>
    <s v="09/2015"/>
    <n v="0"/>
    <x v="0"/>
    <x v="0"/>
    <x v="0"/>
  </r>
  <r>
    <n v="643618785"/>
    <s v="Retire"/>
    <s v="TURKEY POINT POWER PLANT UNIT #1 - 5081014100"/>
    <s v="31400Z000-PG0926-Turkey Pt U1"/>
    <x v="0"/>
    <d v="2012-11-01T00:00:00"/>
    <x v="0"/>
    <s v="Turkey Pt U1"/>
    <x v="78"/>
    <s v="374.3645 : DRIVE, ELECTRIC MOTOR, C"/>
    <x v="3"/>
    <s v="2012"/>
    <s v="09/2015"/>
    <n v="0"/>
    <x v="999"/>
    <x v="990"/>
    <x v="448"/>
  </r>
  <r>
    <n v="643619225"/>
    <s v="U1"/>
    <s v="TURKEY POINT POWER PLANT UNIT #1 - 5081014100"/>
    <s v="31400Z000-PG0926-Turkey Pt U1"/>
    <x v="0"/>
    <d v="2012-10-01T00:00:00"/>
    <x v="0"/>
    <s v="Turkey Pt U1"/>
    <x v="95"/>
    <s v="473.5716 : PUMP COMPLETE"/>
    <x v="3"/>
    <s v="2012"/>
    <s v="09/2015"/>
    <n v="0"/>
    <x v="1000"/>
    <x v="991"/>
    <x v="449"/>
  </r>
  <r>
    <n v="643619229"/>
    <s v="U1"/>
    <s v="TURKEY POINT POWER PLANT UNIT #1 - 5081014100"/>
    <s v="31100Z000-PG0926-Turkey Pt U1"/>
    <x v="0"/>
    <d v="2012-12-01T00:00:00"/>
    <x v="0"/>
    <s v="Turkey Pt U1"/>
    <x v="23"/>
    <s v="413.4265 : DRIVE, ELECTRIC MOTOR, C"/>
    <x v="1"/>
    <s v="2012"/>
    <s v="09/2015"/>
    <n v="0"/>
    <x v="1001"/>
    <x v="992"/>
    <x v="450"/>
  </r>
  <r>
    <n v="643619243"/>
    <s v="Retire"/>
    <s v="TURKEY POINT POWER PLANT UNIT #1 - 5081014100"/>
    <s v="31400Z000-PG0926-Turkey Pt U1"/>
    <x v="0"/>
    <d v="2011-11-01T00:00:00"/>
    <x v="0"/>
    <s v="Turkey Pt U1"/>
    <x v="78"/>
    <s v="374.3645 : DRIVE, ELECTRIC MOTOR, C"/>
    <x v="3"/>
    <s v="2011"/>
    <s v="09/2015"/>
    <n v="1"/>
    <x v="1002"/>
    <x v="993"/>
    <x v="451"/>
  </r>
  <r>
    <n v="643619261"/>
    <s v="U1"/>
    <s v="TURKEY POINT POWER PLANT UNIT #1 - 5081014100"/>
    <s v="31400Z000-PG0926-Turkey Pt U1"/>
    <x v="0"/>
    <d v="2012-10-01T00:00:00"/>
    <x v="0"/>
    <s v="Turkey Pt U1"/>
    <x v="95"/>
    <s v="473.5716 : PUMP COMPLETE"/>
    <x v="3"/>
    <s v="2012"/>
    <s v="09/2015"/>
    <n v="1"/>
    <x v="1003"/>
    <x v="994"/>
    <x v="452"/>
  </r>
  <r>
    <n v="643619279"/>
    <s v="U1"/>
    <s v="TURKEY POINT POWER PLANT UNIT #1 - 5081014100"/>
    <s v="31100Z000-PG0926-Turkey Pt U1"/>
    <x v="0"/>
    <d v="2012-11-01T00:00:00"/>
    <x v="0"/>
    <s v="Turkey Pt U1"/>
    <x v="23"/>
    <s v="413.4265 : DRIVE, ELECTRIC MOTOR, C"/>
    <x v="1"/>
    <s v="2012"/>
    <s v="09/2015"/>
    <n v="1"/>
    <x v="1004"/>
    <x v="995"/>
    <x v="453"/>
  </r>
  <r>
    <n v="643728049"/>
    <s v="Retire"/>
    <s v="TURKEY POINT POWER PLANT UNIT #1 - 5081014100"/>
    <s v="31200Z000-PG0926-Turkey Pt U1"/>
    <x v="0"/>
    <d v="2011-12-01T00:00:00"/>
    <x v="0"/>
    <s v="Turkey Pt U1"/>
    <x v="47"/>
    <s v="354.3254 : DRIVE, ELECTRIC MOTOR, C"/>
    <x v="2"/>
    <s v="2011"/>
    <s v="09/2015"/>
    <n v="1"/>
    <x v="1005"/>
    <x v="996"/>
    <x v="454"/>
  </r>
  <r>
    <n v="644138688"/>
    <e v="#N/A"/>
    <s v="TURKEY POINT POWER PLANT UNIT #1 - 5081014100"/>
    <s v="31400Z000-PG0926-Turkey Pt U1"/>
    <x v="0"/>
    <d v="2013-06-01T00:00:00"/>
    <x v="0"/>
    <s v="Turkey Pt U1"/>
    <x v="131"/>
    <s v="000.000 : Non-Unitized"/>
    <x v="3"/>
    <s v="2013"/>
    <s v="09/2015"/>
    <n v="0"/>
    <x v="0"/>
    <x v="0"/>
    <x v="0"/>
  </r>
  <r>
    <n v="644142429"/>
    <e v="#N/A"/>
    <s v="TURKEY POINT PLANT FOSSIL - 5081026000"/>
    <s v="31600Z000-PG0926-Turkey Pt CommFsil"/>
    <x v="0"/>
    <d v="2013-06-01T00:00:00"/>
    <x v="0"/>
    <s v="Turkey Pt Comm Fsil"/>
    <x v="131"/>
    <s v="000.000 : Non-Unitized"/>
    <x v="5"/>
    <s v="2013"/>
    <s v="09/2015"/>
    <n v="0"/>
    <x v="0"/>
    <x v="0"/>
    <x v="0"/>
  </r>
  <r>
    <n v="644143088"/>
    <e v="#N/A"/>
    <s v="TURKEY POINT POWER PLANT UNIT #1 - 5081014100"/>
    <s v="31200Z000-PG0926-Turkey Pt U1"/>
    <x v="0"/>
    <d v="2013-06-01T00:00:00"/>
    <x v="0"/>
    <s v="Turkey Pt U1"/>
    <x v="131"/>
    <s v="000.000 : Non-Unitized"/>
    <x v="2"/>
    <s v="2013"/>
    <s v="09/2015"/>
    <n v="0"/>
    <x v="0"/>
    <x v="0"/>
    <x v="0"/>
  </r>
  <r>
    <n v="644162888"/>
    <e v="#N/A"/>
    <s v="TURKEY POINT POWER PLANT UNIT #1 - 5081014100"/>
    <s v="31200Z000-PG0926-Turkey Pt U1"/>
    <x v="0"/>
    <d v="2012-12-01T00:00:00"/>
    <x v="0"/>
    <s v="Turkey Pt U1"/>
    <x v="131"/>
    <s v="000.000 : Non-Unitized"/>
    <x v="2"/>
    <s v="2012"/>
    <s v="09/2015"/>
    <n v="0"/>
    <x v="0"/>
    <x v="0"/>
    <x v="0"/>
  </r>
  <r>
    <n v="644163630"/>
    <e v="#N/A"/>
    <s v="TURKEY POINT PLANT FOSSIL - 5081026000"/>
    <s v="31100Z000-PG0926-Turkey Pt CommFsil"/>
    <x v="0"/>
    <d v="2013-01-01T00:00:00"/>
    <x v="0"/>
    <s v="Turkey Pt Comm Fsil"/>
    <x v="131"/>
    <s v="000.000 : Non-Unitized"/>
    <x v="1"/>
    <s v="2013"/>
    <s v="09/2015"/>
    <n v="0"/>
    <x v="0"/>
    <x v="0"/>
    <x v="0"/>
  </r>
  <r>
    <n v="644209650"/>
    <s v="Common"/>
    <s v="TURKEY POINT PLANT FOSSIL - 5081026000"/>
    <s v="31100Z000-PG0926-Turkey Pt CommFsil"/>
    <x v="0"/>
    <d v="2013-09-01T00:00:00"/>
    <x v="0"/>
    <s v="Turkey Pt Comm Fsil"/>
    <x v="18"/>
    <s v="327.2530 : HVAC SYSTEM COMPLETE"/>
    <x v="1"/>
    <s v="2013"/>
    <s v="09/2015"/>
    <n v="2"/>
    <x v="1006"/>
    <x v="997"/>
    <x v="455"/>
  </r>
  <r>
    <n v="644373533"/>
    <e v="#N/A"/>
    <s v="TURKEY POINT FOSL PROD CAP SPARE STOREROOM - 5081026007"/>
    <s v="31100Z000-PG0926-Turkey Pt CommFsil"/>
    <x v="0"/>
    <d v="1969-07-01T00:00:00"/>
    <x v="0"/>
    <s v="Turkey Pt Comm Fsil"/>
    <x v="23"/>
    <s v="413.4272 : PUMP COMPLETE"/>
    <x v="1"/>
    <s v="1969"/>
    <s v="09/2015"/>
    <n v="0"/>
    <x v="0"/>
    <x v="0"/>
    <x v="0"/>
  </r>
  <r>
    <n v="645479750"/>
    <e v="#N/A"/>
    <s v="TURKEY POINT PLANT FOSSIL - 5081026000"/>
    <s v="31200Z000-PG0926-Turkey Pt CommFsil"/>
    <x v="0"/>
    <d v="2013-07-01T00:00:00"/>
    <x v="0"/>
    <s v="Turkey Pt Comm Fsil"/>
    <x v="131"/>
    <s v="000.000 : Non-Unitized"/>
    <x v="2"/>
    <s v="2013"/>
    <s v="09/2015"/>
    <n v="0"/>
    <x v="0"/>
    <x v="0"/>
    <x v="0"/>
  </r>
  <r>
    <n v="645484644"/>
    <e v="#N/A"/>
    <s v="TURKEY POINT PLANT FOSSIL - 5081026000"/>
    <s v="31100Z000-PG0926-Turkey Pt CommFsil"/>
    <x v="0"/>
    <d v="2013-07-01T00:00:00"/>
    <x v="0"/>
    <s v="Turkey Pt Comm Fsil"/>
    <x v="131"/>
    <s v="000.000 : Non-Unitized"/>
    <x v="1"/>
    <s v="2013"/>
    <s v="09/2015"/>
    <n v="0"/>
    <x v="0"/>
    <x v="0"/>
    <x v="0"/>
  </r>
  <r>
    <n v="645485181"/>
    <e v="#N/A"/>
    <s v="TURKEY POINT POWER PLANT UNIT #1 - 5081014100"/>
    <s v="31200Z000-PG0926-Turkey Pt U1"/>
    <x v="0"/>
    <d v="2013-01-01T00:00:00"/>
    <x v="0"/>
    <s v="Turkey Pt U1"/>
    <x v="131"/>
    <s v="000.000 : Non-Unitized"/>
    <x v="2"/>
    <s v="2013"/>
    <s v="09/2015"/>
    <n v="0"/>
    <x v="0"/>
    <x v="0"/>
    <x v="0"/>
  </r>
  <r>
    <n v="645486317"/>
    <e v="#N/A"/>
    <s v="TURKEY POINT POWER PLANT UNIT #1 - 5081014100"/>
    <s v="31200Z000-PG0926-Turkey Pt U1"/>
    <x v="0"/>
    <d v="2012-09-01T00:00:00"/>
    <x v="0"/>
    <s v="Turkey Pt U1"/>
    <x v="131"/>
    <s v="000.000 : Non-Unitized"/>
    <x v="2"/>
    <s v="2012"/>
    <s v="09/2015"/>
    <n v="0"/>
    <x v="0"/>
    <x v="0"/>
    <x v="0"/>
  </r>
  <r>
    <n v="645489870"/>
    <e v="#N/A"/>
    <s v="TURKEY POINT FOSL PROD CAP SPARE STOREROOM - 5081026007"/>
    <s v="31100Z000-PG0926-Turkey Pt CommFsil"/>
    <x v="0"/>
    <d v="2012-07-01T00:00:00"/>
    <x v="0"/>
    <s v="Turkey Pt Comm Fsil"/>
    <x v="131"/>
    <s v="000.000 : Non-Unitized"/>
    <x v="1"/>
    <s v="2012"/>
    <s v="09/2015"/>
    <n v="0"/>
    <x v="0"/>
    <x v="0"/>
    <x v="0"/>
  </r>
  <r>
    <n v="645696914"/>
    <s v="Retire"/>
    <s v="TURKEY POINT POWER PLANT UNIT #1 - 5081014100"/>
    <s v="31200Z000-PG0926-Turkey Pt U1"/>
    <x v="0"/>
    <d v="2013-01-01T00:00:00"/>
    <x v="0"/>
    <s v="Turkey Pt U1"/>
    <x v="64"/>
    <s v="521.6149 : PUMP COMPLETE"/>
    <x v="2"/>
    <s v="2013"/>
    <s v="09/2015"/>
    <n v="0"/>
    <x v="1007"/>
    <x v="998"/>
    <x v="456"/>
  </r>
  <r>
    <n v="645696918"/>
    <s v="U1"/>
    <s v="TURKEY POINT POWER PLANT UNIT #1 - 5081014100"/>
    <s v="31200Z000-PG0926-Turkey Pt U1"/>
    <x v="0"/>
    <d v="2012-12-01T00:00:00"/>
    <x v="0"/>
    <s v="Turkey Pt U1"/>
    <x v="63"/>
    <s v="447.5078 : PUMP COMPLETE"/>
    <x v="2"/>
    <s v="2012"/>
    <s v="09/2015"/>
    <n v="0"/>
    <x v="1008"/>
    <x v="999"/>
    <x v="457"/>
  </r>
  <r>
    <n v="645800051"/>
    <e v="#N/A"/>
    <s v="TURKEY POINT FOSL PROD CAP SPARE STOREROOM - 5081026007"/>
    <s v="31100Z000-PG0926-Turkey Pt CommFsil"/>
    <x v="0"/>
    <d v="2012-07-01T00:00:00"/>
    <x v="0"/>
    <s v="Turkey Pt Comm Fsil"/>
    <x v="23"/>
    <s v="413.4272 : PUMP COMPLETE"/>
    <x v="1"/>
    <s v="2012"/>
    <s v="09/2015"/>
    <n v="0"/>
    <x v="0"/>
    <x v="0"/>
    <x v="0"/>
  </r>
  <r>
    <n v="645820912"/>
    <s v="Common"/>
    <s v="TURKEY POINT PLANT FOSSIL - 5081026000"/>
    <s v="31100Z000-PG0926-Turkey Pt CommFsil"/>
    <x v="0"/>
    <d v="1972-07-01T00:00:00"/>
    <x v="0"/>
    <s v="Turkey Pt Comm Fsil"/>
    <x v="34"/>
    <s v="314.9665 : SUPERSTRUCTURE"/>
    <x v="1"/>
    <s v="1972"/>
    <s v="09/2015"/>
    <n v="1"/>
    <x v="1009"/>
    <x v="1000"/>
    <x v="0"/>
  </r>
  <r>
    <n v="645820932"/>
    <s v="Common"/>
    <s v="TURKEY POINT PLANT FOSSIL - 5081026000"/>
    <s v="31100Z000-PG0926-Turkey Pt CommFsil"/>
    <x v="0"/>
    <d v="1981-07-01T00:00:00"/>
    <x v="0"/>
    <s v="Turkey Pt Comm Fsil"/>
    <x v="4"/>
    <s v="322.0247 : SUPERSTRUCTURE"/>
    <x v="1"/>
    <s v="1981"/>
    <s v="09/2015"/>
    <n v="0"/>
    <x v="1010"/>
    <x v="1001"/>
    <x v="0"/>
  </r>
  <r>
    <n v="645820952"/>
    <s v="Common"/>
    <s v="TURKEY POINT PLANT FOSSIL - 5081026000"/>
    <s v="31100Z000-PG0926-Turkey Pt CommFsil"/>
    <x v="0"/>
    <d v="1975-07-01T00:00:00"/>
    <x v="0"/>
    <s v="Turkey Pt Comm Fsil"/>
    <x v="4"/>
    <s v="322.0247 : SUPERSTRUCTURE"/>
    <x v="1"/>
    <s v="1975"/>
    <s v="09/2015"/>
    <n v="0"/>
    <x v="1011"/>
    <x v="1002"/>
    <x v="0"/>
  </r>
  <r>
    <n v="645820972"/>
    <s v="Common"/>
    <s v="TURKEY POINT PLANT FOSSIL - 5081026000"/>
    <s v="31100Z000-PG0926-Turkey Pt CommFsil"/>
    <x v="0"/>
    <d v="1981-07-01T00:00:00"/>
    <x v="0"/>
    <s v="Turkey Pt Comm Fsil"/>
    <x v="4"/>
    <s v="322.0249 : ROOF"/>
    <x v="1"/>
    <s v="1981"/>
    <s v="09/2015"/>
    <n v="0"/>
    <x v="1012"/>
    <x v="1003"/>
    <x v="0"/>
  </r>
  <r>
    <n v="645820992"/>
    <s v="Common"/>
    <s v="TURKEY POINT PLANT FOSSIL - 5081026000"/>
    <s v="31100Z000-PG0926-Turkey Pt CommFsil"/>
    <x v="0"/>
    <d v="1981-07-01T00:00:00"/>
    <x v="0"/>
    <s v="Turkey Pt Comm Fsil"/>
    <x v="4"/>
    <s v="322.0252 : PLUMBING SYSTEM COMPLETE"/>
    <x v="1"/>
    <s v="1981"/>
    <s v="09/2015"/>
    <n v="1"/>
    <x v="1013"/>
    <x v="1004"/>
    <x v="0"/>
  </r>
  <r>
    <n v="645821012"/>
    <s v="Common"/>
    <s v="TURKEY POINT PLANT FOSSIL - 5081026000"/>
    <s v="31100Z000-PG0926-Turkey Pt CommFsil"/>
    <x v="0"/>
    <d v="1981-07-01T00:00:00"/>
    <x v="0"/>
    <s v="Turkey Pt Comm Fsil"/>
    <x v="4"/>
    <s v="322.0253 : LIGHTING SYSTEM COMPLETE"/>
    <x v="1"/>
    <s v="1981"/>
    <s v="09/2015"/>
    <n v="1"/>
    <x v="1014"/>
    <x v="1005"/>
    <x v="0"/>
  </r>
  <r>
    <n v="645821032"/>
    <s v="Common"/>
    <s v="TURKEY POINT PLANT FOSSIL - 5081026000"/>
    <s v="31100Z000-PG0926-Turkey Pt CommFsil"/>
    <x v="0"/>
    <d v="1981-07-01T00:00:00"/>
    <x v="0"/>
    <s v="Turkey Pt Comm Fsil"/>
    <x v="4"/>
    <s v="322.0255 : HVAC SYSTEM COMPLETE"/>
    <x v="1"/>
    <s v="1981"/>
    <s v="09/2015"/>
    <n v="1"/>
    <x v="1015"/>
    <x v="1006"/>
    <x v="0"/>
  </r>
  <r>
    <n v="645821052"/>
    <s v="Common"/>
    <s v="TURKEY POINT PLANT FOSSIL - 5081026000"/>
    <s v="31100Z000-PG0926-Turkey Pt CommFsil"/>
    <x v="0"/>
    <d v="1975-07-01T00:00:00"/>
    <x v="0"/>
    <s v="Turkey Pt Comm Fsil"/>
    <x v="4"/>
    <s v="322.0255 : HVAC SYSTEM COMPLETE"/>
    <x v="1"/>
    <s v="1975"/>
    <s v="09/2015"/>
    <n v="4"/>
    <x v="1016"/>
    <x v="1007"/>
    <x v="0"/>
  </r>
  <r>
    <n v="645821072"/>
    <s v="Common"/>
    <s v="TURKEY POINT PLANT FOSSIL - 5081026000"/>
    <s v="31100Z000-PG0926-Turkey Pt CommFsil"/>
    <x v="0"/>
    <d v="1981-07-01T00:00:00"/>
    <x v="0"/>
    <s v="Turkey Pt Comm Fsil"/>
    <x v="4"/>
    <s v="322.0261 : FIRE PROTECTION SYS COMP"/>
    <x v="1"/>
    <s v="1981"/>
    <s v="09/2015"/>
    <n v="0"/>
    <x v="1017"/>
    <x v="1008"/>
    <x v="0"/>
  </r>
  <r>
    <n v="645821111"/>
    <s v="Common"/>
    <s v="TURKEY POINT PLANT FOSSIL - 5081026000"/>
    <s v="31100Z000-PG0926-Turkey Pt CommFsil"/>
    <x v="0"/>
    <d v="1972-07-01T00:00:00"/>
    <x v="0"/>
    <s v="Turkey Pt Comm Fsil"/>
    <x v="18"/>
    <s v="327.2524 : ROOF"/>
    <x v="1"/>
    <s v="1972"/>
    <s v="09/2015"/>
    <n v="540"/>
    <x v="1018"/>
    <x v="1009"/>
    <x v="0"/>
  </r>
  <r>
    <n v="645821131"/>
    <s v="Common"/>
    <s v="TURKEY POINT PLANT FOSSIL - 5081026000"/>
    <s v="31100Z000-PG0926-Turkey Pt CommFsil"/>
    <x v="0"/>
    <d v="1972-07-01T00:00:00"/>
    <x v="0"/>
    <s v="Turkey Pt Comm Fsil"/>
    <x v="18"/>
    <s v="327.2527 : PLUMBING SYSTEM COMPLETE"/>
    <x v="1"/>
    <s v="1972"/>
    <s v="09/2015"/>
    <n v="1"/>
    <x v="1019"/>
    <x v="1010"/>
    <x v="0"/>
  </r>
  <r>
    <n v="645821151"/>
    <s v="Common"/>
    <s v="TURKEY POINT PLANT FOSSIL - 5081026000"/>
    <s v="31100Z000-PG0926-Turkey Pt CommFsil"/>
    <x v="0"/>
    <d v="1972-07-01T00:00:00"/>
    <x v="0"/>
    <s v="Turkey Pt Comm Fsil"/>
    <x v="18"/>
    <s v="327.2528 : LIGHTING SYSTEM COMPLETE"/>
    <x v="1"/>
    <s v="1972"/>
    <s v="09/2015"/>
    <n v="1"/>
    <x v="1020"/>
    <x v="1011"/>
    <x v="0"/>
  </r>
  <r>
    <n v="645821171"/>
    <s v="Common"/>
    <s v="TURKEY POINT PLANT FOSSIL - 5081026000"/>
    <s v="31100Z000-PG0926-Turkey Pt CommFsil"/>
    <x v="0"/>
    <d v="1972-07-01T00:00:00"/>
    <x v="0"/>
    <s v="Turkey Pt Comm Fsil"/>
    <x v="18"/>
    <s v="327.2530 : HVAC SYSTEM COMPLETE"/>
    <x v="1"/>
    <s v="1972"/>
    <s v="09/2015"/>
    <n v="1"/>
    <x v="1021"/>
    <x v="1012"/>
    <x v="0"/>
  </r>
  <r>
    <n v="645821191"/>
    <s v="Common"/>
    <s v="TURKEY POINT PLANT FOSSIL - 5081026000"/>
    <s v="31100Z000-PG0926-Turkey Pt CommFsil"/>
    <x v="0"/>
    <d v="1972-07-01T00:00:00"/>
    <x v="0"/>
    <s v="Turkey Pt Comm Fsil"/>
    <x v="18"/>
    <s v="327.2536 : FIRE PROTECTION SYS COMP"/>
    <x v="1"/>
    <s v="1972"/>
    <s v="09/2015"/>
    <n v="1"/>
    <x v="1022"/>
    <x v="1013"/>
    <x v="0"/>
  </r>
  <r>
    <n v="645821211"/>
    <s v="Common"/>
    <s v="TURKEY POINT PLANT FOSSIL - 5081026000"/>
    <s v="31100Z000-PG0926-Turkey Pt CommFsil"/>
    <x v="0"/>
    <d v="1979-07-01T00:00:00"/>
    <x v="0"/>
    <s v="Turkey Pt Comm Fsil"/>
    <x v="17"/>
    <s v="308.2314 : SUPERSTRUCTURE"/>
    <x v="1"/>
    <s v="1979"/>
    <s v="09/2015"/>
    <n v="0"/>
    <x v="1023"/>
    <x v="1014"/>
    <x v="0"/>
  </r>
  <r>
    <n v="645973747"/>
    <e v="#N/A"/>
    <s v="TURKEY POINT POWER PLANT UNIT #1 - 5081014100"/>
    <s v="31200Z000-PG0926-Turkey Pt U1"/>
    <x v="0"/>
    <d v="2013-08-01T00:00:00"/>
    <x v="0"/>
    <s v="Turkey Pt U1"/>
    <x v="131"/>
    <s v="000.000 : Non-Unitized"/>
    <x v="2"/>
    <s v="2013"/>
    <s v="09/2015"/>
    <n v="0"/>
    <x v="0"/>
    <x v="0"/>
    <x v="0"/>
  </r>
  <r>
    <n v="645973750"/>
    <e v="#N/A"/>
    <s v="TURKEY POINT PLANT FOSSIL - 5081026000"/>
    <s v="31600Z000-PG0926-Turkey Pt CommFsil"/>
    <x v="0"/>
    <d v="2013-08-01T00:00:00"/>
    <x v="0"/>
    <s v="Turkey Pt Comm Fsil"/>
    <x v="131"/>
    <s v="000.000 : Non-Unitized"/>
    <x v="5"/>
    <s v="2013"/>
    <s v="09/2015"/>
    <n v="0"/>
    <x v="0"/>
    <x v="0"/>
    <x v="0"/>
  </r>
  <r>
    <n v="645974464"/>
    <e v="#N/A"/>
    <s v="TURKEY POINT POWER PLANT UNIT #1 - 5081014100"/>
    <s v="31200Z000-PG0926-Turkey Pt U1"/>
    <x v="0"/>
    <d v="2013-08-01T00:00:00"/>
    <x v="0"/>
    <s v="Turkey Pt U1"/>
    <x v="131"/>
    <s v="000.000 : Non-Unitized"/>
    <x v="2"/>
    <s v="2013"/>
    <s v="09/2015"/>
    <n v="0"/>
    <x v="0"/>
    <x v="0"/>
    <x v="0"/>
  </r>
  <r>
    <n v="645975139"/>
    <e v="#N/A"/>
    <s v="TURKEY POINT POWER PLANT UNIT #1 - 5081014100"/>
    <s v="31400Z000-PG0926-Turkey Pt U1"/>
    <x v="0"/>
    <d v="2013-08-01T00:00:00"/>
    <x v="0"/>
    <s v="Turkey Pt U1"/>
    <x v="131"/>
    <s v="000.000 : Non-Unitized"/>
    <x v="3"/>
    <s v="2013"/>
    <s v="09/2015"/>
    <n v="0"/>
    <x v="0"/>
    <x v="0"/>
    <x v="0"/>
  </r>
  <r>
    <n v="645976620"/>
    <e v="#N/A"/>
    <s v="TURKEY POINT POWER PLANT UNIT #1 - 5081014100"/>
    <s v="31100Z000-PG0926-Turkey Pt U1"/>
    <x v="0"/>
    <d v="2012-12-01T00:00:00"/>
    <x v="0"/>
    <s v="Turkey Pt U1"/>
    <x v="131"/>
    <s v="000.000 : Non-Unitized"/>
    <x v="1"/>
    <s v="2012"/>
    <s v="09/2015"/>
    <n v="0"/>
    <x v="0"/>
    <x v="0"/>
    <x v="0"/>
  </r>
  <r>
    <n v="646420859"/>
    <s v="U1"/>
    <s v="TURKEY POINT POWER PLANT UNIT #1 - 5081014100"/>
    <s v="31100Z000-PG0926-Turkey Pt U1"/>
    <x v="0"/>
    <d v="2012-07-01T00:00:00"/>
    <x v="0"/>
    <s v="Turkey Pt U1"/>
    <x v="23"/>
    <s v="413.4272 : PUMP COMPLETE"/>
    <x v="1"/>
    <s v="2012"/>
    <s v="09/2015"/>
    <n v="1"/>
    <x v="1024"/>
    <x v="1015"/>
    <x v="458"/>
  </r>
  <r>
    <n v="646493710"/>
    <s v="U1"/>
    <s v="TURKEY POINT POWER PLANT UNIT #1 - 5081014100"/>
    <s v="31100Z000-PG0926-Turkey Pt U1"/>
    <x v="0"/>
    <d v="2012-12-01T00:00:00"/>
    <x v="0"/>
    <s v="Turkey Pt U1"/>
    <x v="23"/>
    <s v="413.4272 : PUMP COMPLETE"/>
    <x v="1"/>
    <s v="2012"/>
    <s v="09/2015"/>
    <n v="0"/>
    <x v="1025"/>
    <x v="1016"/>
    <x v="459"/>
  </r>
  <r>
    <n v="646641659"/>
    <e v="#N/A"/>
    <s v="TURKEY POINT FOSL PROD CAP SPARE STOREROOM - 5081026007"/>
    <s v="31100Z000-PG0926-Turkey Pt CommFsil"/>
    <x v="0"/>
    <d v="2012-12-01T00:00:00"/>
    <x v="0"/>
    <s v="Turkey Pt Comm Fsil"/>
    <x v="23"/>
    <s v="413.4272 : PUMP COMPLETE"/>
    <x v="1"/>
    <s v="2012"/>
    <s v="09/2015"/>
    <n v="0"/>
    <x v="0"/>
    <x v="0"/>
    <x v="0"/>
  </r>
  <r>
    <n v="646676120"/>
    <s v="Retire"/>
    <s v="TURKEY POINT POWER PLANT UNIT #1 - 5081014100"/>
    <s v="31200Z000-PG0926-Turkey Pt U1"/>
    <x v="0"/>
    <d v="2012-09-01T00:00:00"/>
    <x v="0"/>
    <s v="Turkey Pt U1"/>
    <x v="39"/>
    <s v="252.1293 : EXPANSION JOINT"/>
    <x v="2"/>
    <s v="2012"/>
    <s v="09/2015"/>
    <n v="0"/>
    <x v="1026"/>
    <x v="1017"/>
    <x v="460"/>
  </r>
  <r>
    <n v="646676349"/>
    <s v="U1"/>
    <s v="TURKEY POINT POWER PLANT UNIT #1 - 5081014100"/>
    <s v="31100Z000-PG0926-Turkey Pt U1"/>
    <x v="0"/>
    <d v="2012-12-01T00:00:00"/>
    <x v="0"/>
    <s v="Turkey Pt U1"/>
    <x v="23"/>
    <s v="413.4272 : PUMP COMPLETE"/>
    <x v="1"/>
    <s v="2012"/>
    <s v="09/2015"/>
    <n v="0"/>
    <x v="1027"/>
    <x v="1018"/>
    <x v="461"/>
  </r>
  <r>
    <n v="647751540"/>
    <s v="U1"/>
    <s v="TURKEY POINT POWER PLANT UNIT #1 - 5081014100"/>
    <s v="31100Z000-PG0926-Turkey Pt U1"/>
    <x v="0"/>
    <d v="2012-12-01T00:00:00"/>
    <x v="0"/>
    <s v="Turkey Pt U1"/>
    <x v="23"/>
    <s v="413.4265 : DRIVE, ELECTRIC MOTOR, C"/>
    <x v="1"/>
    <s v="2012"/>
    <s v="09/2015"/>
    <n v="0"/>
    <x v="1028"/>
    <x v="1019"/>
    <x v="462"/>
  </r>
  <r>
    <n v="651603619"/>
    <e v="#N/A"/>
    <s v="TURKEY POINT PLANT FOSSIL - 5081026000"/>
    <s v="31630Z000-PG-Turkey Pt Comm Fsil"/>
    <x v="0"/>
    <d v="2010-12-01T00:00:00"/>
    <x v="0"/>
    <s v="Turkey Pt Comm Fsil"/>
    <x v="130"/>
    <s v="191.1380 : COMPUTER EQUIP/3YR"/>
    <x v="7"/>
    <s v="2010"/>
    <s v="09/2015"/>
    <n v="0"/>
    <x v="0"/>
    <x v="0"/>
    <x v="0"/>
  </r>
  <r>
    <n v="651603773"/>
    <s v="Common"/>
    <s v="TURKEY POINT PLANT FOSSIL - 5081026000"/>
    <s v="31670Z008-PG-Turkey Pt Comm Fsil"/>
    <x v="6"/>
    <d v="2010-12-01T00:00:00"/>
    <x v="0"/>
    <s v="Turkey Pt Comm Fsil"/>
    <x v="127"/>
    <s v="188.770  : MISCELLANEOUS EQUIPMENT "/>
    <x v="8"/>
    <s v="2010"/>
    <s v="09/2015"/>
    <n v="2"/>
    <x v="1029"/>
    <x v="1020"/>
    <x v="463"/>
  </r>
  <r>
    <n v="651604421"/>
    <e v="#N/A"/>
    <s v="TURKEY POINT POWER PLANT UNIT #1 - 5081014100"/>
    <s v="31650Z000-PG-Turkey Pt U1"/>
    <x v="0"/>
    <d v="2012-12-01T00:00:00"/>
    <x v="0"/>
    <s v="Turkey Pt U1"/>
    <x v="131"/>
    <s v="000.000 : Non-Unitized"/>
    <x v="9"/>
    <s v="2012"/>
    <s v="09/2015"/>
    <n v="0"/>
    <x v="0"/>
    <x v="0"/>
    <x v="0"/>
  </r>
  <r>
    <n v="651612258"/>
    <s v="Common"/>
    <s v="TURKEY POINT PLANT FOSSIL - 5081026000"/>
    <s v="31670Z000-PG-Turkey Pt Comm Fsil"/>
    <x v="0"/>
    <d v="2010-10-01T00:00:00"/>
    <x v="0"/>
    <s v="Turkey Pt Comm Fsil"/>
    <x v="125"/>
    <s v="190.772 : PORTABLE TOOLS AND EQUIP"/>
    <x v="8"/>
    <s v="2010"/>
    <s v="09/2015"/>
    <n v="0"/>
    <x v="1030"/>
    <x v="1021"/>
    <x v="464"/>
  </r>
  <r>
    <n v="651613276"/>
    <s v="Common"/>
    <s v="TURKEY POINT PLANT FOSSIL - 5081026000"/>
    <s v="31670Z000-PG-Turkey Pt Comm Fsil"/>
    <x v="0"/>
    <d v="2010-11-01T00:00:00"/>
    <x v="0"/>
    <s v="Turkey Pt Comm Fsil"/>
    <x v="125"/>
    <s v="190.772 : PORTABLE TOOLS AND EQUIP"/>
    <x v="8"/>
    <s v="2010"/>
    <s v="09/2015"/>
    <n v="1"/>
    <x v="1031"/>
    <x v="1022"/>
    <x v="465"/>
  </r>
  <r>
    <n v="651620954"/>
    <s v="Common"/>
    <s v="TURKEY POINT PLANT FOSSIL - 5081026000"/>
    <s v="31670Z000-PG-Turkey Pt Comm Fsil"/>
    <x v="0"/>
    <d v="2013-09-01T00:00:00"/>
    <x v="0"/>
    <s v="Turkey Pt Comm Fsil"/>
    <x v="125"/>
    <s v="190.772 : PORTABLE TOOLS AND EQUIP"/>
    <x v="8"/>
    <s v="2013"/>
    <s v="09/2015"/>
    <n v="0"/>
    <x v="1032"/>
    <x v="1023"/>
    <x v="466"/>
  </r>
  <r>
    <n v="651620965"/>
    <s v="Common"/>
    <s v="TURKEY POINT PLANT FOSSIL - 5081026000"/>
    <s v="31670Z000-PG-Turkey Pt Comm Fsil"/>
    <x v="0"/>
    <d v="2012-08-01T00:00:00"/>
    <x v="0"/>
    <s v="Turkey Pt Comm Fsil"/>
    <x v="125"/>
    <s v="190.772 : PORTABLE TOOLS AND EQUIP"/>
    <x v="8"/>
    <s v="2012"/>
    <s v="09/2015"/>
    <n v="0"/>
    <x v="1033"/>
    <x v="1024"/>
    <x v="467"/>
  </r>
  <r>
    <n v="651620976"/>
    <s v="Common"/>
    <s v="TURKEY POINT PLANT FOSSIL - 5081026000"/>
    <s v="31670Z000-PG-Turkey Pt Comm Fsil"/>
    <x v="0"/>
    <d v="2012-10-01T00:00:00"/>
    <x v="0"/>
    <s v="Turkey Pt Comm Fsil"/>
    <x v="125"/>
    <s v="190.772 : PORTABLE TOOLS AND EQUIP"/>
    <x v="8"/>
    <s v="2012"/>
    <s v="09/2015"/>
    <n v="0"/>
    <x v="1034"/>
    <x v="1025"/>
    <x v="468"/>
  </r>
  <r>
    <n v="651620987"/>
    <s v="Common"/>
    <s v="TURKEY POINT PLANT FOSSIL - 5081026000"/>
    <s v="31670Z000-PG-Turkey Pt Comm Fsil"/>
    <x v="0"/>
    <d v="2012-12-01T00:00:00"/>
    <x v="0"/>
    <s v="Turkey Pt Comm Fsil"/>
    <x v="125"/>
    <s v="190.772 : PORTABLE TOOLS AND EQUIP"/>
    <x v="8"/>
    <s v="2012"/>
    <s v="09/2015"/>
    <n v="0"/>
    <x v="1035"/>
    <x v="1026"/>
    <x v="469"/>
  </r>
  <r>
    <n v="651620998"/>
    <s v="Common"/>
    <s v="TURKEY POINT PLANT FOSSIL - 5081026000"/>
    <s v="31670Z000-PG-Turkey Pt Comm Fsil"/>
    <x v="0"/>
    <d v="2012-09-01T00:00:00"/>
    <x v="0"/>
    <s v="Turkey Pt Comm Fsil"/>
    <x v="125"/>
    <s v="190.772 : PORTABLE TOOLS AND EQUIP"/>
    <x v="8"/>
    <s v="2012"/>
    <s v="09/2015"/>
    <n v="0"/>
    <x v="1036"/>
    <x v="1027"/>
    <x v="470"/>
  </r>
  <r>
    <n v="651621009"/>
    <s v="Common"/>
    <s v="TURKEY POINT PLANT FOSSIL - 5081026000"/>
    <s v="31670Z000-PG-Turkey Pt Comm Fsil"/>
    <x v="0"/>
    <d v="2012-06-01T00:00:00"/>
    <x v="0"/>
    <s v="Turkey Pt Comm Fsil"/>
    <x v="125"/>
    <s v="190.772 : PORTABLE TOOLS AND EQUIP"/>
    <x v="8"/>
    <s v="2012"/>
    <s v="09/2015"/>
    <n v="0"/>
    <x v="1037"/>
    <x v="1028"/>
    <x v="471"/>
  </r>
  <r>
    <n v="651621020"/>
    <s v="Common"/>
    <s v="TURKEY POINT PLANT FOSSIL - 5081026000"/>
    <s v="31670Z000-PG-Turkey Pt Comm Fsil"/>
    <x v="0"/>
    <d v="2012-11-01T00:00:00"/>
    <x v="0"/>
    <s v="Turkey Pt Comm Fsil"/>
    <x v="125"/>
    <s v="190.772 : PORTABLE TOOLS AND EQUIP"/>
    <x v="8"/>
    <s v="2012"/>
    <s v="09/2015"/>
    <n v="0"/>
    <x v="1038"/>
    <x v="1029"/>
    <x v="472"/>
  </r>
  <r>
    <n v="651621031"/>
    <s v="Common"/>
    <s v="TURKEY POINT PLANT FOSSIL - 5081026000"/>
    <s v="31670Z000-PG-Turkey Pt Comm Fsil"/>
    <x v="0"/>
    <d v="2012-07-01T00:00:00"/>
    <x v="0"/>
    <s v="Turkey Pt Comm Fsil"/>
    <x v="125"/>
    <s v="190.772 : PORTABLE TOOLS AND EQUIP"/>
    <x v="8"/>
    <s v="2012"/>
    <s v="09/2015"/>
    <n v="0"/>
    <x v="1039"/>
    <x v="1030"/>
    <x v="473"/>
  </r>
  <r>
    <n v="651621042"/>
    <s v="Common"/>
    <s v="TURKEY POINT PLANT FOSSIL - 5081026000"/>
    <s v="31670Z000-PG-Turkey Pt Comm Fsil"/>
    <x v="0"/>
    <d v="2013-03-01T00:00:00"/>
    <x v="0"/>
    <s v="Turkey Pt Comm Fsil"/>
    <x v="125"/>
    <s v="190.772 : PORTABLE TOOLS AND EQUIP"/>
    <x v="8"/>
    <s v="2013"/>
    <s v="09/2015"/>
    <n v="0"/>
    <x v="1040"/>
    <x v="1031"/>
    <x v="474"/>
  </r>
  <r>
    <n v="651621053"/>
    <s v="Common"/>
    <s v="TURKEY POINT PLANT FOSSIL - 5081026000"/>
    <s v="31670Z000-PG-Turkey Pt Comm Fsil"/>
    <x v="0"/>
    <d v="2013-01-01T00:00:00"/>
    <x v="0"/>
    <s v="Turkey Pt Comm Fsil"/>
    <x v="125"/>
    <s v="190.772 : PORTABLE TOOLS AND EQUIP"/>
    <x v="8"/>
    <s v="2013"/>
    <s v="09/2015"/>
    <n v="0"/>
    <x v="1041"/>
    <x v="1032"/>
    <x v="475"/>
  </r>
  <r>
    <n v="651621064"/>
    <s v="Common"/>
    <s v="TURKEY POINT PLANT FOSSIL - 5081026000"/>
    <s v="31670Z000-PG-Turkey Pt Comm Fsil"/>
    <x v="0"/>
    <d v="2013-05-01T00:00:00"/>
    <x v="0"/>
    <s v="Turkey Pt Comm Fsil"/>
    <x v="125"/>
    <s v="190.772 : PORTABLE TOOLS AND EQUIP"/>
    <x v="8"/>
    <s v="2013"/>
    <s v="09/2015"/>
    <n v="0"/>
    <x v="1042"/>
    <x v="1033"/>
    <x v="476"/>
  </r>
  <r>
    <n v="651621075"/>
    <s v="Common"/>
    <s v="TURKEY POINT PLANT FOSSIL - 5081026000"/>
    <s v="31670Z000-PG-Turkey Pt Comm Fsil"/>
    <x v="0"/>
    <d v="2013-08-01T00:00:00"/>
    <x v="0"/>
    <s v="Turkey Pt Comm Fsil"/>
    <x v="125"/>
    <s v="190.772 : PORTABLE TOOLS AND EQUIP"/>
    <x v="8"/>
    <s v="2013"/>
    <s v="09/2015"/>
    <n v="0"/>
    <x v="1043"/>
    <x v="1034"/>
    <x v="477"/>
  </r>
  <r>
    <n v="651635652"/>
    <s v="Common"/>
    <s v="TURKEY POINT PLANT FOSSIL - 5081026000"/>
    <s v="31630Z000-PG-Turkey Pt Comm Fsil"/>
    <x v="0"/>
    <d v="2012-12-01T00:00:00"/>
    <x v="0"/>
    <s v="Turkey Pt Comm Fsil"/>
    <x v="130"/>
    <s v="191.350  : PC EQUIPMENT"/>
    <x v="7"/>
    <s v="2012"/>
    <s v="09/2015"/>
    <n v="0"/>
    <x v="1044"/>
    <x v="1035"/>
    <x v="0"/>
  </r>
  <r>
    <n v="651635683"/>
    <s v="Common"/>
    <s v="TURKEY POINT PLANT FOSSIL - 5081026000"/>
    <s v="31630Z000-PG-Turkey Pt Comm Fsil"/>
    <x v="0"/>
    <d v="2013-08-01T00:00:00"/>
    <x v="0"/>
    <s v="Turkey Pt Comm Fsil"/>
    <x v="130"/>
    <s v="191.350  : PC EQUIPMENT"/>
    <x v="7"/>
    <s v="2013"/>
    <s v="09/2015"/>
    <n v="0"/>
    <x v="1045"/>
    <x v="1036"/>
    <x v="0"/>
  </r>
  <r>
    <n v="651635694"/>
    <s v="Common"/>
    <s v="TURKEY POINT PLANT FOSSIL - 5081026000"/>
    <s v="31630Z000-PG-Turkey Pt Comm Fsil"/>
    <x v="0"/>
    <d v="2013-01-01T00:00:00"/>
    <x v="0"/>
    <s v="Turkey Pt Comm Fsil"/>
    <x v="130"/>
    <s v="191.350  : PC EQUIPMENT"/>
    <x v="7"/>
    <s v="2013"/>
    <s v="09/2015"/>
    <n v="0"/>
    <x v="1046"/>
    <x v="1037"/>
    <x v="0"/>
  </r>
  <r>
    <n v="651637264"/>
    <s v="Common"/>
    <s v="TURKEY POINT PLANT FOSSIL - 5081026000"/>
    <s v="31670Z000-PG-Turkey Pt Comm Fsil"/>
    <x v="0"/>
    <d v="2012-12-01T00:00:00"/>
    <x v="0"/>
    <s v="Turkey Pt Comm Fsil"/>
    <x v="127"/>
    <s v="188.770  : MISCELLANEOUS EQUIPMENT "/>
    <x v="8"/>
    <s v="2012"/>
    <s v="09/2015"/>
    <n v="0"/>
    <x v="1047"/>
    <x v="1038"/>
    <x v="478"/>
  </r>
  <r>
    <n v="651637275"/>
    <s v="Common"/>
    <s v="TURKEY POINT PLANT FOSSIL - 5081026000"/>
    <s v="31670Z000-PG-Turkey Pt Comm Fsil"/>
    <x v="0"/>
    <d v="2013-01-01T00:00:00"/>
    <x v="0"/>
    <s v="Turkey Pt Comm Fsil"/>
    <x v="127"/>
    <s v="188.770  : MISCELLANEOUS EQUIPMENT "/>
    <x v="8"/>
    <s v="2013"/>
    <s v="09/2015"/>
    <n v="0"/>
    <x v="1048"/>
    <x v="1039"/>
    <x v="479"/>
  </r>
  <r>
    <n v="651637286"/>
    <s v="Common"/>
    <s v="TURKEY POINT PLANT FOSSIL - 5081026000"/>
    <s v="31670Z000-PG-Turkey Pt Comm Fsil"/>
    <x v="0"/>
    <d v="2013-05-01T00:00:00"/>
    <x v="0"/>
    <s v="Turkey Pt Comm Fsil"/>
    <x v="127"/>
    <s v="188.770  : MISCELLANEOUS EQUIPMENT "/>
    <x v="8"/>
    <s v="2013"/>
    <s v="09/2015"/>
    <n v="0"/>
    <x v="1049"/>
    <x v="1040"/>
    <x v="480"/>
  </r>
  <r>
    <n v="651637731"/>
    <s v="Common"/>
    <s v="TURKEY POINT PLANT FOSSIL - 5081026000"/>
    <s v="31650Z000-PG-Turkey Pt Comm Fsil"/>
    <x v="0"/>
    <d v="2013-05-01T00:00:00"/>
    <x v="0"/>
    <s v="Turkey Pt Comm Fsil"/>
    <x v="130"/>
    <s v="191.570  : COMPUTER EQUIPMENT (PU57"/>
    <x v="9"/>
    <s v="2013"/>
    <s v="09/2015"/>
    <n v="0"/>
    <x v="1050"/>
    <x v="1041"/>
    <x v="481"/>
  </r>
  <r>
    <n v="651642999"/>
    <e v="#N/A"/>
    <s v="TURKEY POINT POWER PLANT UNIT #1 - 5081014100"/>
    <s v="31670Z000-PG-Turkey Pt U1"/>
    <x v="0"/>
    <d v="2003-09-01T00:00:00"/>
    <x v="0"/>
    <s v="Turkey Pt U1"/>
    <x v="131"/>
    <s v="000.000 : Non-Unitized"/>
    <x v="8"/>
    <s v="2003"/>
    <s v="09/2015"/>
    <n v="2"/>
    <x v="0"/>
    <x v="0"/>
    <x v="0"/>
  </r>
  <r>
    <n v="651646595"/>
    <e v="#N/A"/>
    <s v="TURKEY POINT PLANT FOSSIL - 5081026000"/>
    <s v="31670Z000-PG-Turkey Pt Comm Fsil"/>
    <x v="0"/>
    <d v="2006-06-01T00:00:00"/>
    <x v="0"/>
    <s v="Turkey Pt Comm Fsil"/>
    <x v="124"/>
    <s v="189.771  : PORTABLE EQUIPMENT (PU 7"/>
    <x v="8"/>
    <s v="2006"/>
    <s v="09/2015"/>
    <n v="2"/>
    <x v="0"/>
    <x v="0"/>
    <x v="0"/>
  </r>
  <r>
    <n v="651647636"/>
    <e v="#N/A"/>
    <s v="TURKEY POINT PLANT FOSSIL - 5081026000"/>
    <s v="31670Z000-PG-Turkey Pt Comm Fsil"/>
    <x v="0"/>
    <d v="2006-11-01T00:00:00"/>
    <x v="0"/>
    <s v="Turkey Pt Comm Fsil"/>
    <x v="124"/>
    <s v="189.771  : PORTABLE EQUIPMENT (PU 7"/>
    <x v="8"/>
    <s v="2006"/>
    <s v="09/2015"/>
    <n v="0"/>
    <x v="0"/>
    <x v="0"/>
    <x v="0"/>
  </r>
  <r>
    <n v="651647647"/>
    <e v="#N/A"/>
    <s v="TURKEY POINT PLANT FOSSIL - 5081026000"/>
    <s v="31670Z000-PG-Turkey Pt Comm Fsil"/>
    <x v="0"/>
    <d v="2006-11-01T00:00:00"/>
    <x v="0"/>
    <s v="Turkey Pt Comm Fsil"/>
    <x v="125"/>
    <s v="190.772 : PORTABLE TOOLS AND EQUIP"/>
    <x v="8"/>
    <s v="2006"/>
    <s v="09/2015"/>
    <n v="0"/>
    <x v="0"/>
    <x v="0"/>
    <x v="0"/>
  </r>
  <r>
    <n v="651648381"/>
    <e v="#N/A"/>
    <s v="TURKEY POINT PLANT FOSSIL - 5081026000"/>
    <s v="31670Z000-PG-Turkey Pt Comm Fsil"/>
    <x v="0"/>
    <d v="2006-12-01T00:00:00"/>
    <x v="0"/>
    <s v="Turkey Pt Comm Fsil"/>
    <x v="124"/>
    <s v="189.771  : PORTABLE EQUIPMENT (PU 7"/>
    <x v="8"/>
    <s v="2006"/>
    <s v="09/2015"/>
    <n v="0"/>
    <x v="0"/>
    <x v="0"/>
    <x v="0"/>
  </r>
  <r>
    <n v="651652375"/>
    <e v="#N/A"/>
    <s v="TURKEY POINT PLANT FOSSIL - 5081026000"/>
    <s v="31670Z000-PG-Turkey Pt Comm Fsil"/>
    <x v="0"/>
    <d v="2007-09-01T00:00:00"/>
    <x v="0"/>
    <s v="Turkey Pt Comm Fsil"/>
    <x v="125"/>
    <s v="190.772 : PORTABLE TOOLS AND EQUIP"/>
    <x v="8"/>
    <s v="2007"/>
    <s v="09/2015"/>
    <n v="0"/>
    <x v="0"/>
    <x v="0"/>
    <x v="0"/>
  </r>
  <r>
    <n v="651658581"/>
    <s v="Common"/>
    <s v="TURKEY POINT PLANT FOSSIL - 5081026000"/>
    <s v="31670Z000-PG-Turkey Pt Comm Fsil"/>
    <x v="0"/>
    <d v="2008-08-01T00:00:00"/>
    <x v="0"/>
    <s v="Turkey Pt Comm Fsil"/>
    <x v="125"/>
    <s v="190.772 : PORTABLE TOOLS AND EQUIP"/>
    <x v="8"/>
    <s v="2008"/>
    <s v="09/2015"/>
    <n v="0"/>
    <x v="0"/>
    <x v="0"/>
    <x v="0"/>
  </r>
  <r>
    <n v="651659415"/>
    <s v="Common"/>
    <s v="TURKEY POINT PLANT FOSSIL - 5081026000"/>
    <s v="31670Z000-PG-Turkey Pt Comm Fsil"/>
    <x v="0"/>
    <d v="2008-09-01T00:00:00"/>
    <x v="0"/>
    <s v="Turkey Pt Comm Fsil"/>
    <x v="125"/>
    <s v="190.772 : PORTABLE TOOLS AND EQUIP"/>
    <x v="8"/>
    <s v="2008"/>
    <s v="09/2015"/>
    <n v="0"/>
    <x v="1051"/>
    <x v="1042"/>
    <x v="482"/>
  </r>
  <r>
    <n v="651660120"/>
    <s v="Common"/>
    <s v="TURKEY POINT PLANT FOSSIL - 5081026000"/>
    <s v="31670Z000-PG-Turkey Pt Comm Fsil"/>
    <x v="0"/>
    <d v="2008-10-01T00:00:00"/>
    <x v="0"/>
    <s v="Turkey Pt Comm Fsil"/>
    <x v="125"/>
    <s v="190.772 : PORTABLE TOOLS AND EQUIP"/>
    <x v="8"/>
    <s v="2008"/>
    <s v="09/2015"/>
    <n v="0"/>
    <x v="1052"/>
    <x v="1043"/>
    <x v="483"/>
  </r>
  <r>
    <n v="651660764"/>
    <s v="Common"/>
    <s v="TURKEY POINT PLANT FOSSIL - 5081026000"/>
    <s v="31670Z000-PG-Turkey Pt Comm Fsil"/>
    <x v="0"/>
    <d v="2008-11-01T00:00:00"/>
    <x v="0"/>
    <s v="Turkey Pt Comm Fsil"/>
    <x v="125"/>
    <s v="190.772 : PORTABLE TOOLS AND EQUIP"/>
    <x v="8"/>
    <s v="2008"/>
    <s v="09/2015"/>
    <n v="-2"/>
    <x v="1053"/>
    <x v="1044"/>
    <x v="484"/>
  </r>
  <r>
    <n v="651661478"/>
    <s v="Common"/>
    <s v="TURKEY POINT PLANT FOSSIL - 5081026000"/>
    <s v="31670Z000-PG-Turkey Pt Comm Fsil"/>
    <x v="0"/>
    <d v="2008-12-01T00:00:00"/>
    <x v="0"/>
    <s v="Turkey Pt Comm Fsil"/>
    <x v="125"/>
    <s v="190.772 : PORTABLE TOOLS AND EQUIP"/>
    <x v="8"/>
    <s v="2008"/>
    <s v="09/2015"/>
    <n v="2"/>
    <x v="1054"/>
    <x v="1045"/>
    <x v="485"/>
  </r>
  <r>
    <n v="651662192"/>
    <s v="Common"/>
    <s v="TURKEY POINT PLANT FOSSIL - 5081026000"/>
    <s v="31670Z000-PG-Turkey Pt Comm Fsil"/>
    <x v="0"/>
    <d v="2009-02-01T00:00:00"/>
    <x v="0"/>
    <s v="Turkey Pt Comm Fsil"/>
    <x v="125"/>
    <s v="190.772 : PORTABLE TOOLS AND EQUIP"/>
    <x v="8"/>
    <s v="2009"/>
    <s v="09/2015"/>
    <n v="0"/>
    <x v="1055"/>
    <x v="1046"/>
    <x v="486"/>
  </r>
  <r>
    <n v="651662751"/>
    <s v="Common"/>
    <s v="TURKEY POINT PLANT FOSSIL - 5081026000"/>
    <s v="31670Z000-PG-Turkey Pt Comm Fsil"/>
    <x v="0"/>
    <d v="2009-03-01T00:00:00"/>
    <x v="0"/>
    <s v="Turkey Pt Comm Fsil"/>
    <x v="125"/>
    <s v="190.772 : PORTABLE TOOLS AND EQUIP"/>
    <x v="8"/>
    <s v="2009"/>
    <s v="09/2015"/>
    <n v="2"/>
    <x v="1056"/>
    <x v="1047"/>
    <x v="487"/>
  </r>
  <r>
    <n v="651664572"/>
    <s v="Common"/>
    <s v="TURKEY POINT PLANT FOSSIL - 5081026000"/>
    <s v="31670Z000-PG-Turkey Pt Comm Fsil"/>
    <x v="0"/>
    <d v="2009-07-01T00:00:00"/>
    <x v="0"/>
    <s v="Turkey Pt Comm Fsil"/>
    <x v="125"/>
    <s v="190.772 : PORTABLE TOOLS AND EQUIP"/>
    <x v="8"/>
    <s v="2009"/>
    <s v="09/2015"/>
    <n v="1"/>
    <x v="1057"/>
    <x v="1048"/>
    <x v="488"/>
  </r>
  <r>
    <n v="651665437"/>
    <s v="Common"/>
    <s v="TURKEY POINT PLANT FOSSIL - 5081026000"/>
    <s v="31670Z000-PG-Turkey Pt Comm Fsil"/>
    <x v="0"/>
    <d v="2009-09-01T00:00:00"/>
    <x v="0"/>
    <s v="Turkey Pt Comm Fsil"/>
    <x v="125"/>
    <s v="190.772 : PORTABLE TOOLS AND EQUIP"/>
    <x v="8"/>
    <s v="2009"/>
    <s v="09/2015"/>
    <n v="1"/>
    <x v="1058"/>
    <x v="1049"/>
    <x v="489"/>
  </r>
  <r>
    <n v="651666865"/>
    <e v="#N/A"/>
    <s v="TURKEY POINT PLANT FOSSIL - 5081026000"/>
    <s v="31670Z008-PG-Turkey Pt Comm Fsil"/>
    <x v="6"/>
    <d v="2006-10-01T00:00:00"/>
    <x v="0"/>
    <s v="Turkey Pt Comm Fsil"/>
    <x v="127"/>
    <s v="188.770  : MISCELLANEOUS EQUIPMENT "/>
    <x v="8"/>
    <s v="2006"/>
    <s v="09/2015"/>
    <n v="0"/>
    <x v="0"/>
    <x v="0"/>
    <x v="0"/>
  </r>
  <r>
    <n v="651669613"/>
    <e v="#N/A"/>
    <s v="TURKEY POINT PLANT FOSSIL - 5081026000"/>
    <s v="31650Z008-PG-Turkey Pt Comm Fsil"/>
    <x v="6"/>
    <d v="2009-05-01T00:00:00"/>
    <x v="0"/>
    <s v="Turkey Pt Comm Fsil"/>
    <x v="129"/>
    <s v="187.571  : MARINE EQUIPMENT (PU 571"/>
    <x v="9"/>
    <s v="2009"/>
    <s v="09/2015"/>
    <n v="0"/>
    <x v="0"/>
    <x v="0"/>
    <x v="0"/>
  </r>
  <r>
    <n v="651992051"/>
    <s v="U1"/>
    <s v="TURKEY POINT POWER PLANT UNIT #1 - 5081014100"/>
    <s v="31200Z000-PG0926-Turkey Pt U1"/>
    <x v="0"/>
    <d v="1966-07-01T00:00:00"/>
    <x v="0"/>
    <s v="Turkey Pt U1"/>
    <x v="63"/>
    <s v="447.5071 : DRIVE, ELECTRIC MOTOR, C"/>
    <x v="2"/>
    <s v="1966"/>
    <s v="09/2015"/>
    <n v="2"/>
    <x v="1059"/>
    <x v="1050"/>
    <x v="0"/>
  </r>
  <r>
    <n v="652064487"/>
    <e v="#N/A"/>
    <s v="TURKEY POINT POWER PLANT UNIT #1 - 5081014100"/>
    <s v="31200Z000-PG0926-Turkey Pt U1"/>
    <x v="0"/>
    <d v="2011-07-01T00:00:00"/>
    <x v="0"/>
    <s v="Turkey Pt U1"/>
    <x v="53"/>
    <s v="422.4346 : EXPANSION JOINTS"/>
    <x v="2"/>
    <s v="2011"/>
    <s v="09/2015"/>
    <n v="0"/>
    <x v="0"/>
    <x v="0"/>
    <x v="0"/>
  </r>
  <r>
    <n v="652130833"/>
    <e v="#N/A"/>
    <s v="TURKEY POINT POWER PLANT UNIT #1 - 5081014100"/>
    <s v="31400Z000-PG0926-Turkey Pt U1"/>
    <x v="0"/>
    <d v="2013-10-01T00:00:00"/>
    <x v="0"/>
    <s v="Turkey Pt U1"/>
    <x v="131"/>
    <s v="000.000 : Non-Unitized"/>
    <x v="3"/>
    <s v="2013"/>
    <s v="09/2015"/>
    <n v="0"/>
    <x v="0"/>
    <x v="0"/>
    <x v="0"/>
  </r>
  <r>
    <n v="652132179"/>
    <e v="#N/A"/>
    <s v="TURKEY POINT FOSL PROD CAP SPARE STOREROOM - 5081026007"/>
    <s v="31100Z000-PG0926-Turkey Pt CommFsil"/>
    <x v="0"/>
    <d v="2013-10-01T00:00:00"/>
    <x v="0"/>
    <s v="Turkey Pt Comm Fsil"/>
    <x v="131"/>
    <s v="000.000 : Non-Unitized"/>
    <x v="1"/>
    <s v="2013"/>
    <s v="09/2015"/>
    <n v="0"/>
    <x v="0"/>
    <x v="0"/>
    <x v="0"/>
  </r>
  <r>
    <n v="652132872"/>
    <e v="#N/A"/>
    <s v="TURKEY POINT POWER PLANT UNIT #1 - 5081014100"/>
    <s v="31500Z000-PG0926-Turkey Pt U1"/>
    <x v="0"/>
    <d v="2013-10-01T00:00:00"/>
    <x v="0"/>
    <s v="Turkey Pt U1"/>
    <x v="131"/>
    <s v="000.000 : Non-Unitized"/>
    <x v="4"/>
    <s v="2013"/>
    <s v="09/2015"/>
    <n v="0"/>
    <x v="0"/>
    <x v="0"/>
    <x v="0"/>
  </r>
  <r>
    <n v="652134363"/>
    <e v="#N/A"/>
    <s v="TURKEY POINT FOSL PROD CAP SPARE STOREROOM - 5081026007"/>
    <s v="31100Z000-PG0926-Turkey Pt CommFsil"/>
    <x v="0"/>
    <d v="2013-10-01T00:00:00"/>
    <x v="0"/>
    <s v="Turkey Pt Comm Fsil"/>
    <x v="131"/>
    <s v="000.000 : Non-Unitized"/>
    <x v="1"/>
    <s v="2013"/>
    <s v="09/2015"/>
    <n v="0"/>
    <x v="0"/>
    <x v="0"/>
    <x v="0"/>
  </r>
  <r>
    <n v="652157869"/>
    <s v="Common"/>
    <s v="TURKEY POINT PLANT FOSSIL - 5081026000"/>
    <s v="31670Z000-PG-Turkey Pt Comm Fsil"/>
    <x v="0"/>
    <d v="2013-10-01T00:00:00"/>
    <x v="0"/>
    <s v="Turkey Pt Comm Fsil"/>
    <x v="125"/>
    <s v="190.772 : PORTABLE TOOLS AND EQUIP"/>
    <x v="8"/>
    <s v="2013"/>
    <s v="09/2015"/>
    <n v="0"/>
    <x v="1060"/>
    <x v="1051"/>
    <x v="490"/>
  </r>
  <r>
    <n v="652645094"/>
    <s v="Retire"/>
    <s v="TURKEY POINT POWER PLANT UNIT #1 - 5081014100"/>
    <s v="31200Z000-PG0926-Turkey Pt U1"/>
    <x v="0"/>
    <d v="2011-07-01T00:00:00"/>
    <x v="0"/>
    <s v="Turkey Pt U1"/>
    <x v="55"/>
    <s v="424.4426 : DRIVE, ELECTRIC MOTOR, C"/>
    <x v="2"/>
    <s v="2011"/>
    <s v="09/2015"/>
    <n v="1"/>
    <x v="1061"/>
    <x v="1052"/>
    <x v="491"/>
  </r>
  <r>
    <n v="653201895"/>
    <e v="#N/A"/>
    <s v="TURKEY POINT POWER PLANT UNIT #1 - 5081014100"/>
    <s v="31400Z000-PG0926-Turkey Pt U1"/>
    <x v="0"/>
    <d v="2013-11-01T00:00:00"/>
    <x v="0"/>
    <s v="Turkey Pt U1"/>
    <x v="131"/>
    <s v="000.000 : Non-Unitized"/>
    <x v="3"/>
    <s v="2013"/>
    <s v="09/2015"/>
    <n v="0"/>
    <x v="0"/>
    <x v="0"/>
    <x v="0"/>
  </r>
  <r>
    <n v="653202005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3202252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3203500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3203803"/>
    <e v="#N/A"/>
    <s v="TURKEY POINT POWER PLANT UNIT #1 - 5081014100"/>
    <s v="31200Z000-PG0926-Turkey Pt U1"/>
    <x v="0"/>
    <d v="2013-11-01T00:00:00"/>
    <x v="0"/>
    <s v="Turkey Pt U1"/>
    <x v="131"/>
    <s v="000.000 : Non-Unitized"/>
    <x v="2"/>
    <s v="2013"/>
    <s v="09/2015"/>
    <n v="0"/>
    <x v="0"/>
    <x v="0"/>
    <x v="0"/>
  </r>
  <r>
    <n v="653203954"/>
    <e v="#N/A"/>
    <s v="TURKEY POINT POWER PLANT UNIT #1 - 5081014100"/>
    <s v="31200Z000-PG0926-Turkey Pt U1"/>
    <x v="0"/>
    <d v="2013-11-01T00:00:00"/>
    <x v="0"/>
    <s v="Turkey Pt U1"/>
    <x v="131"/>
    <s v="000.000 : Non-Unitized"/>
    <x v="2"/>
    <s v="2013"/>
    <s v="09/2015"/>
    <n v="0"/>
    <x v="0"/>
    <x v="0"/>
    <x v="0"/>
  </r>
  <r>
    <n v="653204565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3204751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3223925"/>
    <s v="Common"/>
    <s v="TURKEY POINT PLANT FOSSIL - 5081026000"/>
    <s v="31670Z000-PG-Turkey Pt Comm Fsil"/>
    <x v="0"/>
    <d v="2013-11-01T00:00:00"/>
    <x v="0"/>
    <s v="Turkey Pt Comm Fsil"/>
    <x v="125"/>
    <s v="190.772 : PORTABLE TOOLS AND EQUIP"/>
    <x v="8"/>
    <s v="2013"/>
    <s v="09/2015"/>
    <n v="0"/>
    <x v="1062"/>
    <x v="1053"/>
    <x v="492"/>
  </r>
  <r>
    <n v="653710507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53710512"/>
    <e v="#N/A"/>
    <s v="TURKEY POINT PLANT FOSSIL - 5081026000"/>
    <s v="31400Z000-PG0926-Turkey Pt CommFsil"/>
    <x v="0"/>
    <d v="2013-12-01T00:00:00"/>
    <x v="0"/>
    <s v="Turkey Pt Comm Fsil"/>
    <x v="131"/>
    <s v="000.000 : Non-Unitized"/>
    <x v="3"/>
    <s v="2013"/>
    <s v="09/2015"/>
    <n v="0"/>
    <x v="0"/>
    <x v="0"/>
    <x v="0"/>
  </r>
  <r>
    <n v="653710647"/>
    <e v="#N/A"/>
    <s v="TURKEY POINT POWER PLANT UNIT #1 - 5081014100"/>
    <s v="31100Z000-PG0926-Turkey Pt U1"/>
    <x v="0"/>
    <d v="2013-12-01T00:00:00"/>
    <x v="0"/>
    <s v="Turkey Pt U1"/>
    <x v="131"/>
    <s v="000.000 : Non-Unitized"/>
    <x v="1"/>
    <s v="2013"/>
    <s v="09/2015"/>
    <n v="0"/>
    <x v="0"/>
    <x v="0"/>
    <x v="0"/>
  </r>
  <r>
    <n v="653710650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3963115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3963797"/>
    <s v="Retire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1"/>
    <x v="1063"/>
    <x v="1054"/>
    <x v="493"/>
  </r>
  <r>
    <n v="653965367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3966837"/>
    <e v="#N/A"/>
    <s v="TURKEY POINT POWER PLANT UNIT #1 - 5081014100"/>
    <s v="31200Z003-PG0926-Turkey Pt U1"/>
    <x v="2"/>
    <d v="2013-11-01T00:00:00"/>
    <x v="0"/>
    <s v="Turkey Pt U1"/>
    <x v="131"/>
    <s v="000.000 : Non-Unitized"/>
    <x v="2"/>
    <s v="2013"/>
    <s v="09/2015"/>
    <n v="0"/>
    <x v="0"/>
    <x v="0"/>
    <x v="0"/>
  </r>
  <r>
    <n v="653967275"/>
    <e v="#N/A"/>
    <s v="TURKEY POINT PLANT FOSSIL - 5081026000"/>
    <s v="31100Z000-PG0926-Turkey Pt CommFsil"/>
    <x v="0"/>
    <d v="2013-09-01T00:00:00"/>
    <x v="0"/>
    <s v="Turkey Pt Comm Fsil"/>
    <x v="131"/>
    <s v="000.000 : Non-Unitized"/>
    <x v="1"/>
    <s v="2013"/>
    <s v="09/2015"/>
    <n v="0"/>
    <x v="0"/>
    <x v="0"/>
    <x v="0"/>
  </r>
  <r>
    <n v="653967768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3968918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3970500"/>
    <e v="#N/A"/>
    <s v="TURKEY POINT FOSL PROD CAP SPARE STOREROOM - 5081026007"/>
    <s v="31200Z000-PG0926-Turkey Pt CommFsil"/>
    <x v="0"/>
    <d v="2013-12-01T00:00:00"/>
    <x v="0"/>
    <s v="Turkey Pt Comm Fsil"/>
    <x v="131"/>
    <s v="000.000 : Non-Unitized"/>
    <x v="2"/>
    <s v="2013"/>
    <s v="09/2015"/>
    <n v="0"/>
    <x v="0"/>
    <x v="0"/>
    <x v="0"/>
  </r>
  <r>
    <n v="653983382"/>
    <e v="#N/A"/>
    <s v="TURKEY POINT PLANT FOSSIL - 5081026000"/>
    <s v="31100Z008-PG0926-Turkey Pt CommFsil"/>
    <x v="6"/>
    <d v="2013-11-01T00:00:00"/>
    <x v="0"/>
    <s v="Turkey Pt Comm Fsil"/>
    <x v="131"/>
    <s v="000.000 : Non-Unitized"/>
    <x v="1"/>
    <s v="2013"/>
    <s v="09/2015"/>
    <n v="0"/>
    <x v="0"/>
    <x v="0"/>
    <x v="0"/>
  </r>
  <r>
    <n v="654942192"/>
    <s v="Retire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1"/>
    <x v="1064"/>
    <x v="1055"/>
    <x v="494"/>
  </r>
  <r>
    <n v="655141626"/>
    <s v="Retire"/>
    <s v="TURKEY POINT POWER PLANT UNIT #1 - 5081014100"/>
    <s v="31200Z000-PG0926-Turkey Pt U1"/>
    <x v="0"/>
    <d v="2011-07-01T00:00:00"/>
    <x v="0"/>
    <s v="Turkey Pt U1"/>
    <x v="46"/>
    <s v="353.3234 : MAJOR HANGER"/>
    <x v="2"/>
    <s v="2011"/>
    <s v="09/2015"/>
    <n v="2"/>
    <x v="1065"/>
    <x v="1056"/>
    <x v="495"/>
  </r>
  <r>
    <n v="655168750"/>
    <s v="Retire"/>
    <s v="TURKEY POINT PLANT FOSSIL - 5081026000"/>
    <s v="31200Z003-PG0926-Turkey Pt CommFsil"/>
    <x v="2"/>
    <d v="2013-05-01T00:00:00"/>
    <x v="0"/>
    <s v="Turkey Pt Comm Fsil"/>
    <x v="61"/>
    <s v="434.4812 : CEM-COMPUTER/MICROPROCES"/>
    <x v="2"/>
    <s v="2013"/>
    <s v="09/2015"/>
    <n v="1"/>
    <x v="1066"/>
    <x v="1057"/>
    <x v="496"/>
  </r>
  <r>
    <n v="655718700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5719202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55721663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5732891"/>
    <e v="#N/A"/>
    <s v="TURKEY POINT POWER PLANT UNIT #1 - 5081014100"/>
    <s v="31400Z000-PG0926-Turkey Pt U1"/>
    <x v="0"/>
    <d v="2013-11-01T00:00:00"/>
    <x v="0"/>
    <s v="Turkey Pt U1"/>
    <x v="131"/>
    <s v="000.000 : Non-Unitized"/>
    <x v="3"/>
    <s v="2013"/>
    <s v="09/2015"/>
    <n v="0"/>
    <x v="0"/>
    <x v="0"/>
    <x v="0"/>
  </r>
  <r>
    <n v="656101189"/>
    <s v="Retire"/>
    <s v="TURKEY POINT POWER PLANT UNIT #1 - 5081014100"/>
    <s v="31200Z000-PG0926-Turkey Pt U1"/>
    <x v="0"/>
    <d v="2011-03-01T00:00:00"/>
    <x v="0"/>
    <s v="Turkey Pt U1"/>
    <x v="47"/>
    <s v="354.3269 : Pump Rotating Assembly"/>
    <x v="2"/>
    <s v="2011"/>
    <s v="09/2015"/>
    <n v="1"/>
    <x v="1067"/>
    <x v="1058"/>
    <x v="497"/>
  </r>
  <r>
    <n v="656101207"/>
    <s v="Retire"/>
    <s v="TURKEY POINT POWER PLANT UNIT #1 - 5081014100"/>
    <s v="31400Z000-PG0926-Turkey Pt U1"/>
    <x v="0"/>
    <d v="2012-11-01T00:00:00"/>
    <x v="0"/>
    <s v="Turkey Pt U1"/>
    <x v="78"/>
    <s v="374.3645 : DRIVE, ELECTRIC MOTOR, C"/>
    <x v="3"/>
    <s v="2012"/>
    <s v="09/2015"/>
    <n v="1"/>
    <x v="1068"/>
    <x v="1059"/>
    <x v="498"/>
  </r>
  <r>
    <n v="656613061"/>
    <e v="#N/A"/>
    <s v="TURKEY POINT POWER PLANT UNIT #1 - 5081014100"/>
    <s v="31200Z000-PG0926-Turkey Pt U1"/>
    <x v="0"/>
    <d v="2014-03-01T00:00:00"/>
    <x v="0"/>
    <s v="Turkey Pt U1"/>
    <x v="131"/>
    <s v="000.000 : Non-Unitized"/>
    <x v="2"/>
    <s v="2014"/>
    <s v="09/2015"/>
    <n v="0"/>
    <x v="0"/>
    <x v="0"/>
    <x v="0"/>
  </r>
  <r>
    <n v="656613442"/>
    <e v="#N/A"/>
    <s v="TURKEY POINT FOSL PROD CAP SPARE STOREROOM - 5081026007"/>
    <s v="31400Z000-PG0926-Turkey Pt CommFsil"/>
    <x v="0"/>
    <d v="2014-03-01T00:00:00"/>
    <x v="0"/>
    <s v="Turkey Pt Comm Fsil"/>
    <x v="131"/>
    <s v="000.000 : Non-Unitized"/>
    <x v="3"/>
    <s v="2014"/>
    <s v="09/2015"/>
    <n v="0"/>
    <x v="0"/>
    <x v="0"/>
    <x v="0"/>
  </r>
  <r>
    <n v="656614096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56614350"/>
    <s v="Retire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1"/>
    <x v="1069"/>
    <x v="1060"/>
    <x v="499"/>
  </r>
  <r>
    <n v="656615057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6615526"/>
    <e v="#N/A"/>
    <s v="TURKEY POINT PLANT FOSSIL - 5081026000"/>
    <s v="31400Z000-PG0926-Turkey Pt CommFsil"/>
    <x v="0"/>
    <d v="2013-12-01T00:00:00"/>
    <x v="0"/>
    <s v="Turkey Pt Comm Fsil"/>
    <x v="131"/>
    <s v="000.000 : Non-Unitized"/>
    <x v="3"/>
    <s v="2013"/>
    <s v="09/2015"/>
    <n v="0"/>
    <x v="0"/>
    <x v="0"/>
    <x v="0"/>
  </r>
  <r>
    <n v="656619556"/>
    <e v="#N/A"/>
    <s v="TURKEY POINT FOSL PROD CAP SPARE STOREROOM - 5081026007"/>
    <s v="31200Z000-PG0926-Turkey Pt CommFsil"/>
    <x v="0"/>
    <d v="2013-12-01T00:00:00"/>
    <x v="0"/>
    <s v="Turkey Pt Comm Fsil"/>
    <x v="131"/>
    <s v="000.000 : Non-Unitized"/>
    <x v="2"/>
    <s v="2013"/>
    <s v="09/2015"/>
    <n v="0"/>
    <x v="0"/>
    <x v="0"/>
    <x v="0"/>
  </r>
  <r>
    <n v="656621310"/>
    <e v="#N/A"/>
    <s v="TURKEY POINT POWER PLANT UNIT #1 - 5081014100"/>
    <s v="31100Z000-PG0926-Turkey Pt U1"/>
    <x v="0"/>
    <d v="2013-12-01T00:00:00"/>
    <x v="0"/>
    <s v="Turkey Pt U1"/>
    <x v="131"/>
    <s v="000.000 : Non-Unitized"/>
    <x v="1"/>
    <s v="2013"/>
    <s v="09/2015"/>
    <n v="0"/>
    <x v="0"/>
    <x v="0"/>
    <x v="0"/>
  </r>
  <r>
    <n v="656625259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56626529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56626544"/>
    <e v="#N/A"/>
    <s v="TURKEY POINT POWER PLANT UNIT #1 - 5081014100"/>
    <s v="31400Z000-PG0926-Turkey Pt U1"/>
    <x v="0"/>
    <d v="2012-11-01T00:00:00"/>
    <x v="0"/>
    <s v="Turkey Pt U1"/>
    <x v="131"/>
    <s v="000.000 : Non-Unitized"/>
    <x v="3"/>
    <s v="2012"/>
    <s v="09/2015"/>
    <n v="0"/>
    <x v="0"/>
    <x v="0"/>
    <x v="0"/>
  </r>
  <r>
    <n v="660041822"/>
    <s v="Common"/>
    <s v="TURKEY POINT PLANT FOSSIL - 5081026000"/>
    <s v="31670Z000-PG-Turkey Pt Comm Fsil"/>
    <x v="0"/>
    <d v="2014-04-01T00:00:00"/>
    <x v="0"/>
    <s v="Turkey Pt Comm Fsil"/>
    <x v="125"/>
    <s v="190.772 : PORTABLE TOOLS AND EQUIP"/>
    <x v="8"/>
    <s v="2014"/>
    <s v="09/2015"/>
    <n v="0"/>
    <x v="1070"/>
    <x v="1061"/>
    <x v="500"/>
  </r>
  <r>
    <n v="660084457"/>
    <s v="Retire"/>
    <s v="TURKEY POINT POWER PLANT UNIT #1 - 5081014100"/>
    <s v="31200Z000-PG0926-Turkey Pt U1"/>
    <x v="0"/>
    <d v="2011-07-01T00:00:00"/>
    <x v="0"/>
    <s v="Turkey Pt U1"/>
    <x v="131"/>
    <s v="000.000 : Non-Unitized"/>
    <x v="2"/>
    <s v="2011"/>
    <s v="09/2015"/>
    <n v="1"/>
    <x v="1071"/>
    <x v="1062"/>
    <x v="501"/>
  </r>
  <r>
    <n v="660084550"/>
    <e v="#N/A"/>
    <s v="TURKEY POINT POWER PLANT UNIT #1 - 5081014100"/>
    <s v="31500Z000-PG0926-Turkey Pt U1"/>
    <x v="0"/>
    <d v="2013-11-01T00:00:00"/>
    <x v="0"/>
    <s v="Turkey Pt U1"/>
    <x v="131"/>
    <s v="000.000 : Non-Unitized"/>
    <x v="4"/>
    <s v="2013"/>
    <s v="09/2015"/>
    <n v="0"/>
    <x v="0"/>
    <x v="0"/>
    <x v="0"/>
  </r>
  <r>
    <n v="660084953"/>
    <e v="#N/A"/>
    <s v="TURKEY POINT POWER PLANT UNIT #1 - 5081014100"/>
    <s v="31200Z000-PG0926-Turkey Pt U1"/>
    <x v="0"/>
    <d v="2014-03-01T00:00:00"/>
    <x v="0"/>
    <s v="Turkey Pt U1"/>
    <x v="131"/>
    <s v="000.000 : Non-Unitized"/>
    <x v="2"/>
    <s v="2014"/>
    <s v="09/2015"/>
    <n v="0"/>
    <x v="0"/>
    <x v="0"/>
    <x v="0"/>
  </r>
  <r>
    <n v="660085005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60085008"/>
    <e v="#N/A"/>
    <s v="TURKEY POINT POWER PLANT UNIT #1 - 5081014100"/>
    <s v="31200Z000-PG0926-Turkey Pt U1"/>
    <x v="0"/>
    <d v="2013-12-01T00:00:00"/>
    <x v="0"/>
    <s v="Turkey Pt U1"/>
    <x v="131"/>
    <s v="000.000 : Non-Unitized"/>
    <x v="2"/>
    <s v="2013"/>
    <s v="09/2015"/>
    <n v="0"/>
    <x v="0"/>
    <x v="0"/>
    <x v="0"/>
  </r>
  <r>
    <n v="660085113"/>
    <e v="#N/A"/>
    <s v="TURKEY POINT FOSL PROD CAP SPARE STOREROOM - 5081026007"/>
    <s v="31200Z000-PG0926-Turkey Pt CommFsil"/>
    <x v="0"/>
    <d v="2014-03-01T00:00:00"/>
    <x v="0"/>
    <s v="Turkey Pt Comm Fsil"/>
    <x v="131"/>
    <s v="000.000 : Non-Unitized"/>
    <x v="2"/>
    <s v="2014"/>
    <s v="09/2015"/>
    <n v="0"/>
    <x v="0"/>
    <x v="0"/>
    <x v="0"/>
  </r>
  <r>
    <n v="660085143"/>
    <e v="#N/A"/>
    <s v="TURKEY POINT FOSL PROD CAP SPARE STOREROOM - 5081026007"/>
    <s v="31400Z000-PG0926-Turkey Pt CommFsil"/>
    <x v="0"/>
    <d v="2014-03-01T00:00:00"/>
    <x v="0"/>
    <s v="Turkey Pt Comm Fsil"/>
    <x v="131"/>
    <s v="000.000 : Non-Unitized"/>
    <x v="3"/>
    <s v="2014"/>
    <s v="09/2015"/>
    <n v="0"/>
    <x v="0"/>
    <x v="0"/>
    <x v="0"/>
  </r>
  <r>
    <n v="660085146"/>
    <e v="#N/A"/>
    <s v="TURKEY POINT POWER PLANT UNIT #1 - 5081014100"/>
    <s v="31400Z000-PG0926-Turkey Pt U1"/>
    <x v="0"/>
    <d v="2014-04-01T00:00:00"/>
    <x v="0"/>
    <s v="Turkey Pt U1"/>
    <x v="131"/>
    <s v="000.000 : Non-Unitized"/>
    <x v="3"/>
    <s v="2014"/>
    <s v="09/2015"/>
    <n v="0"/>
    <x v="0"/>
    <x v="0"/>
    <x v="0"/>
  </r>
  <r>
    <n v="660896131"/>
    <s v="Common"/>
    <s v="TURKEY POINT POWER PLANT UNIT #1 - 5081014100"/>
    <s v="31400Z000-PG0926-Turkey Pt U1"/>
    <x v="0"/>
    <d v="2013-08-01T00:00:00"/>
    <x v="0"/>
    <s v="Turkey Pt U1"/>
    <x v="84"/>
    <s v="369.4155 : TRAVELING SCREEN ASSEMBL"/>
    <x v="3"/>
    <s v="2013"/>
    <s v="09/2015"/>
    <n v="1"/>
    <x v="1072"/>
    <x v="1063"/>
    <x v="502"/>
  </r>
  <r>
    <n v="660896136"/>
    <s v="Common"/>
    <s v="TURKEY POINT PLANT FOSSIL - 5081026000"/>
    <s v="31600Z000-PG0926-Turkey Pt CommFsil"/>
    <x v="0"/>
    <d v="2013-06-01T00:00:00"/>
    <x v="0"/>
    <s v="Turkey Pt Comm Fsil"/>
    <x v="121"/>
    <s v="186.0647 : RADIO COMMUNICATION SYST"/>
    <x v="5"/>
    <s v="2013"/>
    <s v="09/2015"/>
    <n v="10"/>
    <x v="1073"/>
    <x v="1064"/>
    <x v="503"/>
  </r>
  <r>
    <n v="660896141"/>
    <s v="Common"/>
    <s v="TURKEY POINT PLANT FOSSIL - 5081026000"/>
    <s v="31100Z000-PG0926-Turkey Pt CommFsil"/>
    <x v="0"/>
    <d v="2013-05-01T00:00:00"/>
    <x v="0"/>
    <s v="Turkey Pt Comm Fsil"/>
    <x v="18"/>
    <s v="327.2530 : HVAC SYSTEM COMPLETE"/>
    <x v="1"/>
    <s v="2013"/>
    <s v="09/2015"/>
    <n v="1"/>
    <x v="1074"/>
    <x v="1065"/>
    <x v="504"/>
  </r>
  <r>
    <n v="660896146"/>
    <s v="U5"/>
    <s v="TURKEY POINT PLANT FOSSIL - 5081026000"/>
    <s v="31100Z000-PG0926-Turkey Pt CommFsil"/>
    <x v="0"/>
    <d v="2013-07-01T00:00:00"/>
    <x v="0"/>
    <s v="Turkey Pt Comm Fsil"/>
    <x v="35"/>
    <s v="340.9804 : HVAC SYSTEM COMPLETE"/>
    <x v="1"/>
    <s v="2013"/>
    <s v="09/2015"/>
    <n v="1"/>
    <x v="1075"/>
    <x v="1066"/>
    <x v="505"/>
  </r>
  <r>
    <n v="660979419"/>
    <s v="Retire"/>
    <s v="TURKEY POINT POWER PLANT UNIT #1 - 5081014100"/>
    <s v="31400Z000-PG0926-Turkey Pt U1"/>
    <x v="0"/>
    <d v="2011-11-01T00:00:00"/>
    <x v="0"/>
    <s v="Turkey Pt U1"/>
    <x v="78"/>
    <s v="374.3644 : PUMP COMPLETE"/>
    <x v="3"/>
    <s v="2011"/>
    <s v="09/2015"/>
    <n v="1"/>
    <x v="1076"/>
    <x v="1067"/>
    <x v="506"/>
  </r>
  <r>
    <n v="661141239"/>
    <e v="#N/A"/>
    <s v="TURKEY POINT FOSL PROD CAP SPARE STOREROOM - 5081026007"/>
    <s v="31200Z000-PG0926-Turkey Pt CommFsil"/>
    <x v="0"/>
    <d v="2013-08-01T00:00:00"/>
    <x v="0"/>
    <s v="Turkey Pt Comm Fsil"/>
    <x v="47"/>
    <s v="354.3254 : DRIVE, ELECTRIC MOTOR, C"/>
    <x v="2"/>
    <s v="2013"/>
    <s v="09/2015"/>
    <n v="0"/>
    <x v="0"/>
    <x v="0"/>
    <x v="0"/>
  </r>
  <r>
    <n v="661703466"/>
    <s v="Retire"/>
    <s v="TURKEY POINT POWER PLANT UNIT #1 - 5081014100"/>
    <s v="31400Z000-PG0926-Turkey Pt U1"/>
    <x v="0"/>
    <d v="2012-10-01T00:00:00"/>
    <x v="0"/>
    <s v="Turkey Pt U1"/>
    <x v="79"/>
    <s v="375.3675 : DRIVE, ELECTRIC MOTOR, C"/>
    <x v="3"/>
    <s v="2012"/>
    <s v="09/2015"/>
    <n v="1"/>
    <x v="1077"/>
    <x v="1068"/>
    <x v="507"/>
  </r>
  <r>
    <n v="661986119"/>
    <e v="#N/A"/>
    <s v="TURKEY POINT FOSL PROD CAP SPARE STOREROOM - 5081026007"/>
    <s v="31200Z000-PG0926-Turkey Pt CommFsil"/>
    <x v="0"/>
    <d v="2013-07-01T00:00:00"/>
    <x v="0"/>
    <s v="Turkey Pt Comm Fsil"/>
    <x v="131"/>
    <s v="000.000 : Non-Unitized"/>
    <x v="2"/>
    <s v="2013"/>
    <s v="09/2015"/>
    <n v="0"/>
    <x v="0"/>
    <x v="0"/>
    <x v="0"/>
  </r>
  <r>
    <n v="661986200"/>
    <e v="#N/A"/>
    <s v="TURKEY POINT POWER PLANT UNIT #1 - 5081014100"/>
    <s v="31100Z000-PG0926-Turkey Pt U1"/>
    <x v="0"/>
    <d v="2013-12-01T00:00:00"/>
    <x v="0"/>
    <s v="Turkey Pt U1"/>
    <x v="131"/>
    <s v="000.000 : Non-Unitized"/>
    <x v="1"/>
    <s v="2013"/>
    <s v="09/2015"/>
    <n v="0"/>
    <x v="0"/>
    <x v="0"/>
    <x v="0"/>
  </r>
  <r>
    <n v="661986263"/>
    <e v="#N/A"/>
    <s v="TURKEY POINT POWER PLANT UNIT #1 - 5081014100"/>
    <s v="31400Z000-PG0926-Turkey Pt U1"/>
    <x v="0"/>
    <d v="2013-06-01T00:00:00"/>
    <x v="0"/>
    <s v="Turkey Pt U1"/>
    <x v="131"/>
    <s v="000.000 : Non-Unitized"/>
    <x v="3"/>
    <s v="2013"/>
    <s v="09/2015"/>
    <n v="0"/>
    <x v="0"/>
    <x v="0"/>
    <x v="0"/>
  </r>
  <r>
    <n v="662419838"/>
    <s v="Retire"/>
    <s v="TURKEY POINT FOSL PROD CAP SPARE STOREROOM - 5081026007"/>
    <s v="31200Z000-PG0926-Turkey Pt CommFsil"/>
    <x v="0"/>
    <d v="2013-07-01T00:00:00"/>
    <x v="0"/>
    <s v="Turkey Pt Comm Fsil"/>
    <x v="46"/>
    <s v="353.3224 : HEAT EXCHANGER, SHELL"/>
    <x v="2"/>
    <s v="2013"/>
    <s v="09/2015"/>
    <n v="1"/>
    <x v="1078"/>
    <x v="1069"/>
    <x v="508"/>
  </r>
  <r>
    <n v="662419845"/>
    <s v="Retire"/>
    <s v="TURKEY POINT FOSL PROD CAP SPARE STOREROOM - 5081026007"/>
    <s v="31200Z000-PG0926-Turkey Pt CommFsil"/>
    <x v="0"/>
    <d v="2013-07-01T00:00:00"/>
    <x v="0"/>
    <s v="Turkey Pt Comm Fsil"/>
    <x v="46"/>
    <s v="353.3223 : HEAT EXCHANGER, TUBE BUN"/>
    <x v="2"/>
    <s v="2013"/>
    <s v="09/2015"/>
    <n v="1"/>
    <x v="1079"/>
    <x v="1070"/>
    <x v="509"/>
  </r>
  <r>
    <n v="663564234"/>
    <e v="#N/A"/>
    <s v="TURKEY POINT POWER PLANT UNIT #1 - 5081014100"/>
    <s v="31400Z000-PG0926-Turkey Pt U1"/>
    <x v="0"/>
    <d v="2013-11-01T00:00:00"/>
    <x v="0"/>
    <s v="Turkey Pt U1"/>
    <x v="131"/>
    <s v="000.000 : Non-Unitized"/>
    <x v="3"/>
    <s v="2013"/>
    <s v="09/2015"/>
    <n v="0"/>
    <x v="0"/>
    <x v="0"/>
    <x v="0"/>
  </r>
  <r>
    <n v="663573462"/>
    <s v="Common"/>
    <s v="TURKEY POINT PLANT FOSSIL - 5081026000"/>
    <s v="31670Z000-PG-Turkey Pt Comm Fsil"/>
    <x v="0"/>
    <d v="2014-06-01T00:00:00"/>
    <x v="0"/>
    <s v="Turkey Pt Comm Fsil"/>
    <x v="125"/>
    <s v="190.772 : PORTABLE TOOLS AND EQUIP"/>
    <x v="8"/>
    <s v="2014"/>
    <s v="09/2015"/>
    <n v="5"/>
    <x v="1080"/>
    <x v="1071"/>
    <x v="510"/>
  </r>
  <r>
    <n v="663693360"/>
    <e v="#N/A"/>
    <s v="TURKEY POINT FOSL PROD CAP SPARE STOREROOM - 5081026007"/>
    <s v="31100Z000-PG0926-Turkey Pt CommFsil"/>
    <x v="0"/>
    <d v="2013-10-01T00:00:00"/>
    <x v="0"/>
    <s v="Turkey Pt Comm Fsil"/>
    <x v="23"/>
    <s v="413.4272 : PUMP COMPLETE"/>
    <x v="1"/>
    <s v="2013"/>
    <s v="09/2015"/>
    <n v="0"/>
    <x v="0"/>
    <x v="0"/>
    <x v="0"/>
  </r>
  <r>
    <n v="664057273"/>
    <e v="#N/A"/>
    <s v="TURKEY POINT FOSL PROD CAP SPARE STOREROOM - 5081026007"/>
    <s v="31100Z000-PG0926-Turkey Pt CommFsil"/>
    <x v="0"/>
    <d v="2013-10-01T00:00:00"/>
    <x v="0"/>
    <s v="Turkey Pt Comm Fsil"/>
    <x v="23"/>
    <s v="413.4272 : PUMP COMPLETE"/>
    <x v="1"/>
    <s v="2013"/>
    <s v="09/2015"/>
    <n v="0"/>
    <x v="0"/>
    <x v="0"/>
    <x v="0"/>
  </r>
  <r>
    <n v="664107296"/>
    <s v="Common"/>
    <s v="TURKEY POINT PLANT FOSSIL - 5081026000"/>
    <s v="31500Z000-PG0926-Turkey Pt CommFsil"/>
    <x v="0"/>
    <d v="2013-05-01T00:00:00"/>
    <x v="0"/>
    <s v="Turkey Pt Comm Fsil"/>
    <x v="117"/>
    <s v="585.7129 : POWER CENTER SWITCHGEAR "/>
    <x v="4"/>
    <s v="2013"/>
    <s v="09/2015"/>
    <n v="1"/>
    <x v="1081"/>
    <x v="1072"/>
    <x v="511"/>
  </r>
  <r>
    <n v="664989851"/>
    <s v="Retire"/>
    <s v="TURKEY POINT FOSL PROD CAP SPARE STOREROOM - 5081026007"/>
    <s v="31200Z000-PG0926-Turkey Pt CommFsil"/>
    <x v="0"/>
    <d v="2013-12-01T00:00:00"/>
    <x v="0"/>
    <s v="Turkey Pt Comm Fsil"/>
    <x v="47"/>
    <s v="354.3269 : Pump Rotating Assembly"/>
    <x v="2"/>
    <s v="2013"/>
    <s v="09/2015"/>
    <n v="1"/>
    <x v="1082"/>
    <x v="1073"/>
    <x v="512"/>
  </r>
  <r>
    <n v="665429248"/>
    <e v="#N/A"/>
    <s v="TURKEY POINT POWER PLANT UNIT #1 - 5081014100"/>
    <s v="31400Z000-PG0926-Turkey Pt U1"/>
    <x v="0"/>
    <d v="2013-11-01T00:00:00"/>
    <x v="0"/>
    <s v="Turkey Pt U1"/>
    <x v="131"/>
    <s v="000.000 : Non-Unitized"/>
    <x v="3"/>
    <s v="2013"/>
    <s v="09/2015"/>
    <n v="0"/>
    <x v="0"/>
    <x v="0"/>
    <x v="0"/>
  </r>
  <r>
    <n v="665429314"/>
    <e v="#N/A"/>
    <s v="TURKEY POINT POWER PLANT UNIT #1 - 5081014100"/>
    <s v="31200Z000-PG0926-Turkey Pt U1"/>
    <x v="0"/>
    <d v="2014-03-01T00:00:00"/>
    <x v="0"/>
    <s v="Turkey Pt U1"/>
    <x v="131"/>
    <s v="000.000 : Non-Unitized"/>
    <x v="2"/>
    <s v="2014"/>
    <s v="09/2015"/>
    <n v="0"/>
    <x v="0"/>
    <x v="0"/>
    <x v="0"/>
  </r>
  <r>
    <n v="665429350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65429443"/>
    <e v="#N/A"/>
    <s v="TURKEY POINT FOSL PROD CAP SPARE STOREROOM - 5081026007"/>
    <s v="31200Z000-PG0926-Turkey Pt CommFsil"/>
    <x v="0"/>
    <d v="2014-03-01T00:00:00"/>
    <x v="0"/>
    <s v="Turkey Pt Comm Fsil"/>
    <x v="131"/>
    <s v="000.000 : Non-Unitized"/>
    <x v="2"/>
    <s v="2014"/>
    <s v="09/2015"/>
    <n v="0"/>
    <x v="0"/>
    <x v="0"/>
    <x v="0"/>
  </r>
  <r>
    <n v="665920889"/>
    <s v="Retire"/>
    <s v="TURKEY POINT POWER PLANT UNIT #1 - 5081014100"/>
    <s v="31200Z000-PG0926-Turkey Pt U1"/>
    <x v="0"/>
    <d v="2014-03-01T00:00:00"/>
    <x v="0"/>
    <s v="Turkey Pt U1"/>
    <x v="47"/>
    <s v="354.3269 : Pump Rotating Assembly"/>
    <x v="2"/>
    <s v="2014"/>
    <s v="09/2015"/>
    <n v="0"/>
    <x v="1083"/>
    <x v="1074"/>
    <x v="513"/>
  </r>
  <r>
    <n v="666000641"/>
    <s v="Retire"/>
    <s v="TURKEY POINT POWER PLANT UNIT #1 - 5081014100"/>
    <s v="31200Z000-PG0926-Turkey Pt U1"/>
    <x v="0"/>
    <d v="2013-11-01T00:00:00"/>
    <x v="0"/>
    <s v="Turkey Pt U1"/>
    <x v="55"/>
    <s v="424.4426 : DRIVE, ELECTRIC MOTOR, C"/>
    <x v="2"/>
    <s v="2013"/>
    <s v="09/2015"/>
    <n v="0"/>
    <x v="1084"/>
    <x v="1075"/>
    <x v="514"/>
  </r>
  <r>
    <n v="666000646"/>
    <s v="Retire"/>
    <s v="TURKEY POINT FOSL PROD CAP SPARE STOREROOM - 5081026007"/>
    <s v="31200Z000-PG0926-Turkey Pt CommFsil"/>
    <x v="0"/>
    <d v="2013-11-01T00:00:00"/>
    <x v="0"/>
    <s v="Turkey Pt Comm Fsil"/>
    <x v="55"/>
    <s v="424.4426 : DRIVE, ELECTRIC MOTOR, C"/>
    <x v="2"/>
    <s v="2013"/>
    <s v="09/2015"/>
    <n v="1"/>
    <x v="1085"/>
    <x v="1076"/>
    <x v="515"/>
  </r>
  <r>
    <n v="666000651"/>
    <s v="U1"/>
    <s v="TURKEY POINT POWER PLANT UNIT #1 - 5081014100"/>
    <s v="31500Z000-PG0926-Turkey Pt U1"/>
    <x v="0"/>
    <d v="2013-11-01T00:00:00"/>
    <x v="0"/>
    <s v="Turkey Pt U1"/>
    <x v="116"/>
    <s v="582.7050 : MOTOR CONTROL CENTER SWI"/>
    <x v="4"/>
    <s v="2013"/>
    <s v="09/2015"/>
    <n v="1"/>
    <x v="1086"/>
    <x v="1077"/>
    <x v="516"/>
  </r>
  <r>
    <n v="666259350"/>
    <s v="Retire"/>
    <s v="TURKEY POINT POWER PLANT UNIT #1 - 5081014100"/>
    <s v="31200Z000-PG0926-Turkey Pt U1"/>
    <x v="0"/>
    <d v="2011-07-01T00:00:00"/>
    <x v="0"/>
    <s v="Turkey Pt U1"/>
    <x v="55"/>
    <s v="424.4426 : DRIVE, ELECTRIC MOTOR, C"/>
    <x v="2"/>
    <s v="2011"/>
    <s v="09/2015"/>
    <n v="1"/>
    <x v="1087"/>
    <x v="1078"/>
    <x v="517"/>
  </r>
  <r>
    <n v="666388052"/>
    <s v="Retire"/>
    <s v="TURKEY POINT POWER PLANT UNIT #1 - 5081014100"/>
    <s v="31200Z003-PG0926-Turkey Pt U1"/>
    <x v="2"/>
    <d v="2013-11-01T00:00:00"/>
    <x v="0"/>
    <s v="Turkey Pt U1"/>
    <x v="136"/>
    <s v="437.4826 : ANALYZER"/>
    <x v="2"/>
    <s v="2013"/>
    <s v="09/2015"/>
    <n v="1"/>
    <x v="1088"/>
    <x v="1079"/>
    <x v="518"/>
  </r>
  <r>
    <n v="666388058"/>
    <s v="U1"/>
    <s v="TURKEY POINT POWER PLANT UNIT #1 - 5081014100"/>
    <s v="31500Z000-PG0926-Turkey Pt U1"/>
    <x v="0"/>
    <d v="2013-11-01T00:00:00"/>
    <x v="0"/>
    <s v="Turkey Pt U1"/>
    <x v="109"/>
    <s v="291.1798 : BATTERY CHARGER-PRODUCTI"/>
    <x v="4"/>
    <s v="2013"/>
    <s v="09/2015"/>
    <n v="1"/>
    <x v="1089"/>
    <x v="1080"/>
    <x v="519"/>
  </r>
  <r>
    <n v="666388066"/>
    <s v="U1"/>
    <s v="TURKEY POINT POWER PLANT UNIT #1 - 5081014100"/>
    <s v="31500Z000-PG0926-Turkey Pt U1"/>
    <x v="0"/>
    <d v="2013-11-01T00:00:00"/>
    <x v="0"/>
    <s v="Turkey Pt U1"/>
    <x v="100"/>
    <s v="281.1602 : LOAD CENTER, INCL. BUS, "/>
    <x v="4"/>
    <s v="2013"/>
    <s v="09/2015"/>
    <n v="1"/>
    <x v="1090"/>
    <x v="1081"/>
    <x v="520"/>
  </r>
  <r>
    <n v="666388072"/>
    <s v="U1"/>
    <s v="TURKEY POINT POWER PLANT UNIT #1 - 5081014100"/>
    <s v="31500Z000-PG0926-Turkey Pt U1"/>
    <x v="0"/>
    <d v="2013-11-01T00:00:00"/>
    <x v="0"/>
    <s v="Turkey Pt U1"/>
    <x v="116"/>
    <s v="582.7050 : MOTOR CONTROL CENTER SWI"/>
    <x v="4"/>
    <s v="2013"/>
    <s v="09/2015"/>
    <n v="1"/>
    <x v="1091"/>
    <x v="1082"/>
    <x v="521"/>
  </r>
  <r>
    <n v="666388079"/>
    <s v="U1"/>
    <s v="TURKEY POINT POWER PLANT UNIT #1 - 5081014100"/>
    <s v="31100Z000-PG0926-Turkey Pt U1"/>
    <x v="0"/>
    <d v="2013-12-01T00:00:00"/>
    <x v="0"/>
    <s v="Turkey Pt U1"/>
    <x v="23"/>
    <s v="413.4271 : PIPING"/>
    <x v="1"/>
    <s v="2013"/>
    <s v="09/2015"/>
    <n v="257"/>
    <x v="1092"/>
    <x v="1083"/>
    <x v="522"/>
  </r>
  <r>
    <n v="666388089"/>
    <s v="U1"/>
    <s v="TURKEY POINT POWER PLANT UNIT #1 - 5081014100"/>
    <s v="31100Z000-PG0926-Turkey Pt U1"/>
    <x v="0"/>
    <d v="2013-12-01T00:00:00"/>
    <x v="0"/>
    <s v="Turkey Pt U1"/>
    <x v="23"/>
    <s v="413.4277 : VALVE, POWER OPERATED 8 "/>
    <x v="1"/>
    <s v="2013"/>
    <s v="09/2015"/>
    <n v="8"/>
    <x v="1093"/>
    <x v="1084"/>
    <x v="523"/>
  </r>
  <r>
    <n v="666388134"/>
    <s v="U1"/>
    <s v="TURKEY POINT POWER PLANT UNIT #1 - 5081014100"/>
    <s v="31500Z000-PG0926-Turkey Pt U1"/>
    <x v="0"/>
    <d v="2013-10-01T00:00:00"/>
    <x v="0"/>
    <s v="Turkey Pt U1"/>
    <x v="100"/>
    <s v="281.1611 : INVERTER"/>
    <x v="4"/>
    <s v="2013"/>
    <s v="09/2015"/>
    <n v="1"/>
    <x v="1094"/>
    <x v="1085"/>
    <x v="524"/>
  </r>
  <r>
    <n v="666388140"/>
    <s v="Retire"/>
    <s v="TURKEY POINT PLANT FOSSIL - 5081026000"/>
    <s v="31100Z008-PG0926-Turkey Pt CommFsil"/>
    <x v="6"/>
    <d v="2013-11-01T00:00:00"/>
    <x v="0"/>
    <s v="Turkey Pt Comm Fsil"/>
    <x v="137"/>
    <s v="332.2775 : MOBILE TRAILER, EACH"/>
    <x v="1"/>
    <s v="2013"/>
    <s v="09/2015"/>
    <n v="1"/>
    <x v="1095"/>
    <x v="1086"/>
    <x v="525"/>
  </r>
  <r>
    <n v="666388145"/>
    <s v="Retire"/>
    <s v="TURKEY POINT POWER PLANT UNIT #1 - 5081014100"/>
    <s v="31200Z000-PG0926-Turkey Pt U1"/>
    <x v="0"/>
    <d v="2013-12-01T00:00:00"/>
    <x v="0"/>
    <s v="Turkey Pt U1"/>
    <x v="46"/>
    <s v="353.3231 : VALVE, POWER OPERATED 8 "/>
    <x v="2"/>
    <s v="2013"/>
    <s v="09/2015"/>
    <n v="1"/>
    <x v="1096"/>
    <x v="1087"/>
    <x v="526"/>
  </r>
  <r>
    <n v="667164432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67164489"/>
    <e v="#N/A"/>
    <s v="TURKEY POINT FOSL PROD CAP SPARE STOREROOM - 5081026007"/>
    <s v="31200Z000-PG0926-Turkey Pt CommFsil"/>
    <x v="0"/>
    <d v="2014-03-01T00:00:00"/>
    <x v="0"/>
    <s v="Turkey Pt Comm Fsil"/>
    <x v="131"/>
    <s v="000.000 : Non-Unitized"/>
    <x v="2"/>
    <s v="2014"/>
    <s v="09/2015"/>
    <n v="0"/>
    <x v="0"/>
    <x v="0"/>
    <x v="0"/>
  </r>
  <r>
    <n v="667164878"/>
    <e v="#N/A"/>
    <s v="TURKEY POINT POWER PLANT UNIT #1 - 5081014100"/>
    <s v="31400Z000-PG0926-Turkey Pt U1"/>
    <x v="0"/>
    <d v="2014-08-01T00:00:00"/>
    <x v="0"/>
    <s v="Turkey Pt U1"/>
    <x v="131"/>
    <s v="000.000 : Non-Unitized"/>
    <x v="3"/>
    <s v="2014"/>
    <s v="09/2015"/>
    <n v="0"/>
    <x v="0"/>
    <x v="0"/>
    <x v="0"/>
  </r>
  <r>
    <n v="668154608"/>
    <s v="Retire"/>
    <s v="TURKEY POINT POWER PLANT UNIT #1 - 5081014100"/>
    <s v="31200Z000-PG0926-Turkey Pt U1"/>
    <x v="0"/>
    <d v="2013-12-01T00:00:00"/>
    <x v="0"/>
    <s v="Turkey Pt U1"/>
    <x v="36"/>
    <s v="121.0064 : BOILER INSULATION"/>
    <x v="2"/>
    <s v="2013"/>
    <s v="09/2015"/>
    <n v="2"/>
    <x v="1097"/>
    <x v="1088"/>
    <x v="527"/>
  </r>
  <r>
    <n v="668154615"/>
    <s v="Retire"/>
    <s v="TURKEY POINT POWER PLANT UNIT #1 - 5081014100"/>
    <s v="31200Z000-PG0926-Turkey Pt U1"/>
    <x v="0"/>
    <d v="2013-12-01T00:00:00"/>
    <x v="0"/>
    <s v="Turkey Pt U1"/>
    <x v="36"/>
    <s v="121.0065 : BOILER OUTER CASING"/>
    <x v="2"/>
    <s v="2013"/>
    <s v="09/2015"/>
    <n v="1"/>
    <x v="1098"/>
    <x v="1089"/>
    <x v="528"/>
  </r>
  <r>
    <n v="668154628"/>
    <s v="Retire"/>
    <s v="TURKEY POINT POWER PLANT UNIT #1 - 5081014100"/>
    <s v="31200Z000-PG0926-Turkey Pt U1"/>
    <x v="0"/>
    <d v="2013-12-01T00:00:00"/>
    <x v="0"/>
    <s v="Turkey Pt U1"/>
    <x v="37"/>
    <s v="122.0104 : MAJOR HANGER"/>
    <x v="2"/>
    <s v="2013"/>
    <s v="09/2015"/>
    <n v="1"/>
    <x v="1099"/>
    <x v="1090"/>
    <x v="529"/>
  </r>
  <r>
    <n v="668154639"/>
    <s v="Retire"/>
    <s v="TURKEY POINT FOSL PROD CAP SPARE STOREROOM - 5081026007"/>
    <s v="31400Z000-PG0926-Turkey Pt CommFsil"/>
    <x v="0"/>
    <d v="2014-03-01T00:00:00"/>
    <x v="0"/>
    <s v="Turkey Pt Comm Fsil"/>
    <x v="78"/>
    <s v="374.3645 : DRIVE, ELECTRIC MOTOR, C"/>
    <x v="3"/>
    <s v="2014"/>
    <s v="09/2015"/>
    <n v="1"/>
    <x v="1100"/>
    <x v="1091"/>
    <x v="530"/>
  </r>
  <r>
    <n v="668538043"/>
    <s v="U1"/>
    <s v="TURKEY POINT PLANT FOSSIL - 5081026000"/>
    <s v="31600Z000-PG0926-Turkey Pt CommFsil"/>
    <x v="0"/>
    <d v="2013-08-01T00:00:00"/>
    <x v="0"/>
    <s v="Turkey Pt Comm Fsil"/>
    <x v="122"/>
    <s v="183.0521 : COMPRESSOR, AIR, COMPLET"/>
    <x v="5"/>
    <s v="2013"/>
    <s v="09/2015"/>
    <n v="1"/>
    <x v="1101"/>
    <x v="1092"/>
    <x v="531"/>
  </r>
  <r>
    <n v="668744328"/>
    <s v="Retire"/>
    <s v="TURKEY POINT POWER PLANT UNIT #1 - 5081014100"/>
    <s v="31200Z000-PG0926-Turkey Pt U1"/>
    <x v="0"/>
    <d v="2013-08-01T00:00:00"/>
    <x v="0"/>
    <s v="Turkey Pt U1"/>
    <x v="47"/>
    <s v="354.3254 : DRIVE, ELECTRIC MOTOR, C"/>
    <x v="2"/>
    <s v="2013"/>
    <s v="09/2015"/>
    <n v="1"/>
    <x v="1102"/>
    <x v="1093"/>
    <x v="532"/>
  </r>
  <r>
    <n v="668878878"/>
    <s v="U1 CSP"/>
    <s v="TURKEY POINT FOSL PROD CAP SPARE STOREROOM - 5081026007"/>
    <s v="31400Z000-PG0926-Turkey Pt CommFsil"/>
    <x v="0"/>
    <d v="2014-09-01T00:00:00"/>
    <x v="0"/>
    <s v="Turkey Pt Comm Fsil"/>
    <x v="95"/>
    <s v="473.5716 : PUMP COMPLETE"/>
    <x v="3"/>
    <s v="2014"/>
    <s v="09/2015"/>
    <n v="1"/>
    <x v="1103"/>
    <x v="1094"/>
    <x v="533"/>
  </r>
  <r>
    <n v="668980416"/>
    <s v="U1"/>
    <s v="TURKEY POINT POWER PLANT UNIT #1 - 5081014100"/>
    <s v="31400Z000-PG0926-Turkey Pt U1"/>
    <x v="0"/>
    <d v="2012-11-01T00:00:00"/>
    <x v="0"/>
    <s v="Turkey Pt U1"/>
    <x v="95"/>
    <s v="473.5710 : DRIVE, ELECTRIC MOTOR, C"/>
    <x v="3"/>
    <s v="2012"/>
    <s v="09/2015"/>
    <n v="1"/>
    <x v="1104"/>
    <x v="1095"/>
    <x v="534"/>
  </r>
  <r>
    <n v="669453482"/>
    <e v="#N/A"/>
    <s v="TURKEY POINT POWER PLANT UNIT #1 - 5081014100"/>
    <s v="31200Z000-PG0926-Turkey Pt U1"/>
    <x v="0"/>
    <d v="2012-09-01T00:00:00"/>
    <x v="0"/>
    <s v="Turkey Pt U1"/>
    <x v="131"/>
    <s v="000.000 : Non-Unitized"/>
    <x v="2"/>
    <s v="2012"/>
    <s v="09/2015"/>
    <n v="0"/>
    <x v="0"/>
    <x v="0"/>
    <x v="0"/>
  </r>
  <r>
    <n v="669453496"/>
    <e v="#N/A"/>
    <s v="TURKEY POINT POWER PLANT UNIT #1 - 5081014100"/>
    <s v="31400Z000-PG0926-Turkey Pt U1"/>
    <x v="0"/>
    <d v="2012-11-01T00:00:00"/>
    <x v="0"/>
    <s v="Turkey Pt U1"/>
    <x v="131"/>
    <s v="000.000 : Non-Unitized"/>
    <x v="3"/>
    <s v="2012"/>
    <s v="09/2015"/>
    <n v="0"/>
    <x v="0"/>
    <x v="0"/>
    <x v="0"/>
  </r>
  <r>
    <n v="669453627"/>
    <e v="#N/A"/>
    <s v="TURKEY POINT POWER PLANT UNIT #1 - 5081014100"/>
    <s v="31100Z000-PG0926-Turkey Pt U1"/>
    <x v="0"/>
    <d v="2013-10-01T00:00:00"/>
    <x v="0"/>
    <s v="Turkey Pt U1"/>
    <x v="131"/>
    <s v="000.000 : Non-Unitized"/>
    <x v="1"/>
    <s v="2013"/>
    <s v="09/2015"/>
    <n v="0"/>
    <x v="0"/>
    <x v="0"/>
    <x v="0"/>
  </r>
  <r>
    <n v="669453686"/>
    <e v="#N/A"/>
    <s v="TURKEY POINT POWER PLANT UNIT #1 - 5081014100"/>
    <s v="31400Z000-PG0926-Turkey Pt U1"/>
    <x v="0"/>
    <d v="2014-03-01T00:00:00"/>
    <x v="0"/>
    <s v="Turkey Pt U1"/>
    <x v="131"/>
    <s v="000.000 : Non-Unitized"/>
    <x v="3"/>
    <s v="2014"/>
    <s v="09/2015"/>
    <n v="0"/>
    <x v="0"/>
    <x v="0"/>
    <x v="0"/>
  </r>
  <r>
    <n v="669453689"/>
    <e v="#N/A"/>
    <s v="TURKEY POINT POWER PLANT UNIT #1 - 5081014100"/>
    <s v="31400Z000-PG0926-Turkey Pt U1"/>
    <x v="0"/>
    <d v="2014-05-01T00:00:00"/>
    <x v="0"/>
    <s v="Turkey Pt U1"/>
    <x v="131"/>
    <s v="000.000 : Non-Unitized"/>
    <x v="3"/>
    <s v="2014"/>
    <s v="09/2015"/>
    <n v="0"/>
    <x v="0"/>
    <x v="0"/>
    <x v="0"/>
  </r>
  <r>
    <n v="669454020"/>
    <e v="#N/A"/>
    <s v="TURKEY POINT POWER PLANT UNIT #1 - 5081014100"/>
    <s v="31200Z000-PG0926-Turkey Pt U1"/>
    <x v="0"/>
    <d v="2014-07-01T00:00:00"/>
    <x v="0"/>
    <s v="Turkey Pt U1"/>
    <x v="131"/>
    <s v="000.000 : Non-Unitized"/>
    <x v="2"/>
    <s v="2014"/>
    <s v="09/2015"/>
    <n v="0"/>
    <x v="0"/>
    <x v="0"/>
    <x v="0"/>
  </r>
  <r>
    <n v="669454043"/>
    <e v="#N/A"/>
    <s v="TURKEY POINT POWER PLANT UNIT #1 - 5081014100"/>
    <s v="31200Z000-PG0926-Turkey Pt U1"/>
    <x v="0"/>
    <d v="2014-09-01T00:00:00"/>
    <x v="0"/>
    <s v="Turkey Pt U1"/>
    <x v="131"/>
    <s v="000.000 : Non-Unitized"/>
    <x v="2"/>
    <s v="2014"/>
    <s v="09/2015"/>
    <n v="0"/>
    <x v="0"/>
    <x v="0"/>
    <x v="0"/>
  </r>
  <r>
    <n v="669454085"/>
    <e v="#N/A"/>
    <s v="TURKEY POINT POWER PLANT UNIT #1 - 5081014100"/>
    <s v="31400Z000-PG0926-Turkey Pt U1"/>
    <x v="0"/>
    <d v="2014-09-01T00:00:00"/>
    <x v="0"/>
    <s v="Turkey Pt U1"/>
    <x v="131"/>
    <s v="000.000 : Non-Unitized"/>
    <x v="3"/>
    <s v="2014"/>
    <s v="09/2015"/>
    <n v="0"/>
    <x v="0"/>
    <x v="0"/>
    <x v="0"/>
  </r>
  <r>
    <n v="669454088"/>
    <e v="#N/A"/>
    <s v="TURKEY POINT FOSL PROD CAP SPARE STOREROOM - 5081026007"/>
    <s v="31400Z000-PG0926-Turkey Pt CommFsil"/>
    <x v="0"/>
    <d v="2014-09-01T00:00:00"/>
    <x v="0"/>
    <s v="Turkey Pt Comm Fsil"/>
    <x v="131"/>
    <s v="000.000 : Non-Unitized"/>
    <x v="3"/>
    <s v="2014"/>
    <s v="09/2015"/>
    <n v="0"/>
    <x v="0"/>
    <x v="0"/>
    <x v="0"/>
  </r>
  <r>
    <n v="669459371"/>
    <s v="Common"/>
    <s v="TURKEY POINT PLANT FOSSIL - 5081026000"/>
    <s v="31670Z000-PG-Turkey Pt Comm Fsil"/>
    <x v="0"/>
    <d v="2014-09-01T00:00:00"/>
    <x v="0"/>
    <s v="Turkey Pt Comm Fsil"/>
    <x v="125"/>
    <s v="190.772 : PORTABLE TOOLS AND EQUIP"/>
    <x v="8"/>
    <s v="2014"/>
    <s v="09/2015"/>
    <n v="2"/>
    <x v="1105"/>
    <x v="1096"/>
    <x v="535"/>
  </r>
  <r>
    <n v="669955759"/>
    <s v="Common"/>
    <s v="TURKEY POINT POWER PLANT UNIT #1 - 5081014100"/>
    <s v="31650Z000-PG-Turkey Pt U1"/>
    <x v="0"/>
    <d v="2012-12-01T00:00:00"/>
    <x v="0"/>
    <s v="Turkey Pt U1"/>
    <x v="130"/>
    <s v="191.1378 : COMPUTER EQUIPMENT/5YR"/>
    <x v="9"/>
    <s v="2012"/>
    <s v="09/2015"/>
    <n v="1"/>
    <x v="1106"/>
    <x v="1097"/>
    <x v="536"/>
  </r>
  <r>
    <n v="669955819"/>
    <s v="Retire"/>
    <s v="TURKEY POINT POWER PLANT UNIT #1 - 5081014100"/>
    <s v="31400Z000-PG0926-Turkey Pt U1"/>
    <x v="0"/>
    <d v="2014-05-01T00:00:00"/>
    <x v="0"/>
    <s v="Turkey Pt U1"/>
    <x v="78"/>
    <s v="374.3644 : PUMP COMPLETE"/>
    <x v="3"/>
    <s v="2014"/>
    <s v="09/2015"/>
    <n v="0"/>
    <x v="1107"/>
    <x v="1098"/>
    <x v="537"/>
  </r>
  <r>
    <n v="670062903"/>
    <s v="Common"/>
    <s v="TURKEY POINT POWER PLANT UNIT #1 - 5081014100"/>
    <s v="31400Z000-PG0926-Turkey Pt U1"/>
    <x v="0"/>
    <d v="2013-06-01T00:00:00"/>
    <x v="0"/>
    <s v="Turkey Pt U1"/>
    <x v="83"/>
    <s v="368.4119 : VALVE, POWER OPERATED 8 "/>
    <x v="3"/>
    <s v="2013"/>
    <s v="09/2015"/>
    <n v="2"/>
    <x v="1108"/>
    <x v="1099"/>
    <x v="538"/>
  </r>
  <r>
    <n v="670305698"/>
    <s v="Common"/>
    <s v="TURKEY POINT POWER PLANT UNIT #1 - 5081014100"/>
    <s v="31500Z000-PG0926-Turkey Pt U1"/>
    <x v="0"/>
    <d v="2013-11-01T00:00:00"/>
    <x v="0"/>
    <s v="Turkey Pt U1"/>
    <x v="106"/>
    <s v="288.1751 : LIGHTNING ARRESTORS"/>
    <x v="4"/>
    <s v="2013"/>
    <s v="09/2015"/>
    <n v="3"/>
    <x v="1109"/>
    <x v="1100"/>
    <x v="539"/>
  </r>
  <r>
    <n v="670358324"/>
    <s v="Common"/>
    <s v="TURKEY POINT POWER PLANT UNIT #1 - 5081014100"/>
    <s v="31400Z000-PG0926-Turkey Pt U1"/>
    <x v="0"/>
    <d v="2013-10-01T00:00:00"/>
    <x v="0"/>
    <s v="Turkey Pt U1"/>
    <x v="84"/>
    <s v="369.4155 : TRAVELING SCREEN ASSEMBL"/>
    <x v="3"/>
    <s v="2013"/>
    <s v="09/2015"/>
    <n v="1"/>
    <x v="1110"/>
    <x v="1101"/>
    <x v="540"/>
  </r>
  <r>
    <n v="670358334"/>
    <s v="Common"/>
    <s v="TURKEY POINT PLANT FOSSIL - 5081026000"/>
    <s v="31400Z000-PG0926-Turkey Pt CommFsil"/>
    <x v="0"/>
    <d v="2013-12-01T00:00:00"/>
    <x v="0"/>
    <s v="Turkey Pt Comm Fsil"/>
    <x v="82"/>
    <s v="367.4081 : DISCHARGE CONCRETE STRUC"/>
    <x v="3"/>
    <s v="2013"/>
    <s v="09/2015"/>
    <n v="1"/>
    <x v="1111"/>
    <x v="1102"/>
    <x v="541"/>
  </r>
  <r>
    <n v="670358341"/>
    <s v="Retire"/>
    <s v="TURKEY POINT POWER PLANT UNIT #1 - 5081014100"/>
    <s v="31200Z000-PG0926-Turkey Pt U1"/>
    <x v="0"/>
    <d v="2013-08-01T00:00:00"/>
    <x v="0"/>
    <s v="Turkey Pt U1"/>
    <x v="53"/>
    <s v="422.4346 : EXPANSION JOINTS"/>
    <x v="2"/>
    <s v="2013"/>
    <s v="09/2015"/>
    <n v="2"/>
    <x v="1112"/>
    <x v="1103"/>
    <x v="542"/>
  </r>
  <r>
    <n v="670358351"/>
    <s v="U1"/>
    <s v="TURKEY POINT POWER PLANT UNIT #1 - 5081014100"/>
    <s v="31100Z000-PG0926-Turkey Pt U1"/>
    <x v="0"/>
    <d v="2013-10-01T00:00:00"/>
    <x v="0"/>
    <s v="Turkey Pt U1"/>
    <x v="23"/>
    <s v="413.4272 : PUMP COMPLETE"/>
    <x v="1"/>
    <s v="2013"/>
    <s v="09/2015"/>
    <n v="0"/>
    <x v="1113"/>
    <x v="1104"/>
    <x v="543"/>
  </r>
  <r>
    <n v="670358356"/>
    <s v="Retire"/>
    <s v="TURKEY POINT FOSL PROD CAP SPARE STOREROOM - 5081026007"/>
    <s v="31400Z000-PG0926-Turkey Pt CommFsil"/>
    <x v="0"/>
    <d v="2014-04-01T00:00:00"/>
    <x v="0"/>
    <s v="Turkey Pt Comm Fsil"/>
    <x v="78"/>
    <s v="374.3644 : PUMP COMPLETE"/>
    <x v="3"/>
    <s v="2014"/>
    <s v="09/2015"/>
    <n v="1"/>
    <x v="1114"/>
    <x v="1105"/>
    <x v="544"/>
  </r>
  <r>
    <n v="671041215"/>
    <s v="Retire"/>
    <s v="TURKEY POINT POWER PLANT UNIT #1 - 5081014100"/>
    <s v="31200Z000-PG0926-Turkey Pt U1"/>
    <x v="0"/>
    <d v="2013-12-01T00:00:00"/>
    <x v="0"/>
    <s v="Turkey Pt U1"/>
    <x v="39"/>
    <s v="252.1293 : EXPANSION JOINT"/>
    <x v="2"/>
    <s v="2013"/>
    <s v="09/2015"/>
    <n v="2"/>
    <x v="1115"/>
    <x v="1106"/>
    <x v="545"/>
  </r>
  <r>
    <n v="671655839"/>
    <e v="#N/A"/>
    <s v="TURKEY POINT POWER PLANT UNIT #1 - 5081014100"/>
    <s v="31200Z000-PG0926-Turkey Pt U1"/>
    <x v="0"/>
    <d v="2014-10-01T00:00:00"/>
    <x v="0"/>
    <s v="Turkey Pt U1"/>
    <x v="131"/>
    <s v="000.000 : Non-Unitized"/>
    <x v="2"/>
    <s v="2014"/>
    <s v="09/2015"/>
    <n v="0"/>
    <x v="0"/>
    <x v="0"/>
    <x v="0"/>
  </r>
  <r>
    <n v="671656133"/>
    <e v="#N/A"/>
    <s v="TURKEY POINT POWER PLANT UNIT #1 - 5081014100"/>
    <s v="31200Z000-PG0926-Turkey Pt U1"/>
    <x v="0"/>
    <d v="2014-10-01T00:00:00"/>
    <x v="0"/>
    <s v="Turkey Pt U1"/>
    <x v="131"/>
    <s v="000.000 : Non-Unitized"/>
    <x v="2"/>
    <s v="2014"/>
    <s v="09/2015"/>
    <n v="0"/>
    <x v="0"/>
    <x v="0"/>
    <x v="0"/>
  </r>
  <r>
    <n v="671661695"/>
    <s v="Common"/>
    <s v="TURKEY POINT PLANT FOSSIL - 5081026000"/>
    <s v="31670Z000-PG-Turkey Pt Comm Fsil"/>
    <x v="0"/>
    <d v="2014-10-01T00:00:00"/>
    <x v="0"/>
    <s v="Turkey Pt Comm Fsil"/>
    <x v="125"/>
    <s v="190.772 : PORTABLE TOOLS AND EQUIP"/>
    <x v="8"/>
    <s v="2014"/>
    <s v="09/2015"/>
    <n v="2"/>
    <x v="1116"/>
    <x v="1107"/>
    <x v="546"/>
  </r>
  <r>
    <n v="673474885"/>
    <e v="#N/A"/>
    <s v="TURKEY POINT FOSL PROD CAP SPARE STOREROOM - 5081026007"/>
    <s v="31200Z000-PG0926-Turkey Pt CommFsil"/>
    <x v="0"/>
    <d v="2014-11-01T00:00:00"/>
    <x v="0"/>
    <s v="Turkey Pt Comm Fsil"/>
    <x v="131"/>
    <s v="000.000 : Non-Unitized"/>
    <x v="2"/>
    <s v="2014"/>
    <s v="09/2015"/>
    <n v="0"/>
    <x v="0"/>
    <x v="0"/>
    <x v="0"/>
  </r>
  <r>
    <n v="673474888"/>
    <e v="#N/A"/>
    <s v="TURKEY POINT POWER PLANT UNIT #1 - 5081014100"/>
    <s v="31200Z000-PG0926-Turkey Pt U1"/>
    <x v="0"/>
    <d v="2014-11-01T00:00:00"/>
    <x v="0"/>
    <s v="Turkey Pt U1"/>
    <x v="131"/>
    <s v="000.000 : Non-Unitized"/>
    <x v="2"/>
    <s v="2014"/>
    <s v="09/2015"/>
    <n v="0"/>
    <x v="0"/>
    <x v="0"/>
    <x v="0"/>
  </r>
  <r>
    <n v="673480193"/>
    <s v="Common"/>
    <s v="TURKEY POINT PLANT FOSSIL - 5081026000"/>
    <s v="31670Z000-PG-Turkey Pt Comm Fsil"/>
    <x v="0"/>
    <d v="2014-11-01T00:00:00"/>
    <x v="0"/>
    <s v="Turkey Pt Comm Fsil"/>
    <x v="125"/>
    <s v="190.772 : PORTABLE TOOLS AND EQUIP"/>
    <x v="8"/>
    <s v="2014"/>
    <s v="09/2015"/>
    <n v="1"/>
    <x v="1117"/>
    <x v="1108"/>
    <x v="547"/>
  </r>
  <r>
    <n v="674296004"/>
    <s v="Retire"/>
    <s v="TURKEY POINT POWER PLANT UNIT #1 - 5081014100"/>
    <s v="31400Z000-PG0926-Turkey Pt U1"/>
    <x v="0"/>
    <d v="2012-11-01T00:00:00"/>
    <x v="0"/>
    <s v="Turkey Pt U1"/>
    <x v="79"/>
    <s v="375.3675 : DRIVE, ELECTRIC MOTOR, C"/>
    <x v="3"/>
    <s v="2012"/>
    <s v="09/2015"/>
    <n v="0"/>
    <x v="1118"/>
    <x v="1109"/>
    <x v="548"/>
  </r>
  <r>
    <n v="674350842"/>
    <s v="Retire"/>
    <s v="TURKEY POINT POWER PLANT UNIT #1 - 5081014100"/>
    <s v="31200Z000-PG0926-Turkey Pt U1"/>
    <x v="0"/>
    <d v="2014-07-01T00:00:00"/>
    <x v="0"/>
    <s v="Turkey Pt U1"/>
    <x v="51"/>
    <s v="362.3510 : CHILLER"/>
    <x v="2"/>
    <s v="2014"/>
    <s v="09/2015"/>
    <n v="0"/>
    <x v="1119"/>
    <x v="1110"/>
    <x v="549"/>
  </r>
  <r>
    <n v="675339647"/>
    <e v="#N/A"/>
    <s v="TURKEY POINT POWER PLANT UNIT #1 - 5081014100"/>
    <s v="31500Z000-PG0926-Turkey Pt U1"/>
    <x v="0"/>
    <d v="2014-12-01T00:00:00"/>
    <x v="0"/>
    <s v="Turkey Pt U1"/>
    <x v="131"/>
    <s v="000.000 : Non-Unitized"/>
    <x v="4"/>
    <s v="2014"/>
    <s v="09/2015"/>
    <n v="0"/>
    <x v="0"/>
    <x v="0"/>
    <x v="0"/>
  </r>
  <r>
    <n v="675339957"/>
    <e v="#N/A"/>
    <s v="TURKEY POINT POWER PLANT UNIT #1 - 5081014100"/>
    <s v="31100Z000-PG0926-Turkey Pt U1"/>
    <x v="0"/>
    <d v="2014-12-01T00:00:00"/>
    <x v="0"/>
    <s v="Turkey Pt U1"/>
    <x v="131"/>
    <s v="000.000 : Non-Unitized"/>
    <x v="1"/>
    <s v="2014"/>
    <s v="09/2015"/>
    <n v="0"/>
    <x v="0"/>
    <x v="0"/>
    <x v="0"/>
  </r>
  <r>
    <n v="675345934"/>
    <s v="Common"/>
    <s v="TURKEY POINT PLANT FOSSIL - 5081026000"/>
    <s v="31670Z000-PG-Turkey Pt Comm Fsil"/>
    <x v="0"/>
    <d v="2014-12-01T00:00:00"/>
    <x v="0"/>
    <s v="Turkey Pt Comm Fsil"/>
    <x v="125"/>
    <s v="190.772 : PORTABLE TOOLS AND EQUIP"/>
    <x v="8"/>
    <s v="2014"/>
    <s v="09/2015"/>
    <n v="8"/>
    <x v="1120"/>
    <x v="1111"/>
    <x v="550"/>
  </r>
  <r>
    <n v="676611866"/>
    <s v="Retire"/>
    <s v="TURKEY POINT POWER PLANT UNIT #1 - 5081014100"/>
    <s v="31200Z000-PG0926-Turkey Pt U1"/>
    <x v="0"/>
    <d v="2013-06-01T00:00:00"/>
    <x v="0"/>
    <s v="Turkey Pt U1"/>
    <x v="47"/>
    <s v="354.3254 : DRIVE, ELECTRIC MOTOR, C"/>
    <x v="2"/>
    <s v="2013"/>
    <s v="09/2015"/>
    <n v="0"/>
    <x v="1121"/>
    <x v="1112"/>
    <x v="551"/>
  </r>
  <r>
    <n v="677153953"/>
    <s v="Retire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1"/>
    <x v="1122"/>
    <x v="1113"/>
    <x v="552"/>
  </r>
  <r>
    <n v="677153956"/>
    <e v="#N/A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0"/>
    <x v="0"/>
    <x v="0"/>
    <x v="0"/>
  </r>
  <r>
    <n v="677154022"/>
    <e v="#N/A"/>
    <s v="TURKEY POINT FOSL PROD CAP SPARE STOREROOM - 5081026007"/>
    <s v="31200Z000-PG0926-Turkey Pt CommFsil"/>
    <x v="0"/>
    <d v="2014-03-01T00:00:00"/>
    <x v="0"/>
    <s v="Turkey Pt Comm Fsil"/>
    <x v="131"/>
    <s v="000.000 : Non-Unitized"/>
    <x v="2"/>
    <s v="2014"/>
    <s v="09/2015"/>
    <n v="0"/>
    <x v="0"/>
    <x v="0"/>
    <x v="0"/>
  </r>
  <r>
    <n v="677154382"/>
    <e v="#N/A"/>
    <s v="TURKEY POINT POWER PLANT UNIT #1 - 5081014100"/>
    <s v="31500Z000-PG0926-Turkey Pt U1"/>
    <x v="0"/>
    <d v="2014-12-01T00:00:00"/>
    <x v="0"/>
    <s v="Turkey Pt U1"/>
    <x v="131"/>
    <s v="000.000 : Non-Unitized"/>
    <x v="4"/>
    <s v="2014"/>
    <s v="09/2015"/>
    <n v="0"/>
    <x v="0"/>
    <x v="0"/>
    <x v="0"/>
  </r>
  <r>
    <n v="677154473"/>
    <e v="#N/A"/>
    <s v="TURKEY POINT POWER PLANT UNIT #1 - 5081014100"/>
    <s v="31400Z000-PG0926-Turkey Pt U1"/>
    <x v="0"/>
    <d v="2014-09-01T00:00:00"/>
    <x v="0"/>
    <s v="Turkey Pt U1"/>
    <x v="131"/>
    <s v="000.000 : Non-Unitized"/>
    <x v="3"/>
    <s v="2014"/>
    <s v="09/2015"/>
    <n v="0"/>
    <x v="0"/>
    <x v="0"/>
    <x v="0"/>
  </r>
  <r>
    <n v="677154561"/>
    <e v="#N/A"/>
    <s v="TURKEY POINT POWER PLANT UNIT #1 - 5081014100"/>
    <s v="31200Z000-PG0926-Turkey Pt U1"/>
    <x v="0"/>
    <d v="2014-10-01T00:00:00"/>
    <x v="0"/>
    <s v="Turkey Pt U1"/>
    <x v="131"/>
    <s v="000.000 : Non-Unitized"/>
    <x v="2"/>
    <s v="2014"/>
    <s v="09/2015"/>
    <n v="0"/>
    <x v="0"/>
    <x v="0"/>
    <x v="0"/>
  </r>
  <r>
    <n v="677158820"/>
    <s v="Common"/>
    <s v="TURKEY POINT PLANT FOSSIL - 5081026000"/>
    <s v="31630Z000-PG-Turkey Pt Comm Fsil"/>
    <x v="0"/>
    <d v="2015-01-01T00:00:00"/>
    <x v="0"/>
    <s v="Turkey Pt Comm Fsil"/>
    <x v="130"/>
    <s v="191.773  : OFFICE FURNITURE (PU 773"/>
    <x v="7"/>
    <s v="2015"/>
    <s v="09/2015"/>
    <n v="1"/>
    <x v="1123"/>
    <x v="1114"/>
    <x v="553"/>
  </r>
  <r>
    <n v="677596979"/>
    <s v="Retire"/>
    <s v="TURKEY POINT POWER PLANT UNIT #1 - 5081014100"/>
    <s v="31200Z000-PG0926-Turkey Pt U1"/>
    <x v="0"/>
    <d v="2014-09-01T00:00:00"/>
    <x v="0"/>
    <s v="Turkey Pt U1"/>
    <x v="47"/>
    <s v="354.3254 : DRIVE, ELECTRIC MOTOR, C"/>
    <x v="2"/>
    <s v="2014"/>
    <s v="09/2015"/>
    <n v="0"/>
    <x v="1124"/>
    <x v="1115"/>
    <x v="554"/>
  </r>
  <r>
    <n v="677597016"/>
    <s v="Retire"/>
    <s v="TURKEY POINT POWER PLANT UNIT #1 - 5081014100"/>
    <s v="31400Z000-PG0926-Turkey Pt U1"/>
    <x v="0"/>
    <d v="2014-08-01T00:00:00"/>
    <x v="0"/>
    <s v="Turkey Pt U1"/>
    <x v="79"/>
    <s v="375.3675 : DRIVE, ELECTRIC MOTOR, C"/>
    <x v="3"/>
    <s v="2014"/>
    <s v="09/2015"/>
    <n v="1"/>
    <x v="1125"/>
    <x v="1116"/>
    <x v="555"/>
  </r>
  <r>
    <n v="677734371"/>
    <s v="Retire"/>
    <s v="TURKEY POINT POWER PLANT UNIT #1 - 5081014100"/>
    <s v="31200Z000-PG0926-Turkey Pt U1"/>
    <x v="0"/>
    <d v="2014-11-01T00:00:00"/>
    <x v="0"/>
    <s v="Turkey Pt U1"/>
    <x v="64"/>
    <s v="521.6137 : DRIVE, ELECTRIC MOTOR, C"/>
    <x v="2"/>
    <s v="2014"/>
    <s v="09/2015"/>
    <n v="1"/>
    <x v="1126"/>
    <x v="1117"/>
    <x v="556"/>
  </r>
  <r>
    <n v="677839601"/>
    <s v="Retire"/>
    <s v="TURKEY POINT POWER PLANT UNIT #1 - 5081014100"/>
    <s v="31100Z000-PG0926-Turkey Pt U1"/>
    <x v="0"/>
    <d v="2014-12-01T00:00:00"/>
    <x v="0"/>
    <s v="Turkey Pt U1"/>
    <x v="33"/>
    <s v="346.9469 : HVAC SYSTEM COMPLETE"/>
    <x v="1"/>
    <s v="2014"/>
    <s v="09/2015"/>
    <n v="2"/>
    <x v="1127"/>
    <x v="1118"/>
    <x v="557"/>
  </r>
  <r>
    <n v="679000032"/>
    <e v="#N/A"/>
    <s v="TURKEY POINT POWER PLANT UNIT #1 - 5081014100"/>
    <s v="31400Z000-PG0926-Turkey Pt U1"/>
    <x v="0"/>
    <d v="2013-10-01T00:00:00"/>
    <x v="0"/>
    <s v="Turkey Pt U1"/>
    <x v="131"/>
    <s v="000.000 : Non-Unitized"/>
    <x v="3"/>
    <s v="2013"/>
    <s v="09/2015"/>
    <n v="0"/>
    <x v="0"/>
    <x v="0"/>
    <x v="0"/>
  </r>
  <r>
    <n v="679000125"/>
    <s v="Retire"/>
    <s v="TURKEY POINT POWER PLANT UNIT #1 - 5081014100"/>
    <s v="31400Z000-PG0926-Turkey Pt U1"/>
    <x v="0"/>
    <d v="2013-12-01T00:00:00"/>
    <x v="0"/>
    <s v="Turkey Pt U1"/>
    <x v="131"/>
    <s v="000.000 : Non-Unitized"/>
    <x v="3"/>
    <s v="2013"/>
    <s v="09/2015"/>
    <n v="1"/>
    <x v="1128"/>
    <x v="1119"/>
    <x v="558"/>
  </r>
  <r>
    <n v="679637625"/>
    <s v="Retire"/>
    <s v="TURKEY POINT POWER PLANT UNIT #1 - 5081014100"/>
    <s v="31400Z000-PG0926-Turkey Pt U1"/>
    <x v="0"/>
    <d v="2013-11-01T00:00:00"/>
    <x v="0"/>
    <s v="Turkey Pt U1"/>
    <x v="75"/>
    <s v="371.3546 : WATER BOX LINER"/>
    <x v="3"/>
    <s v="2013"/>
    <s v="09/2015"/>
    <n v="4"/>
    <x v="1129"/>
    <x v="1120"/>
    <x v="559"/>
  </r>
  <r>
    <n v="679637653"/>
    <s v="Retire"/>
    <s v="TURKEY POINT POWER PLANT UNIT #1 - 5081014100"/>
    <s v="31400Z000-PG0926-Turkey Pt U1"/>
    <x v="0"/>
    <d v="2013-12-01T00:00:00"/>
    <x v="0"/>
    <s v="Turkey Pt U1"/>
    <x v="73"/>
    <s v="271.1553 : SEALS"/>
    <x v="3"/>
    <s v="2013"/>
    <s v="09/2015"/>
    <n v="2"/>
    <x v="1130"/>
    <x v="1121"/>
    <x v="560"/>
  </r>
  <r>
    <n v="680333765"/>
    <e v="#N/A"/>
    <s v="TURKEY POINT FOSL PROD CAP SPARE STOREROOM - 5081026007"/>
    <s v="31200Z000-PG0926-Turkey Pt CommFsil"/>
    <x v="0"/>
    <d v="2014-03-01T00:00:00"/>
    <x v="0"/>
    <s v="Turkey Pt Comm Fsil"/>
    <x v="63"/>
    <s v="447.5078 : PUMP COMPLETE"/>
    <x v="2"/>
    <s v="2014"/>
    <s v="09/2015"/>
    <n v="0"/>
    <x v="0"/>
    <x v="0"/>
    <x v="0"/>
  </r>
  <r>
    <n v="680645243"/>
    <e v="#N/A"/>
    <s v="TURKEY POINT FOSL PROD CAP SPARE STOREROOM - 5081026007"/>
    <s v="31400Z000-PG0926-Turkey Pt CommFsil"/>
    <x v="0"/>
    <d v="2014-09-01T00:00:00"/>
    <x v="0"/>
    <s v="Turkey Pt Comm Fsil"/>
    <x v="131"/>
    <s v="000.000 : Non-Unitized"/>
    <x v="3"/>
    <s v="2014"/>
    <s v="09/2015"/>
    <n v="0"/>
    <x v="0"/>
    <x v="0"/>
    <x v="0"/>
  </r>
  <r>
    <n v="682207482"/>
    <s v="U1"/>
    <s v="TURKEY POINT POWER PLANT UNIT #1 - 5081014100"/>
    <s v="31400Z000-PG0926-Turkey Pt U1"/>
    <x v="0"/>
    <d v="2013-10-01T00:00:00"/>
    <x v="0"/>
    <s v="Turkey Pt U1"/>
    <x v="74"/>
    <s v="272.1581 : HYDROGEN SEAL ASSEMBLY"/>
    <x v="3"/>
    <s v="2013"/>
    <s v="09/2015"/>
    <n v="2"/>
    <x v="1131"/>
    <x v="1122"/>
    <x v="561"/>
  </r>
  <r>
    <n v="683811455"/>
    <s v="Retire"/>
    <s v="TURKEY POINT POWER PLANT UNIT #1 - 5081014100"/>
    <s v="31200Z000-PG0926-Turkey Pt U1"/>
    <x v="0"/>
    <d v="2014-10-01T00:00:00"/>
    <x v="0"/>
    <s v="Turkey Pt U1"/>
    <x v="37"/>
    <s v="122.0097 : SUPERHEATER SECTION"/>
    <x v="2"/>
    <s v="2014"/>
    <s v="09/2015"/>
    <n v="0"/>
    <x v="1132"/>
    <x v="1123"/>
    <x v="562"/>
  </r>
  <r>
    <n v="683811525"/>
    <s v="Retire"/>
    <s v="TURKEY POINT POWER PLANT UNIT #1 - 5081014100"/>
    <s v="31200Z000-PG0926-Turkey Pt U1"/>
    <x v="0"/>
    <d v="2014-10-01T00:00:00"/>
    <x v="0"/>
    <s v="Turkey Pt U1"/>
    <x v="37"/>
    <s v="122.0094 : WATER WALL SECTION"/>
    <x v="2"/>
    <s v="2014"/>
    <s v="09/2015"/>
    <n v="0"/>
    <x v="1133"/>
    <x v="1124"/>
    <x v="563"/>
  </r>
  <r>
    <n v="683811532"/>
    <s v="Retire"/>
    <s v="TURKEY POINT POWER PLANT UNIT #1 - 5081014100"/>
    <s v="31200Z000-PG0926-Turkey Pt U1"/>
    <x v="0"/>
    <d v="2014-10-01T00:00:00"/>
    <x v="0"/>
    <s v="Turkey Pt U1"/>
    <x v="37"/>
    <s v="122.0097 : SUPERHEATER SECTION"/>
    <x v="2"/>
    <s v="2014"/>
    <s v="09/2015"/>
    <n v="0"/>
    <x v="1134"/>
    <x v="1125"/>
    <x v="564"/>
  </r>
  <r>
    <n v="684386233"/>
    <s v="U1 CSP"/>
    <s v="TURKEY POINT FOSL PROD CAP SPARE STOREROOM - 5081026007"/>
    <s v="31200Z000-PG0926-Turkey Pt CommFsil"/>
    <x v="0"/>
    <d v="2015-05-01T00:00:00"/>
    <x v="0"/>
    <s v="Turkey Pt Comm Fsil"/>
    <x v="131"/>
    <s v="000.000 : Non-Unitized"/>
    <x v="2"/>
    <s v="2015"/>
    <s v="09/2015"/>
    <n v="0"/>
    <x v="1135"/>
    <x v="1126"/>
    <x v="565"/>
  </r>
  <r>
    <n v="685184423"/>
    <s v="Retire"/>
    <s v="TURKEY POINT POWER PLANT UNIT #1 - 5081014100"/>
    <s v="31400Z000-PG0926-Turkey Pt U1"/>
    <x v="0"/>
    <d v="2014-03-01T00:00:00"/>
    <x v="0"/>
    <s v="Turkey Pt U1"/>
    <x v="78"/>
    <s v="374.3645 : DRIVE, ELECTRIC MOTOR, C"/>
    <x v="3"/>
    <s v="2014"/>
    <s v="09/2015"/>
    <n v="0"/>
    <x v="1136"/>
    <x v="1127"/>
    <x v="566"/>
  </r>
  <r>
    <n v="685359937"/>
    <s v="U1 CSP"/>
    <s v="TURKEY POINT FOSL PROD CAP SPARE STOREROOM - 5081026007"/>
    <s v="31400Z000-PG0926-Turkey Pt CommFsil"/>
    <x v="0"/>
    <d v="2014-09-01T00:00:00"/>
    <x v="0"/>
    <s v="Turkey Pt Comm Fsil"/>
    <x v="95"/>
    <s v="473.5710 : DRIVE, ELECTRIC MOTOR, C"/>
    <x v="3"/>
    <s v="2014"/>
    <s v="09/2015"/>
    <n v="1"/>
    <x v="1137"/>
    <x v="1128"/>
    <x v="567"/>
  </r>
  <r>
    <n v="685668783"/>
    <s v="Retire"/>
    <s v="TURKEY POINT FOSL PROD CAP SPARE STOREROOM - 5081026007"/>
    <s v="31200Z000-PG0926-Turkey Pt CommFsil"/>
    <x v="0"/>
    <d v="2014-11-01T00:00:00"/>
    <x v="0"/>
    <s v="Turkey Pt Comm Fsil"/>
    <x v="47"/>
    <s v="354.3254 : DRIVE, ELECTRIC MOTOR, C"/>
    <x v="2"/>
    <s v="2014"/>
    <s v="09/2015"/>
    <n v="1"/>
    <x v="1138"/>
    <x v="1129"/>
    <x v="568"/>
  </r>
  <r>
    <n v="685890342"/>
    <s v="U1"/>
    <s v="TURKEY POINT POWER PLANT UNIT #1 - 5081014100"/>
    <s v="31500Z000-PG0926-Turkey Pt U1"/>
    <x v="0"/>
    <d v="2014-12-01T00:00:00"/>
    <x v="0"/>
    <s v="Turkey Pt U1"/>
    <x v="116"/>
    <s v="582.7049 : POWER CENTER SWITCHGEAR "/>
    <x v="4"/>
    <s v="2014"/>
    <s v="09/2015"/>
    <n v="1"/>
    <x v="1139"/>
    <x v="1130"/>
    <x v="569"/>
  </r>
  <r>
    <n v="685890354"/>
    <s v="U1"/>
    <s v="TURKEY POINT POWER PLANT UNIT #1 - 5081014100"/>
    <s v="31400Z000-PG0926-Turkey Pt U1"/>
    <x v="0"/>
    <d v="2014-09-01T00:00:00"/>
    <x v="0"/>
    <s v="Turkey Pt U1"/>
    <x v="95"/>
    <s v="473.5710 : DRIVE, ELECTRIC MOTOR, C"/>
    <x v="3"/>
    <s v="2014"/>
    <s v="09/2015"/>
    <n v="0"/>
    <x v="1140"/>
    <x v="1131"/>
    <x v="570"/>
  </r>
  <r>
    <n v="686343894"/>
    <s v="Common"/>
    <s v="TURKEY POINT POWER PLANT UNIT #1 - 5081014100"/>
    <s v="31400Z000-PG0926-Turkey Pt U1"/>
    <x v="0"/>
    <d v="2015-06-01T00:00:00"/>
    <x v="0"/>
    <s v="Turkey Pt U1"/>
    <x v="131"/>
    <s v="000.000 : Non-Unitized"/>
    <x v="3"/>
    <s v="2015"/>
    <s v="09/2015"/>
    <n v="0"/>
    <x v="0"/>
    <x v="0"/>
    <x v="0"/>
  </r>
  <r>
    <n v="686610541"/>
    <s v="Common"/>
    <s v="TURKEY POINT PLANT FOSSIL - 5081026000"/>
    <s v="31670Z000-PG-Turkey Pt Comm Fsil"/>
    <x v="0"/>
    <d v="2015-06-01T00:00:00"/>
    <x v="0"/>
    <s v="Turkey Pt Comm Fsil"/>
    <x v="125"/>
    <s v="190.772 : PORTABLE TOOLS AND EQUIP"/>
    <x v="8"/>
    <s v="2015"/>
    <s v="09/2015"/>
    <n v="1"/>
    <x v="1141"/>
    <x v="1132"/>
    <x v="571"/>
  </r>
  <r>
    <n v="690472712"/>
    <n v="1"/>
    <s v="TURKEY POINT PLANT FOSSIL - 5081026000"/>
    <s v="31670Z000-PG-Turkey Pt Comm Fsil"/>
    <x v="0"/>
    <d v="2015-08-01T00:00:00"/>
    <x v="0"/>
    <s v="Turkey Pt Comm Fsil"/>
    <x v="125"/>
    <s v="190.772 : PORTABLE TOOLS AND EQUIP"/>
    <x v="8"/>
    <s v="2015"/>
    <s v="09/2015"/>
    <n v="1"/>
    <x v="1142"/>
    <x v="1133"/>
    <x v="572"/>
  </r>
  <r>
    <n v="692372097"/>
    <n v="1"/>
    <s v="TURKEY POINT POWER PLANT UNIT #1 - 5081014100"/>
    <s v="31400Z000-PG0926-Turkey Pt U1"/>
    <x v="0"/>
    <d v="2015-06-01T00:00:00"/>
    <x v="0"/>
    <s v="Turkey Pt U1"/>
    <x v="84"/>
    <s v="369.4153 : TRASH RAKE HOIST"/>
    <x v="3"/>
    <s v="2015"/>
    <s v="09/2015"/>
    <n v="1"/>
    <x v="1143"/>
    <x v="1134"/>
    <x v="573"/>
  </r>
  <r>
    <n v="692678335"/>
    <n v="1"/>
    <s v="TURKEY POINT PLANT FOSSIL - 5081026000"/>
    <s v="31670Z000-PG-Turkey Pt Comm Fsil"/>
    <x v="0"/>
    <d v="2015-09-01T00:00:00"/>
    <x v="0"/>
    <s v="Turkey Pt Comm Fsil"/>
    <x v="125"/>
    <s v="190.772 : PORTABLE TOOLS AND EQUIP"/>
    <x v="8"/>
    <s v="2015"/>
    <s v="09/2015"/>
    <n v="2"/>
    <x v="1144"/>
    <x v="1135"/>
    <x v="574"/>
  </r>
  <r>
    <m/>
    <m/>
    <m/>
    <m/>
    <x v="7"/>
    <m/>
    <x v="2"/>
    <m/>
    <x v="138"/>
    <m/>
    <x v="10"/>
    <m/>
    <m/>
    <m/>
    <x v="1145"/>
    <x v="1136"/>
    <x v="575"/>
  </r>
  <r>
    <m/>
    <m/>
    <m/>
    <m/>
    <x v="7"/>
    <m/>
    <x v="2"/>
    <m/>
    <x v="138"/>
    <m/>
    <x v="10"/>
    <m/>
    <m/>
    <m/>
    <x v="1146"/>
    <x v="1137"/>
    <x v="576"/>
  </r>
  <r>
    <m/>
    <m/>
    <m/>
    <m/>
    <x v="7"/>
    <m/>
    <x v="2"/>
    <m/>
    <x v="138"/>
    <m/>
    <x v="10"/>
    <m/>
    <m/>
    <m/>
    <x v="1145"/>
    <x v="1136"/>
    <x v="575"/>
  </r>
  <r>
    <m/>
    <m/>
    <m/>
    <m/>
    <x v="7"/>
    <m/>
    <x v="2"/>
    <m/>
    <x v="138"/>
    <m/>
    <x v="10"/>
    <m/>
    <m/>
    <m/>
    <x v="1145"/>
    <x v="1136"/>
    <x v="575"/>
  </r>
  <r>
    <m/>
    <m/>
    <m/>
    <m/>
    <x v="7"/>
    <m/>
    <x v="2"/>
    <m/>
    <x v="138"/>
    <m/>
    <x v="10"/>
    <m/>
    <m/>
    <m/>
    <x v="1145"/>
    <x v="1136"/>
    <x v="575"/>
  </r>
  <r>
    <m/>
    <m/>
    <m/>
    <m/>
    <x v="7"/>
    <m/>
    <x v="2"/>
    <m/>
    <x v="138"/>
    <m/>
    <x v="10"/>
    <m/>
    <m/>
    <m/>
    <x v="1145"/>
    <x v="1136"/>
    <x v="575"/>
  </r>
  <r>
    <m/>
    <m/>
    <m/>
    <m/>
    <x v="7"/>
    <m/>
    <x v="2"/>
    <m/>
    <x v="138"/>
    <m/>
    <x v="10"/>
    <m/>
    <m/>
    <m/>
    <x v="1145"/>
    <x v="1136"/>
    <x v="575"/>
  </r>
  <r>
    <m/>
    <m/>
    <m/>
    <m/>
    <x v="7"/>
    <m/>
    <x v="2"/>
    <m/>
    <x v="138"/>
    <m/>
    <x v="10"/>
    <m/>
    <m/>
    <m/>
    <x v="1145"/>
    <x v="1136"/>
    <x v="5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5:D32" firstHeaderRow="0" firstDataRow="1" firstDataCol="1" rowPageCount="1" colPageCount="1"/>
  <pivotFields count="19">
    <pivotField showAll="0"/>
    <pivotField axis="axisPage" multipleItemSelectionAllowed="1" showAll="0" defaultSubtotal="0">
      <items count="7">
        <item x="6"/>
        <item h="1" x="1"/>
        <item x="2"/>
        <item h="1" x="3"/>
        <item h="1" x="5"/>
        <item h="1" x="4"/>
        <item x="0"/>
      </items>
    </pivotField>
    <pivotField showAll="0"/>
    <pivotField showAll="0"/>
    <pivotField showAll="0" defaultSubtotal="0">
      <items count="7">
        <item x="0"/>
        <item x="1"/>
        <item x="2"/>
        <item x="4"/>
        <item x="3"/>
        <item x="6"/>
        <item x="5"/>
      </items>
    </pivotField>
    <pivotField numFmtId="17" showAll="0"/>
    <pivotField showAll="0"/>
    <pivotField showAll="0"/>
    <pivotField showAll="0"/>
    <pivotField showAll="0"/>
    <pivotField axis="axisRow" multipleItemSelectionAllowed="1" showAll="0">
      <items count="11">
        <item x="0"/>
        <item x="1"/>
        <item x="2"/>
        <item x="3"/>
        <item x="4"/>
        <item x="5"/>
        <item x="7"/>
        <item x="9"/>
        <item x="8"/>
        <item h="1" x="6"/>
        <item t="default"/>
      </items>
    </pivotField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showAll="0" defaultSubtotal="0">
      <items count="5">
        <item x="3"/>
        <item x="1"/>
        <item x="4"/>
        <item x="2"/>
        <item x="0"/>
      </items>
    </pivotField>
    <pivotField axis="axisRow" showAll="0">
      <items count="3">
        <item n="Base" x="0"/>
        <item n="Clause" x="1"/>
        <item t="default"/>
      </items>
    </pivotField>
  </pivotFields>
  <rowFields count="2">
    <field x="18"/>
    <field x="10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 v="1"/>
    </i>
    <i r="1">
      <x v="2"/>
    </i>
    <i r="1">
      <x v="4"/>
    </i>
    <i r="1">
      <x v="7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hier="-1"/>
  </pageFields>
  <dataFields count="3">
    <dataField name=" Book Cost" fld="14" baseField="0" baseItem="0"/>
    <dataField name=" Allocated Reserve" fld="15" baseField="0" baseItem="0"/>
    <dataField name=" Net Book Value" fld="16" baseField="0" baseItem="0"/>
  </dataFields>
  <formats count="6">
    <format dxfId="23">
      <pivotArea field="10" type="button" dataOnly="0" labelOnly="1" outline="0" axis="axisRow" fieldPosition="1"/>
    </format>
    <format dxfId="2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1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0">
      <pivotArea outline="0" collapsedLevelsAreSubtotals="1" fieldPosition="0"/>
    </format>
    <format dxfId="19">
      <pivotArea outline="0" collapsedLevelsAreSubtotals="1" fieldPosition="0"/>
    </format>
    <format dxfId="1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3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23:F35" firstHeaderRow="1" firstDataRow="2" firstDataCol="3" rowPageCount="1" colPageCount="1"/>
  <pivotFields count="19">
    <pivotField compact="0" outline="0" showAll="0"/>
    <pivotField compact="0" outline="0" showAll="0" defaultSubtotal="0">
      <items count="7">
        <item x="6"/>
        <item x="1"/>
        <item x="2"/>
        <item x="3"/>
        <item x="5"/>
        <item n="U5 - Steam" x="4"/>
        <item x="0"/>
      </items>
    </pivotField>
    <pivotField compact="0" outline="0" showAll="0"/>
    <pivotField compact="0" outline="0" showAll="0"/>
    <pivotField axis="axisRow" compact="0" outline="0" showAll="0" defaultSubtotal="0">
      <items count="7">
        <item n="Base" x="0"/>
        <item x="1"/>
        <item x="2"/>
        <item x="4"/>
        <item x="3"/>
        <item n="Clause" x="6"/>
        <item x="5"/>
      </items>
    </pivotField>
    <pivotField compact="0" numFmtId="17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7"/>
        <item x="9"/>
        <item x="8"/>
        <item h="1" x="6"/>
        <item t="default"/>
      </items>
    </pivotField>
    <pivotField compact="0" outline="0" showAll="0"/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dataField="1" compact="0" numFmtId="43" outline="0" showAll="0"/>
    <pivotField axis="axisPage" compact="0" outline="0" multipleItemSelectionAllowed="1" showAll="0" defaultSubtotal="0">
      <items count="5">
        <item n="Retire" h="1" x="3"/>
        <item n="Common - Synchronous Condenser" x="1"/>
        <item n="Synchronous Condenser Unit" x="4"/>
        <item n="U5 - Steam" h="1" x="2"/>
        <item h="1" x="0"/>
      </items>
    </pivotField>
    <pivotField axis="axisRow" compact="0" outline="0" showAll="0" defaultSubtotal="0">
      <items count="2">
        <item x="0"/>
        <item x="1"/>
      </items>
    </pivotField>
  </pivotFields>
  <rowFields count="3">
    <field x="18"/>
    <field x="4"/>
    <field x="10"/>
  </rowFields>
  <rowItems count="11">
    <i>
      <x/>
      <x/>
      <x/>
    </i>
    <i r="2">
      <x v="1"/>
    </i>
    <i r="2">
      <x v="2"/>
    </i>
    <i r="2">
      <x v="3"/>
    </i>
    <i r="2">
      <x v="4"/>
    </i>
    <i r="2">
      <x v="5"/>
    </i>
    <i r="2">
      <x v="6"/>
    </i>
    <i r="2">
      <x v="7"/>
    </i>
    <i r="2">
      <x v="8"/>
    </i>
    <i>
      <x v="1"/>
      <x v="5"/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7" hier="-1"/>
  </pageFields>
  <dataFields count="3">
    <dataField name=" Book Cost" fld="14" baseField="0" baseItem="0"/>
    <dataField name=" Allocated Reserve" fld="15" baseField="0" baseItem="0"/>
    <dataField name=" Net Book Value" fld="16" baseField="0" baseItem="0"/>
  </dataFields>
  <formats count="6">
    <format dxfId="11">
      <pivotArea field="10" type="button" dataOnly="0" labelOnly="1" outline="0" axis="axisRow" fieldPosition="2"/>
    </format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8">
      <pivotArea outline="0" collapsedLevelsAreSubtotals="1" fieldPosition="0"/>
    </format>
    <format dxfId="7">
      <pivotArea outline="0" collapsedLevelsAreSubtotals="1" fieldPosition="0"/>
    </format>
    <format dxfId="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2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compact="0" compactData="0" gridDropZones="1" multipleFieldFilters="0">
  <location ref="A12:F16" firstHeaderRow="1" firstDataRow="2" firstDataCol="3" rowPageCount="1" colPageCount="1"/>
  <pivotFields count="19">
    <pivotField compact="0" outline="0" showAll="0"/>
    <pivotField axis="axisPage" compact="0" outline="0" showAll="0" defaultSubtotal="0">
      <items count="7">
        <item x="6"/>
        <item x="1"/>
        <item x="2"/>
        <item x="3"/>
        <item x="5"/>
        <item n="U5 - Steam" x="4"/>
        <item x="0"/>
      </items>
    </pivotField>
    <pivotField compact="0" outline="0" showAll="0"/>
    <pivotField compact="0" outline="0" showAll="0"/>
    <pivotField axis="axisRow" compact="0" outline="0" showAll="0" defaultSubtotal="0">
      <items count="7">
        <item n="Base" x="0"/>
        <item x="1"/>
        <item x="2"/>
        <item n="Clause" x="4"/>
        <item x="3"/>
        <item x="6"/>
        <item x="5"/>
      </items>
    </pivotField>
    <pivotField compact="0" numFmtId="17" outline="0" showAll="0"/>
    <pivotField compact="0" outline="0" showAll="0"/>
    <pivotField compact="0" outline="0" showAll="0"/>
    <pivotField compact="0" outline="0" showAll="0"/>
    <pivotField compact="0" outline="0" showAll="0"/>
    <pivotField axis="axisRow" compact="0" outline="0" showAll="0">
      <items count="11">
        <item x="0"/>
        <item x="1"/>
        <item x="2"/>
        <item x="3"/>
        <item x="4"/>
        <item x="5"/>
        <item x="7"/>
        <item x="9"/>
        <item x="8"/>
        <item x="6"/>
        <item t="default"/>
      </items>
    </pivotField>
    <pivotField compact="0" outline="0" showAll="0"/>
    <pivotField compact="0" outline="0" showAll="0"/>
    <pivotField compact="0" outline="0" showAll="0"/>
    <pivotField dataField="1" compact="0" numFmtId="43" outline="0" showAll="0"/>
    <pivotField dataField="1" compact="0" numFmtId="43" outline="0" showAll="0"/>
    <pivotField dataField="1" compact="0" numFmtId="43" outline="0" showAll="0"/>
    <pivotField compact="0" outline="0" showAll="0" defaultSubtotal="0">
      <items count="5">
        <item n="Retire" h="1" x="3"/>
        <item n="Common - Synchronous Condenser" h="1" x="1"/>
        <item n="Synchronous Condenser Unit" h="1" x="4"/>
        <item n="U5 - Steam" x="2"/>
        <item h="1" x="0"/>
      </items>
    </pivotField>
    <pivotField axis="axisRow" compact="0" outline="0" showAll="0" defaultSubtotal="0">
      <items count="2">
        <item x="0"/>
        <item x="1"/>
      </items>
    </pivotField>
  </pivotFields>
  <rowFields count="3">
    <field x="18"/>
    <field x="4"/>
    <field x="10"/>
  </rowFields>
  <rowItems count="3">
    <i>
      <x/>
      <x/>
      <x v="1"/>
    </i>
    <i>
      <x v="1"/>
      <x v="3"/>
      <x v="1"/>
    </i>
    <i t="grand">
      <x/>
    </i>
  </rowItems>
  <colFields count="1">
    <field x="-2"/>
  </colFields>
  <colItems count="3">
    <i>
      <x/>
    </i>
    <i i="1">
      <x v="1"/>
    </i>
    <i i="2">
      <x v="2"/>
    </i>
  </colItems>
  <pageFields count="1">
    <pageField fld="1" item="5" hier="-1"/>
  </pageFields>
  <dataFields count="3">
    <dataField name=" Book Cost" fld="14" baseField="0" baseItem="0"/>
    <dataField name=" Allocated Reserve" fld="15" baseField="0" baseItem="0"/>
    <dataField name=" Net Book Value" fld="16" baseField="0" baseItem="0"/>
  </dataFields>
  <formats count="6">
    <format dxfId="17">
      <pivotArea field="10" type="button" dataOnly="0" labelOnly="1" outline="0" axis="axisRow" fieldPosition="2"/>
    </format>
    <format dxfId="16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14">
      <pivotArea outline="0" collapsedLevelsAreSubtotals="1" fieldPosition="0"/>
    </format>
    <format dxfId="13">
      <pivotArea outline="0" collapsedLevelsAreSubtotals="1" fieldPosition="0"/>
    </format>
    <format dxfId="1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1" cacheId="32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10:D27" firstHeaderRow="0" firstDataRow="1" firstDataCol="1"/>
  <pivotFields count="19">
    <pivotField showAll="0"/>
    <pivotField showAll="0" defaultSubtotal="0">
      <items count="7">
        <item x="6"/>
        <item x="1"/>
        <item x="2"/>
        <item x="3"/>
        <item x="5"/>
        <item x="4"/>
        <item x="0"/>
      </items>
    </pivotField>
    <pivotField showAll="0"/>
    <pivotField showAll="0"/>
    <pivotField showAll="0" defaultSubtotal="0">
      <items count="7">
        <item x="0"/>
        <item x="1"/>
        <item x="2"/>
        <item x="4"/>
        <item x="3"/>
        <item x="6"/>
        <item x="5"/>
      </items>
    </pivotField>
    <pivotField numFmtId="17" showAll="0"/>
    <pivotField showAll="0"/>
    <pivotField showAll="0"/>
    <pivotField showAll="0"/>
    <pivotField showAll="0"/>
    <pivotField axis="axisRow" multipleItemSelectionAllowed="1" showAll="0">
      <items count="11">
        <item x="0"/>
        <item x="1"/>
        <item x="2"/>
        <item x="3"/>
        <item x="4"/>
        <item x="5"/>
        <item x="7"/>
        <item x="9"/>
        <item x="8"/>
        <item h="1" x="6"/>
        <item t="default"/>
      </items>
    </pivotField>
    <pivotField showAll="0"/>
    <pivotField showAll="0"/>
    <pivotField showAll="0"/>
    <pivotField dataField="1" numFmtId="43" showAll="0"/>
    <pivotField dataField="1" numFmtId="43" showAll="0"/>
    <pivotField dataField="1" numFmtId="43" showAll="0"/>
    <pivotField showAll="0" defaultSubtotal="0">
      <items count="5">
        <item x="3"/>
        <item x="1"/>
        <item x="4"/>
        <item x="2"/>
        <item x="0"/>
      </items>
    </pivotField>
    <pivotField axis="axisRow" showAll="0">
      <items count="3">
        <item n="Clause" x="0"/>
        <item n="Base" x="1"/>
        <item t="default"/>
      </items>
    </pivotField>
  </pivotFields>
  <rowFields count="2">
    <field x="18"/>
    <field x="10"/>
  </rowFields>
  <rowItems count="17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>
      <x v="1"/>
    </i>
    <i r="1">
      <x v="1"/>
    </i>
    <i r="1">
      <x v="2"/>
    </i>
    <i r="1">
      <x v="4"/>
    </i>
    <i r="1">
      <x v="7"/>
    </i>
    <i r="1"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 Book Cost" fld="14" baseField="0" baseItem="0"/>
    <dataField name=" Allocated Reserve" fld="15" baseField="0" baseItem="0"/>
    <dataField name=" Net Book Value" fld="16" baseField="0" baseItem="0"/>
  </dataFields>
  <formats count="6">
    <format dxfId="5">
      <pivotArea field="10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">
      <pivotArea outline="0" collapsedLevelsAreSubtotals="1" fieldPosition="0"/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1" cacheId="33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multipleFieldFilters="0">
  <location ref="A4:D32" firstHeaderRow="0" firstDataRow="1" firstDataCol="1"/>
  <pivotFields count="17">
    <pivotField showAll="0"/>
    <pivotField showAll="0"/>
    <pivotField showAll="0"/>
    <pivotField showAll="0"/>
    <pivotField axis="axisRow" showAll="0">
      <items count="9">
        <item h="1" x="0"/>
        <item x="1"/>
        <item x="2"/>
        <item x="4"/>
        <item x="3"/>
        <item x="6"/>
        <item x="5"/>
        <item h="1" x="7"/>
        <item t="default"/>
      </items>
    </pivotField>
    <pivotField showAll="0"/>
    <pivotField showAll="0">
      <items count="4">
        <item x="0"/>
        <item x="1"/>
        <item x="2"/>
        <item t="default"/>
      </items>
    </pivotField>
    <pivotField showAll="0"/>
    <pivotField axis="axisRow" showAll="0">
      <items count="140">
        <item x="0"/>
        <item x="131"/>
        <item x="2"/>
        <item x="1"/>
        <item x="3"/>
        <item x="36"/>
        <item x="37"/>
        <item x="72"/>
        <item x="99"/>
        <item x="122"/>
        <item x="123"/>
        <item x="121"/>
        <item x="129"/>
        <item x="127"/>
        <item x="124"/>
        <item x="125"/>
        <item x="130"/>
        <item x="128"/>
        <item x="134"/>
        <item x="126"/>
        <item x="5"/>
        <item x="6"/>
        <item x="7"/>
        <item x="8"/>
        <item x="9"/>
        <item x="10"/>
        <item h="1" x="11"/>
        <item x="38"/>
        <item x="39"/>
        <item x="40"/>
        <item x="42"/>
        <item x="133"/>
        <item x="41"/>
        <item x="43"/>
        <item x="73"/>
        <item x="74"/>
        <item x="100"/>
        <item x="101"/>
        <item x="102"/>
        <item x="103"/>
        <item x="104"/>
        <item x="105"/>
        <item x="106"/>
        <item x="107"/>
        <item x="108"/>
        <item x="109"/>
        <item x="12"/>
        <item x="13"/>
        <item x="14"/>
        <item x="15"/>
        <item x="16"/>
        <item x="17"/>
        <item x="34"/>
        <item x="4"/>
        <item x="18"/>
        <item x="19"/>
        <item x="137"/>
        <item x="20"/>
        <item x="35"/>
        <item x="33"/>
        <item x="21"/>
        <item x="44"/>
        <item x="45"/>
        <item x="46"/>
        <item x="47"/>
        <item x="48"/>
        <item x="49"/>
        <item x="50"/>
        <item x="51"/>
        <item x="81"/>
        <item x="82"/>
        <item x="83"/>
        <item x="84"/>
        <item x="85"/>
        <item x="75"/>
        <item x="76"/>
        <item x="77"/>
        <item x="78"/>
        <item x="79"/>
        <item x="80"/>
        <item x="110"/>
        <item x="111"/>
        <item x="112"/>
        <item x="22"/>
        <item x="132"/>
        <item x="23"/>
        <item x="52"/>
        <item x="53"/>
        <item x="54"/>
        <item x="55"/>
        <item x="56"/>
        <item x="57"/>
        <item x="58"/>
        <item x="59"/>
        <item x="60"/>
        <item x="61"/>
        <item x="136"/>
        <item x="62"/>
        <item x="63"/>
        <item x="86"/>
        <item x="87"/>
        <item x="88"/>
        <item x="89"/>
        <item x="90"/>
        <item x="91"/>
        <item x="92"/>
        <item x="93"/>
        <item x="94"/>
        <item x="95"/>
        <item x="96"/>
        <item x="113"/>
        <item x="114"/>
        <item x="98"/>
        <item x="24"/>
        <item x="25"/>
        <item x="26"/>
        <item x="27"/>
        <item x="64"/>
        <item x="65"/>
        <item x="66"/>
        <item x="115"/>
        <item x="116"/>
        <item x="117"/>
        <item x="135"/>
        <item x="28"/>
        <item x="67"/>
        <item x="68"/>
        <item x="69"/>
        <item x="70"/>
        <item x="118"/>
        <item x="119"/>
        <item x="120"/>
        <item x="29"/>
        <item x="30"/>
        <item x="31"/>
        <item x="32"/>
        <item x="71"/>
        <item x="97"/>
        <item x="138"/>
        <item t="default"/>
      </items>
    </pivotField>
    <pivotField showAll="0"/>
    <pivotField axis="axisRow" showAll="0">
      <items count="12">
        <item h="1" x="0"/>
        <item x="1"/>
        <item x="2"/>
        <item h="1" x="3"/>
        <item h="1" x="4"/>
        <item h="1" x="5"/>
        <item h="1" x="7"/>
        <item h="1" x="9"/>
        <item h="1" x="8"/>
        <item h="1" x="6"/>
        <item h="1" x="10"/>
        <item t="default"/>
      </items>
    </pivotField>
    <pivotField showAll="0"/>
    <pivotField showAll="0"/>
    <pivotField showAll="0"/>
    <pivotField dataField="1" showAll="0">
      <items count="1148">
        <item x="1132"/>
        <item x="1122"/>
        <item x="234"/>
        <item x="576"/>
        <item x="1134"/>
        <item x="438"/>
        <item x="816"/>
        <item x="981"/>
        <item x="1071"/>
        <item x="814"/>
        <item x="1053"/>
        <item x="1133"/>
        <item x="952"/>
        <item x="970"/>
        <item x="233"/>
        <item x="1049"/>
        <item x="982"/>
        <item x="985"/>
        <item x="986"/>
        <item x="681"/>
        <item x="945"/>
        <item x="825"/>
        <item x="821"/>
        <item x="976"/>
        <item x="822"/>
        <item x="977"/>
        <item x="826"/>
        <item x="964"/>
        <item x="968"/>
        <item x="979"/>
        <item x="906"/>
        <item x="1042"/>
        <item x="961"/>
        <item x="824"/>
        <item x="984"/>
        <item x="815"/>
        <item x="827"/>
        <item x="958"/>
        <item x="820"/>
        <item x="719"/>
        <item x="889"/>
        <item x="971"/>
        <item x="953"/>
        <item x="857"/>
        <item x="960"/>
        <item x="978"/>
        <item x="1038"/>
        <item x="819"/>
        <item x="980"/>
        <item x="955"/>
        <item x="918"/>
        <item x="969"/>
        <item x="956"/>
        <item x="972"/>
        <item x="951"/>
        <item x="805"/>
        <item x="823"/>
        <item x="941"/>
        <item x="818"/>
        <item x="973"/>
        <item x="959"/>
        <item x="966"/>
        <item x="817"/>
        <item x="974"/>
        <item x="967"/>
        <item x="965"/>
        <item x="954"/>
        <item x="975"/>
        <item x="963"/>
        <item x="957"/>
        <item x="962"/>
        <item x="983"/>
        <item x="575"/>
        <item x="992"/>
        <item x="1051"/>
        <item x="950"/>
        <item x="0"/>
        <item x="1026"/>
        <item x="1064"/>
        <item x="669"/>
        <item x="1057"/>
        <item x="659"/>
        <item x="494"/>
        <item x="653"/>
        <item x="567"/>
        <item x="671"/>
        <item x="644"/>
        <item x="161"/>
        <item x="268"/>
        <item x="636"/>
        <item x="645"/>
        <item x="662"/>
        <item x="528"/>
        <item x="674"/>
        <item x="676"/>
        <item x="690"/>
        <item x="224"/>
        <item x="186"/>
        <item x="403"/>
        <item x="486"/>
        <item x="629"/>
        <item x="102"/>
        <item x="481"/>
        <item x="1001"/>
        <item x="621"/>
        <item x="737"/>
        <item x="651"/>
        <item x="230"/>
        <item x="672"/>
        <item x="654"/>
        <item x="657"/>
        <item x="190"/>
        <item x="675"/>
        <item x="485"/>
        <item x="219"/>
        <item x="622"/>
        <item x="1140"/>
        <item x="97"/>
        <item x="999"/>
        <item x="419"/>
        <item x="1046"/>
        <item x="1043"/>
        <item x="670"/>
        <item x="527"/>
        <item x="141"/>
        <item x="341"/>
        <item x="688"/>
        <item x="522"/>
        <item x="655"/>
        <item x="689"/>
        <item x="623"/>
        <item x="1028"/>
        <item x="990"/>
        <item x="1070"/>
        <item x="649"/>
        <item x="421"/>
        <item x="673"/>
        <item x="1017"/>
        <item x="663"/>
        <item x="196"/>
        <item x="1023"/>
        <item x="149"/>
        <item x="525"/>
        <item x="308"/>
        <item x="105"/>
        <item x="48"/>
        <item x="650"/>
        <item x="775"/>
        <item x="870"/>
        <item x="506"/>
        <item x="597"/>
        <item x="529"/>
        <item x="1012"/>
        <item x="810"/>
        <item x="369"/>
        <item x="140"/>
        <item x="19"/>
        <item x="189"/>
        <item x="784"/>
        <item x="124"/>
        <item x="526"/>
        <item x="1142"/>
        <item x="646"/>
        <item x="166"/>
        <item x="218"/>
        <item x="227"/>
        <item x="553"/>
        <item x="117"/>
        <item x="869"/>
        <item x="45"/>
        <item x="423"/>
        <item x="41"/>
        <item x="1087"/>
        <item x="210"/>
        <item x="1118"/>
        <item x="212"/>
        <item x="187"/>
        <item x="422"/>
        <item x="631"/>
        <item x="647"/>
        <item x="628"/>
        <item x="136"/>
        <item x="211"/>
        <item x="769"/>
        <item x="293"/>
        <item x="633"/>
        <item x="638"/>
        <item x="864"/>
        <item x="52"/>
        <item x="537"/>
        <item x="195"/>
        <item x="586"/>
        <item x="375"/>
        <item x="630"/>
        <item x="732"/>
        <item x="583"/>
        <item x="1136"/>
        <item x="1032"/>
        <item x="3"/>
        <item x="163"/>
        <item x="1117"/>
        <item x="643"/>
        <item x="1029"/>
        <item x="80"/>
        <item x="1015"/>
        <item x="416"/>
        <item x="176"/>
        <item x="484"/>
        <item x="839"/>
        <item x="991"/>
        <item x="1107"/>
        <item x="284"/>
        <item x="921"/>
        <item x="1074"/>
        <item x="107"/>
        <item x="582"/>
        <item x="362"/>
        <item x="175"/>
        <item x="432"/>
        <item x="779"/>
        <item x="204"/>
        <item x="381"/>
        <item x="938"/>
        <item x="1055"/>
        <item x="627"/>
        <item x="1141"/>
        <item x="639"/>
        <item x="69"/>
        <item x="68"/>
        <item x="217"/>
        <item x="492"/>
        <item x="922"/>
        <item x="340"/>
        <item x="39"/>
        <item x="548"/>
        <item x="286"/>
        <item x="112"/>
        <item x="88"/>
        <item x="778"/>
        <item x="177"/>
        <item x="462"/>
        <item x="123"/>
        <item x="717"/>
        <item x="396"/>
        <item x="658"/>
        <item x="1113"/>
        <item x="543"/>
        <item x="37"/>
        <item x="585"/>
        <item x="1105"/>
        <item x="90"/>
        <item x="642"/>
        <item x="331"/>
        <item x="71"/>
        <item x="565"/>
        <item x="178"/>
        <item x="395"/>
        <item x="1116"/>
        <item x="59"/>
        <item x="274"/>
        <item x="311"/>
        <item x="519"/>
        <item x="808"/>
        <item x="277"/>
        <item x="197"/>
        <item x="334"/>
        <item x="43"/>
        <item x="113"/>
        <item x="944"/>
        <item x="580"/>
        <item x="539"/>
        <item x="9"/>
        <item x="321"/>
        <item x="800"/>
        <item x="1008"/>
        <item x="776"/>
        <item x="1062"/>
        <item x="223"/>
        <item x="584"/>
        <item x="549"/>
        <item x="343"/>
        <item x="216"/>
        <item x="184"/>
        <item x="505"/>
        <item x="764"/>
        <item x="536"/>
        <item x="511"/>
        <item x="556"/>
        <item x="619"/>
        <item x="773"/>
        <item x="215"/>
        <item x="480"/>
        <item x="503"/>
        <item x="27"/>
        <item x="523"/>
        <item x="471"/>
        <item x="459"/>
        <item x="220"/>
        <item x="545"/>
        <item x="632"/>
        <item x="183"/>
        <item x="303"/>
        <item x="637"/>
        <item x="152"/>
        <item x="572"/>
        <item x="555"/>
        <item x="1022"/>
        <item x="390"/>
        <item x="78"/>
        <item x="804"/>
        <item x="424"/>
        <item x="809"/>
        <item x="482"/>
        <item x="863"/>
        <item x="1135"/>
        <item x="168"/>
        <item x="475"/>
        <item x="517"/>
        <item x="36"/>
        <item x="1041"/>
        <item x="250"/>
        <item x="130"/>
        <item x="56"/>
        <item x="226"/>
        <item x="1099"/>
        <item x="324"/>
        <item x="10"/>
        <item x="1007"/>
        <item x="1095"/>
        <item x="508"/>
        <item x="552"/>
        <item x="83"/>
        <item x="185"/>
        <item x="998"/>
        <item x="70"/>
        <item x="1124"/>
        <item x="833"/>
        <item x="91"/>
        <item x="104"/>
        <item x="182"/>
        <item x="383"/>
        <item x="397"/>
        <item x="1045"/>
        <item x="641"/>
        <item x="777"/>
        <item x="323"/>
        <item x="656"/>
        <item x="679"/>
        <item x="491"/>
        <item x="1018"/>
        <item x="678"/>
        <item x="8"/>
        <item x="1040"/>
        <item x="592"/>
        <item x="278"/>
        <item x="49"/>
        <item x="463"/>
        <item x="1121"/>
        <item x="142"/>
        <item x="181"/>
        <item x="664"/>
        <item x="1075"/>
        <item x="1059"/>
        <item x="404"/>
        <item x="208"/>
        <item x="89"/>
        <item x="326"/>
        <item x="129"/>
        <item x="172"/>
        <item x="832"/>
        <item x="201"/>
        <item x="1033"/>
        <item x="894"/>
        <item x="333"/>
        <item x="734"/>
        <item x="222"/>
        <item x="803"/>
        <item x="910"/>
        <item x="1030"/>
        <item x="40"/>
        <item x="188"/>
        <item x="687"/>
        <item x="530"/>
        <item x="415"/>
        <item x="440"/>
        <item x="574"/>
        <item x="280"/>
        <item x="518"/>
        <item x="442"/>
        <item x="1025"/>
        <item x="93"/>
        <item x="745"/>
        <item x="301"/>
        <item x="194"/>
        <item x="162"/>
        <item x="781"/>
        <item x="1080"/>
        <item x="110"/>
        <item x="726"/>
        <item x="502"/>
        <item x="798"/>
        <item x="1048"/>
        <item x="478"/>
        <item x="1034"/>
        <item x="167"/>
        <item x="1103"/>
        <item x="339"/>
        <item x="532"/>
        <item x="997"/>
        <item x="312"/>
        <item x="1073"/>
        <item x="1006"/>
        <item x="564"/>
        <item x="429"/>
        <item x="281"/>
        <item x="854"/>
        <item x="206"/>
        <item x="479"/>
        <item x="1052"/>
        <item x="707"/>
        <item x="828"/>
        <item x="146"/>
        <item x="928"/>
        <item x="926"/>
        <item x="507"/>
        <item x="164"/>
        <item x="499"/>
        <item x="759"/>
        <item x="544"/>
        <item x="17"/>
        <item x="81"/>
        <item x="139"/>
        <item x="524"/>
        <item x="652"/>
        <item x="79"/>
        <item x="472"/>
        <item x="330"/>
        <item x="1104"/>
        <item x="1000"/>
        <item x="411"/>
        <item x="353"/>
        <item x="599"/>
        <item x="288"/>
        <item x="138"/>
        <item x="596"/>
        <item x="706"/>
        <item x="837"/>
        <item x="287"/>
        <item x="420"/>
        <item x="399"/>
        <item x="205"/>
        <item x="135"/>
        <item x="538"/>
        <item x="504"/>
        <item x="191"/>
        <item x="626"/>
        <item x="811"/>
        <item x="370"/>
        <item x="746"/>
        <item x="1058"/>
        <item x="44"/>
        <item x="358"/>
        <item x="229"/>
        <item x="154"/>
        <item x="231"/>
        <item x="28"/>
        <item x="1011"/>
        <item x="13"/>
        <item x="193"/>
        <item x="483"/>
        <item x="55"/>
        <item x="225"/>
        <item x="342"/>
        <item x="762"/>
        <item x="346"/>
        <item x="57"/>
        <item x="787"/>
        <item x="615"/>
        <item x="302"/>
        <item x="402"/>
        <item x="122"/>
        <item x="209"/>
        <item x="1088"/>
        <item x="577"/>
        <item x="677"/>
        <item x="551"/>
        <item x="352"/>
        <item x="606"/>
        <item x="500"/>
        <item x="16"/>
        <item x="64"/>
        <item x="7"/>
        <item x="1036"/>
        <item x="320"/>
        <item x="159"/>
        <item x="905"/>
        <item x="593"/>
        <item x="579"/>
        <item x="946"/>
        <item x="558"/>
        <item x="562"/>
        <item x="568"/>
        <item x="170"/>
        <item x="294"/>
        <item x="933"/>
        <item x="546"/>
        <item x="306"/>
        <item x="1060"/>
        <item x="1128"/>
        <item x="515"/>
        <item x="635"/>
        <item x="613"/>
        <item x="118"/>
        <item x="144"/>
        <item x="1096"/>
        <item x="374"/>
        <item x="328"/>
        <item x="264"/>
        <item x="1019"/>
        <item x="1127"/>
        <item x="15"/>
        <item x="1056"/>
        <item x="1039"/>
        <item x="879"/>
        <item x="888"/>
        <item x="856"/>
        <item x="625"/>
        <item x="137"/>
        <item x="20"/>
        <item x="431"/>
        <item x="866"/>
        <item x="120"/>
        <item x="531"/>
        <item x="467"/>
        <item x="378"/>
        <item x="904"/>
        <item x="684"/>
        <item x="790"/>
        <item x="578"/>
        <item x="67"/>
        <item x="534"/>
        <item x="1044"/>
        <item x="108"/>
        <item x="376"/>
        <item x="725"/>
        <item x="347"/>
        <item x="566"/>
        <item x="791"/>
        <item x="304"/>
        <item x="276"/>
        <item x="384"/>
        <item x="147"/>
        <item x="569"/>
        <item x="1016"/>
        <item x="380"/>
        <item x="203"/>
        <item x="620"/>
        <item x="1009"/>
        <item x="510"/>
        <item x="114"/>
        <item x="38"/>
        <item x="760"/>
        <item x="148"/>
        <item x="931"/>
        <item x="476"/>
        <item x="694"/>
        <item x="285"/>
        <item x="14"/>
        <item x="1066"/>
        <item x="487"/>
        <item x="493"/>
        <item x="996"/>
        <item x="591"/>
        <item x="1106"/>
        <item x="489"/>
        <item x="338"/>
        <item x="1109"/>
        <item x="477"/>
        <item x="680"/>
        <item x="920"/>
        <item x="158"/>
        <item x="42"/>
        <item x="813"/>
        <item x="94"/>
        <item x="608"/>
        <item x="371"/>
        <item x="705"/>
        <item x="46"/>
        <item x="179"/>
        <item x="213"/>
        <item x="318"/>
        <item x="228"/>
        <item x="665"/>
        <item x="30"/>
        <item x="356"/>
        <item x="34"/>
        <item x="412"/>
        <item x="789"/>
        <item x="667"/>
        <item x="660"/>
        <item x="271"/>
        <item x="795"/>
        <item x="603"/>
        <item x="648"/>
        <item x="1020"/>
        <item x="307"/>
        <item x="153"/>
        <item x="728"/>
        <item x="1123"/>
        <item x="1065"/>
        <item x="785"/>
        <item x="683"/>
        <item x="801"/>
        <item x="884"/>
        <item x="337"/>
        <item x="171"/>
        <item x="111"/>
        <item x="838"/>
        <item x="84"/>
        <item x="270"/>
        <item x="98"/>
        <item x="1004"/>
        <item x="788"/>
        <item x="430"/>
        <item x="498"/>
        <item x="497"/>
        <item x="1031"/>
        <item x="806"/>
        <item x="581"/>
        <item x="409"/>
        <item x="878"/>
        <item x="1021"/>
        <item x="249"/>
        <item x="50"/>
        <item x="862"/>
        <item x="792"/>
        <item x="109"/>
        <item x="1115"/>
        <item x="247"/>
        <item x="807"/>
        <item x="701"/>
        <item x="470"/>
        <item x="458"/>
        <item x="385"/>
        <item x="533"/>
        <item x="367"/>
        <item x="443"/>
        <item x="77"/>
        <item x="783"/>
        <item x="1085"/>
        <item x="570"/>
        <item x="414"/>
        <item x="1084"/>
        <item x="92"/>
        <item x="763"/>
        <item x="101"/>
        <item x="559"/>
        <item x="103"/>
        <item x="85"/>
        <item x="61"/>
        <item x="988"/>
        <item x="1126"/>
        <item x="336"/>
        <item x="554"/>
        <item x="1144"/>
        <item x="156"/>
        <item x="1003"/>
        <item x="335"/>
        <item x="388"/>
        <item x="1050"/>
        <item x="744"/>
        <item x="199"/>
        <item x="516"/>
        <item x="1119"/>
        <item x="413"/>
        <item x="948"/>
        <item x="598"/>
        <item x="393"/>
        <item x="75"/>
        <item x="298"/>
        <item x="939"/>
        <item x="873"/>
        <item x="1037"/>
        <item x="601"/>
        <item x="198"/>
        <item x="145"/>
        <item x="23"/>
        <item x="405"/>
        <item x="786"/>
        <item x="829"/>
        <item x="76"/>
        <item x="155"/>
        <item x="348"/>
        <item x="835"/>
        <item x="512"/>
        <item x="26"/>
        <item x="165"/>
        <item x="449"/>
        <item x="272"/>
        <item x="1072"/>
        <item x="836"/>
        <item x="666"/>
        <item x="886"/>
        <item x="834"/>
        <item x="796"/>
        <item x="761"/>
        <item x="588"/>
        <item x="1137"/>
        <item x="560"/>
        <item x="617"/>
        <item x="169"/>
        <item x="372"/>
        <item x="32"/>
        <item x="322"/>
        <item x="305"/>
        <item x="1120"/>
        <item x="1089"/>
        <item x="995"/>
        <item x="1035"/>
        <item x="466"/>
        <item x="883"/>
        <item x="703"/>
        <item x="310"/>
        <item x="793"/>
        <item x="924"/>
        <item x="1061"/>
        <item x="1047"/>
        <item x="1024"/>
        <item x="875"/>
        <item x="697"/>
        <item x="640"/>
        <item x="232"/>
        <item x="327"/>
        <item x="514"/>
        <item x="106"/>
        <item x="1094"/>
        <item x="300"/>
        <item x="427"/>
        <item x="693"/>
        <item x="100"/>
        <item x="392"/>
        <item x="668"/>
        <item x="1002"/>
        <item x="361"/>
        <item x="150"/>
        <item x="143"/>
        <item x="1027"/>
        <item x="929"/>
        <item x="428"/>
        <item x="550"/>
        <item x="865"/>
        <item x="713"/>
        <item x="464"/>
        <item x="200"/>
        <item x="604"/>
        <item x="418"/>
        <item x="319"/>
        <item x="72"/>
        <item x="747"/>
        <item x="704"/>
        <item x="882"/>
        <item x="876"/>
        <item x="387"/>
        <item x="157"/>
        <item x="33"/>
        <item x="474"/>
        <item x="911"/>
        <item x="126"/>
        <item x="949"/>
        <item x="465"/>
        <item x="116"/>
        <item x="1093"/>
        <item x="831"/>
        <item x="887"/>
        <item x="797"/>
        <item x="868"/>
        <item x="243"/>
        <item x="207"/>
        <item x="735"/>
        <item x="557"/>
        <item x="872"/>
        <item x="661"/>
        <item x="1138"/>
        <item x="830"/>
        <item x="425"/>
        <item x="22"/>
        <item x="535"/>
        <item x="715"/>
        <item x="731"/>
        <item x="214"/>
        <item x="590"/>
        <item x="160"/>
        <item x="398"/>
        <item x="1069"/>
        <item x="332"/>
        <item x="437"/>
        <item x="740"/>
        <item x="595"/>
        <item x="698"/>
        <item x="11"/>
        <item x="520"/>
        <item x="749"/>
        <item x="283"/>
        <item x="702"/>
        <item x="994"/>
        <item x="6"/>
        <item x="82"/>
        <item x="614"/>
        <item x="1143"/>
        <item x="700"/>
        <item x="73"/>
        <item x="74"/>
        <item x="95"/>
        <item x="408"/>
        <item x="772"/>
        <item x="607"/>
        <item x="718"/>
        <item x="733"/>
        <item x="289"/>
        <item x="925"/>
        <item x="496"/>
        <item x="602"/>
        <item x="54"/>
        <item x="134"/>
        <item x="609"/>
        <item x="917"/>
        <item x="66"/>
        <item x="989"/>
        <item x="47"/>
        <item x="765"/>
        <item x="1102"/>
        <item x="296"/>
        <item x="936"/>
        <item x="724"/>
        <item x="794"/>
        <item x="454"/>
        <item x="461"/>
        <item x="685"/>
        <item x="417"/>
        <item x="799"/>
        <item x="738"/>
        <item x="345"/>
        <item x="18"/>
        <item x="441"/>
        <item x="780"/>
        <item x="363"/>
        <item x="377"/>
        <item x="12"/>
        <item x="275"/>
        <item x="1110"/>
        <item x="867"/>
        <item x="31"/>
        <item x="495"/>
        <item x="456"/>
        <item x="180"/>
        <item x="96"/>
        <item x="541"/>
        <item x="426"/>
        <item x="133"/>
        <item x="634"/>
        <item x="29"/>
        <item x="751"/>
        <item x="716"/>
        <item x="1010"/>
        <item x="267"/>
        <item x="389"/>
        <item x="128"/>
        <item x="1014"/>
        <item x="947"/>
        <item x="563"/>
        <item x="406"/>
        <item x="618"/>
        <item x="722"/>
        <item x="1068"/>
        <item x="279"/>
        <item x="354"/>
        <item x="896"/>
        <item x="899"/>
        <item x="932"/>
        <item x="542"/>
        <item x="802"/>
        <item x="682"/>
        <item x="407"/>
        <item x="355"/>
        <item x="21"/>
        <item x="1086"/>
        <item x="151"/>
        <item x="885"/>
        <item x="736"/>
        <item x="742"/>
        <item x="202"/>
        <item x="501"/>
        <item x="58"/>
        <item x="365"/>
        <item x="344"/>
        <item x="573"/>
        <item x="257"/>
        <item x="940"/>
        <item x="1100"/>
        <item x="919"/>
        <item x="907"/>
        <item x="594"/>
        <item x="435"/>
        <item x="63"/>
        <item x="291"/>
        <item x="266"/>
        <item x="309"/>
        <item x="757"/>
        <item x="587"/>
        <item x="509"/>
        <item x="269"/>
        <item x="686"/>
        <item x="727"/>
        <item x="901"/>
        <item x="771"/>
        <item x="748"/>
        <item x="513"/>
        <item x="1063"/>
        <item x="729"/>
        <item x="871"/>
        <item x="521"/>
        <item x="357"/>
        <item x="242"/>
        <item x="1013"/>
        <item x="192"/>
        <item x="221"/>
        <item x="119"/>
        <item x="265"/>
        <item x="750"/>
        <item x="1082"/>
        <item x="1067"/>
        <item x="600"/>
        <item x="86"/>
        <item x="401"/>
        <item x="433"/>
        <item x="439"/>
        <item x="589"/>
        <item x="739"/>
        <item x="60"/>
        <item x="860"/>
        <item x="1114"/>
        <item x="315"/>
        <item x="1054"/>
        <item x="692"/>
        <item x="132"/>
        <item x="1112"/>
        <item x="62"/>
        <item x="473"/>
        <item x="350"/>
        <item x="325"/>
        <item x="252"/>
        <item x="316"/>
        <item x="360"/>
        <item x="51"/>
        <item x="65"/>
        <item x="612"/>
        <item x="880"/>
        <item x="444"/>
        <item x="1125"/>
        <item x="858"/>
        <item x="329"/>
        <item x="895"/>
        <item x="87"/>
        <item x="246"/>
        <item x="299"/>
        <item x="364"/>
        <item x="1101"/>
        <item x="987"/>
        <item x="770"/>
        <item x="571"/>
        <item x="99"/>
        <item x="295"/>
        <item x="934"/>
        <item x="616"/>
        <item x="861"/>
        <item x="282"/>
        <item x="943"/>
        <item x="469"/>
        <item x="714"/>
        <item x="782"/>
        <item x="53"/>
        <item x="1090"/>
        <item x="490"/>
        <item x="561"/>
        <item x="262"/>
        <item x="1076"/>
        <item x="774"/>
        <item x="768"/>
        <item x="313"/>
        <item x="5"/>
        <item x="699"/>
        <item x="758"/>
        <item x="743"/>
        <item x="1083"/>
        <item x="1077"/>
        <item x="897"/>
        <item x="711"/>
        <item x="605"/>
        <item x="993"/>
        <item x="903"/>
        <item x="451"/>
        <item x="121"/>
        <item x="297"/>
        <item x="25"/>
        <item x="1005"/>
        <item x="468"/>
        <item x="610"/>
        <item x="317"/>
        <item x="436"/>
        <item x="379"/>
        <item x="115"/>
        <item x="853"/>
        <item x="723"/>
        <item x="898"/>
        <item x="923"/>
        <item x="488"/>
        <item x="900"/>
        <item x="457"/>
        <item x="624"/>
        <item x="852"/>
        <item x="366"/>
        <item x="912"/>
        <item x="1098"/>
        <item x="721"/>
        <item x="244"/>
        <item x="611"/>
        <item x="386"/>
        <item x="256"/>
        <item x="24"/>
        <item x="877"/>
        <item x="273"/>
        <item x="174"/>
        <item x="1091"/>
        <item x="4"/>
        <item x="892"/>
        <item x="349"/>
        <item x="859"/>
        <item x="874"/>
        <item x="913"/>
        <item x="730"/>
        <item x="453"/>
        <item x="173"/>
        <item x="1108"/>
        <item x="245"/>
        <item x="540"/>
        <item x="696"/>
        <item x="712"/>
        <item x="891"/>
        <item x="942"/>
        <item x="292"/>
        <item x="850"/>
        <item x="847"/>
        <item x="125"/>
        <item x="314"/>
        <item x="812"/>
        <item x="445"/>
        <item x="255"/>
        <item x="235"/>
        <item x="373"/>
        <item x="709"/>
        <item x="710"/>
        <item x="359"/>
        <item x="754"/>
        <item x="720"/>
        <item x="239"/>
        <item x="909"/>
        <item x="450"/>
        <item x="1131"/>
        <item x="893"/>
        <item x="841"/>
        <item x="35"/>
        <item x="400"/>
        <item x="127"/>
        <item x="452"/>
        <item x="1129"/>
        <item x="1078"/>
        <item x="1079"/>
        <item x="254"/>
        <item x="290"/>
        <item x="410"/>
        <item x="935"/>
        <item x="1139"/>
        <item x="842"/>
        <item x="881"/>
        <item x="691"/>
        <item x="916"/>
        <item x="914"/>
        <item x="1"/>
        <item x="1092"/>
        <item x="259"/>
        <item x="840"/>
        <item x="902"/>
        <item x="843"/>
        <item x="237"/>
        <item x="446"/>
        <item x="263"/>
        <item x="767"/>
        <item x="930"/>
        <item x="845"/>
        <item x="756"/>
        <item x="253"/>
        <item x="391"/>
        <item x="851"/>
        <item x="131"/>
        <item x="915"/>
        <item x="547"/>
        <item x="848"/>
        <item x="849"/>
        <item x="382"/>
        <item x="1097"/>
        <item x="448"/>
        <item x="766"/>
        <item x="460"/>
        <item x="741"/>
        <item x="240"/>
        <item x="1081"/>
        <item x="755"/>
        <item x="236"/>
        <item x="890"/>
        <item x="351"/>
        <item x="241"/>
        <item x="248"/>
        <item x="855"/>
        <item x="846"/>
        <item x="368"/>
        <item x="455"/>
        <item x="434"/>
        <item x="695"/>
        <item x="1111"/>
        <item x="2"/>
        <item x="908"/>
        <item x="1130"/>
        <item x="708"/>
        <item x="260"/>
        <item x="937"/>
        <item x="927"/>
        <item x="844"/>
        <item x="753"/>
        <item x="394"/>
        <item x="261"/>
        <item x="447"/>
        <item x="258"/>
        <item x="238"/>
        <item x="251"/>
        <item x="752"/>
        <item x="1146"/>
        <item x="1145"/>
        <item t="default"/>
      </items>
    </pivotField>
    <pivotField dataField="1" showAll="0">
      <items count="1139">
        <item x="231"/>
        <item x="574"/>
        <item x="435"/>
        <item x="812"/>
        <item x="1044"/>
        <item x="810"/>
        <item x="230"/>
        <item x="1062"/>
        <item x="1123"/>
        <item x="777"/>
        <item x="821"/>
        <item x="817"/>
        <item x="818"/>
        <item x="822"/>
        <item x="1057"/>
        <item x="1125"/>
        <item x="1113"/>
        <item x="1040"/>
        <item x="820"/>
        <item x="811"/>
        <item x="823"/>
        <item x="902"/>
        <item x="816"/>
        <item x="1124"/>
        <item x="715"/>
        <item x="972"/>
        <item x="1086"/>
        <item x="815"/>
        <item x="944"/>
        <item x="968"/>
        <item x="853"/>
        <item x="962"/>
        <item x="956"/>
        <item x="1033"/>
        <item x="960"/>
        <item x="819"/>
        <item x="814"/>
        <item x="813"/>
        <item x="973"/>
        <item x="976"/>
        <item x="977"/>
        <item x="1029"/>
        <item x="885"/>
        <item x="969"/>
        <item x="914"/>
        <item x="952"/>
        <item x="971"/>
        <item x="961"/>
        <item x="945"/>
        <item x="573"/>
        <item x="943"/>
        <item x="801"/>
        <item x="953"/>
        <item x="947"/>
        <item x="975"/>
        <item x="965"/>
        <item x="951"/>
        <item x="958"/>
        <item x="950"/>
        <item x="963"/>
        <item x="959"/>
        <item x="957"/>
        <item x="970"/>
        <item x="967"/>
        <item x="966"/>
        <item x="935"/>
        <item x="948"/>
        <item x="946"/>
        <item x="964"/>
        <item x="983"/>
        <item x="1042"/>
        <item x="949"/>
        <item x="955"/>
        <item x="954"/>
        <item x="974"/>
        <item x="0"/>
        <item x="1017"/>
        <item x="1055"/>
        <item x="491"/>
        <item x="1131"/>
        <item x="686"/>
        <item x="992"/>
        <item x="667"/>
        <item x="1133"/>
        <item x="1094"/>
        <item x="685"/>
        <item x="1127"/>
        <item x="990"/>
        <item x="1048"/>
        <item x="1019"/>
        <item x="1098"/>
        <item x="1126"/>
        <item x="1132"/>
        <item x="657"/>
        <item x="1061"/>
        <item x="483"/>
        <item x="1065"/>
        <item x="651"/>
        <item x="478"/>
        <item x="1109"/>
        <item x="565"/>
        <item x="158"/>
        <item x="1104"/>
        <item x="669"/>
        <item x="1034"/>
        <item x="642"/>
        <item x="890"/>
        <item x="482"/>
        <item x="1128"/>
        <item x="265"/>
        <item x="634"/>
        <item x="643"/>
        <item x="660"/>
        <item x="526"/>
        <item x="917"/>
        <item x="221"/>
        <item x="672"/>
        <item x="1108"/>
        <item x="918"/>
        <item x="860"/>
        <item x="674"/>
        <item x="932"/>
        <item x="183"/>
        <item x="1066"/>
        <item x="400"/>
        <item x="627"/>
        <item x="99"/>
        <item x="503"/>
        <item x="1096"/>
        <item x="1107"/>
        <item x="619"/>
        <item x="733"/>
        <item x="989"/>
        <item x="1118"/>
        <item x="765"/>
        <item x="649"/>
        <item x="775"/>
        <item x="997"/>
        <item x="1023"/>
        <item x="227"/>
        <item x="517"/>
        <item x="94"/>
        <item x="670"/>
        <item x="652"/>
        <item x="1115"/>
        <item x="138"/>
        <item x="1078"/>
        <item x="655"/>
        <item x="187"/>
        <item x="1134"/>
        <item x="673"/>
        <item x="216"/>
        <item x="684"/>
        <item x="620"/>
        <item x="1016"/>
        <item x="416"/>
        <item x="804"/>
        <item x="508"/>
        <item x="1091"/>
        <item x="481"/>
        <item x="1079"/>
        <item x="1037"/>
        <item x="668"/>
        <item x="525"/>
        <item x="338"/>
        <item x="520"/>
        <item x="859"/>
        <item x="653"/>
        <item x="835"/>
        <item x="621"/>
        <item x="981"/>
        <item x="647"/>
        <item x="418"/>
        <item x="671"/>
        <item x="1105"/>
        <item x="42"/>
        <item x="1008"/>
        <item x="1053"/>
        <item x="1119"/>
        <item x="1090"/>
        <item x="829"/>
        <item x="805"/>
        <item x="998"/>
        <item x="661"/>
        <item x="137"/>
        <item x="806"/>
        <item x="1095"/>
        <item x="991"/>
        <item x="193"/>
        <item x="999"/>
        <item x="1014"/>
        <item x="146"/>
        <item x="780"/>
        <item x="523"/>
        <item x="760"/>
        <item x="988"/>
        <item x="1064"/>
        <item x="305"/>
        <item x="163"/>
        <item x="102"/>
        <item x="1071"/>
        <item x="45"/>
        <item x="648"/>
        <item x="771"/>
        <item x="49"/>
        <item x="1135"/>
        <item x="866"/>
        <item x="595"/>
        <item x="527"/>
        <item x="1003"/>
        <item x="1100"/>
        <item x="1112"/>
        <item x="828"/>
        <item x="906"/>
        <item x="366"/>
        <item x="516"/>
        <item x="16"/>
        <item x="1032"/>
        <item x="186"/>
        <item x="121"/>
        <item x="524"/>
        <item x="644"/>
        <item x="215"/>
        <item x="476"/>
        <item x="224"/>
        <item x="551"/>
        <item x="114"/>
        <item x="1020"/>
        <item x="779"/>
        <item x="468"/>
        <item x="865"/>
        <item x="420"/>
        <item x="38"/>
        <item x="207"/>
        <item x="209"/>
        <item x="782"/>
        <item x="184"/>
        <item x="419"/>
        <item x="629"/>
        <item x="645"/>
        <item x="626"/>
        <item x="1031"/>
        <item x="824"/>
        <item x="515"/>
        <item x="133"/>
        <item x="66"/>
        <item x="65"/>
        <item x="208"/>
        <item x="290"/>
        <item x="631"/>
        <item x="636"/>
        <item x="535"/>
        <item x="192"/>
        <item x="584"/>
        <item x="372"/>
        <item x="628"/>
        <item x="728"/>
        <item x="581"/>
        <item x="160"/>
        <item x="641"/>
        <item x="546"/>
        <item x="1046"/>
        <item x="77"/>
        <item x="1006"/>
        <item x="413"/>
        <item x="173"/>
        <item x="769"/>
        <item x="1039"/>
        <item x="741"/>
        <item x="982"/>
        <item x="104"/>
        <item x="281"/>
        <item x="580"/>
        <item x="995"/>
        <item x="359"/>
        <item x="172"/>
        <item x="563"/>
        <item x="429"/>
        <item x="713"/>
        <item x="901"/>
        <item x="201"/>
        <item x="1080"/>
        <item x="637"/>
        <item x="378"/>
        <item x="625"/>
        <item x="214"/>
        <item x="489"/>
        <item x="337"/>
        <item x="36"/>
        <item x="283"/>
        <item x="1063"/>
        <item x="922"/>
        <item x="578"/>
        <item x="109"/>
        <item x="755"/>
        <item x="1085"/>
        <item x="56"/>
        <item x="85"/>
        <item x="791"/>
        <item x="774"/>
        <item x="722"/>
        <item x="174"/>
        <item x="1024"/>
        <item x="459"/>
        <item x="120"/>
        <item x="475"/>
        <item x="40"/>
        <item x="1087"/>
        <item x="393"/>
        <item x="656"/>
        <item x="900"/>
        <item x="541"/>
        <item x="220"/>
        <item x="24"/>
        <item x="34"/>
        <item x="583"/>
        <item x="149"/>
        <item x="484"/>
        <item x="87"/>
        <item x="640"/>
        <item x="742"/>
        <item x="496"/>
        <item x="328"/>
        <item x="68"/>
        <item x="1117"/>
        <item x="6"/>
        <item x="175"/>
        <item x="392"/>
        <item x="1025"/>
        <item x="271"/>
        <item x="1084"/>
        <item x="308"/>
        <item x="274"/>
        <item x="758"/>
        <item x="994"/>
        <item x="194"/>
        <item x="331"/>
        <item x="1110"/>
        <item x="110"/>
        <item x="938"/>
        <item x="537"/>
        <item x="67"/>
        <item x="318"/>
        <item x="786"/>
        <item x="796"/>
        <item x="474"/>
        <item x="772"/>
        <item x="582"/>
        <item x="7"/>
        <item x="1051"/>
        <item x="547"/>
        <item x="340"/>
        <item x="213"/>
        <item x="181"/>
        <item x="502"/>
        <item x="702"/>
        <item x="1015"/>
        <item x="534"/>
        <item x="473"/>
        <item x="979"/>
        <item x="80"/>
        <item x="554"/>
        <item x="833"/>
        <item x="617"/>
        <item x="480"/>
        <item x="212"/>
        <item x="941"/>
        <item x="477"/>
        <item x="500"/>
        <item x="1114"/>
        <item x="521"/>
        <item x="456"/>
        <item x="217"/>
        <item x="543"/>
        <item x="1129"/>
        <item x="1076"/>
        <item x="630"/>
        <item x="1018"/>
        <item x="180"/>
        <item x="300"/>
        <item x="635"/>
        <item x="987"/>
        <item x="467"/>
        <item x="570"/>
        <item x="553"/>
        <item x="1013"/>
        <item x="387"/>
        <item x="75"/>
        <item x="800"/>
        <item x="421"/>
        <item x="942"/>
        <item x="479"/>
        <item x="165"/>
        <item x="472"/>
        <item x="785"/>
        <item x="1021"/>
        <item x="33"/>
        <item x="513"/>
        <item x="247"/>
        <item x="858"/>
        <item x="127"/>
        <item x="53"/>
        <item x="223"/>
        <item x="321"/>
        <item x="505"/>
        <item x="550"/>
        <item x="182"/>
        <item x="1027"/>
        <item x="46"/>
        <item x="756"/>
        <item x="939"/>
        <item x="1106"/>
        <item x="159"/>
        <item x="927"/>
        <item x="88"/>
        <item x="807"/>
        <item x="101"/>
        <item x="1111"/>
        <item x="179"/>
        <item x="380"/>
        <item x="394"/>
        <item x="1036"/>
        <item x="5"/>
        <item x="802"/>
        <item x="639"/>
        <item x="773"/>
        <item x="320"/>
        <item x="1075"/>
        <item x="654"/>
        <item x="677"/>
        <item x="488"/>
        <item x="1030"/>
        <item x="1101"/>
        <item x="1009"/>
        <item x="198"/>
        <item x="933"/>
        <item x="683"/>
        <item x="676"/>
        <item x="107"/>
        <item x="783"/>
        <item x="590"/>
        <item x="1116"/>
        <item x="275"/>
        <item x="460"/>
        <item x="1077"/>
        <item x="139"/>
        <item x="178"/>
        <item x="509"/>
        <item x="662"/>
        <item x="572"/>
        <item x="556"/>
        <item x="993"/>
        <item x="1050"/>
        <item x="401"/>
        <item x="680"/>
        <item x="205"/>
        <item x="86"/>
        <item x="323"/>
        <item x="126"/>
        <item x="169"/>
        <item x="490"/>
        <item x="794"/>
        <item x="330"/>
        <item x="730"/>
        <item x="219"/>
        <item x="799"/>
        <item x="37"/>
        <item x="185"/>
        <item x="439"/>
        <item x="135"/>
        <item x="869"/>
        <item x="562"/>
        <item x="528"/>
        <item x="412"/>
        <item x="437"/>
        <item x="277"/>
        <item x="529"/>
        <item x="90"/>
        <item x="594"/>
        <item x="298"/>
        <item x="191"/>
        <item x="852"/>
        <item x="499"/>
        <item x="916"/>
        <item x="202"/>
        <item x="164"/>
        <item x="336"/>
        <item x="530"/>
        <item x="759"/>
        <item x="309"/>
        <item x="1043"/>
        <item x="426"/>
        <item x="41"/>
        <item x="278"/>
        <item x="850"/>
        <item x="226"/>
        <item x="203"/>
        <item x="1049"/>
        <item x="495"/>
        <item x="790"/>
        <item x="13"/>
        <item x="703"/>
        <item x="766"/>
        <item x="143"/>
        <item x="875"/>
        <item x="504"/>
        <item x="161"/>
        <item x="884"/>
        <item x="132"/>
        <item x="740"/>
        <item x="1056"/>
        <item x="604"/>
        <item x="613"/>
        <item x="542"/>
        <item x="14"/>
        <item x="78"/>
        <item x="136"/>
        <item x="522"/>
        <item x="1054"/>
        <item x="650"/>
        <item x="76"/>
        <item x="469"/>
        <item x="834"/>
        <item x="327"/>
        <item x="167"/>
        <item x="408"/>
        <item x="350"/>
        <item x="597"/>
        <item x="285"/>
        <item x="826"/>
        <item x="284"/>
        <item x="417"/>
        <item x="396"/>
        <item x="12"/>
        <item x="566"/>
        <item x="1059"/>
        <item x="141"/>
        <item x="536"/>
        <item x="222"/>
        <item x="501"/>
        <item x="188"/>
        <item x="913"/>
        <item x="624"/>
        <item x="1097"/>
        <item x="367"/>
        <item x="151"/>
        <item x="228"/>
        <item x="64"/>
        <item x="355"/>
        <item x="757"/>
        <item x="25"/>
        <item x="134"/>
        <item x="17"/>
        <item x="1002"/>
        <item x="10"/>
        <item x="190"/>
        <item x="514"/>
        <item x="52"/>
        <item x="883"/>
        <item x="339"/>
        <item x="564"/>
        <item x="343"/>
        <item x="549"/>
        <item x="868"/>
        <item x="54"/>
        <item x="1047"/>
        <item x="986"/>
        <item x="299"/>
        <item x="827"/>
        <item x="399"/>
        <item x="119"/>
        <item x="206"/>
        <item x="575"/>
        <item x="675"/>
        <item x="560"/>
        <item x="1081"/>
        <item x="349"/>
        <item x="497"/>
        <item x="144"/>
        <item x="567"/>
        <item x="61"/>
        <item x="4"/>
        <item x="317"/>
        <item x="784"/>
        <item x="156"/>
        <item x="701"/>
        <item x="591"/>
        <item x="577"/>
        <item x="1028"/>
        <item x="291"/>
        <item x="697"/>
        <item x="145"/>
        <item x="544"/>
        <item x="303"/>
        <item x="633"/>
        <item x="743"/>
        <item x="105"/>
        <item x="611"/>
        <item x="115"/>
        <item x="721"/>
        <item x="787"/>
        <item x="463"/>
        <item x="831"/>
        <item x="1093"/>
        <item x="371"/>
        <item x="325"/>
        <item x="880"/>
        <item x="261"/>
        <item x="1010"/>
        <item x="589"/>
        <item x="832"/>
        <item x="809"/>
        <item x="1041"/>
        <item x="510"/>
        <item x="512"/>
        <item x="623"/>
        <item x="428"/>
        <item x="862"/>
        <item x="200"/>
        <item x="724"/>
        <item x="117"/>
        <item x="464"/>
        <item x="690"/>
        <item x="150"/>
        <item x="375"/>
        <item x="874"/>
        <item x="934"/>
        <item x="1026"/>
        <item x="576"/>
        <item x="601"/>
        <item x="1052"/>
        <item x="108"/>
        <item x="781"/>
        <item x="1038"/>
        <item x="532"/>
        <item x="803"/>
        <item x="1035"/>
        <item x="373"/>
        <item x="344"/>
        <item x="606"/>
        <item x="736"/>
        <item x="486"/>
        <item x="1022"/>
        <item x="745"/>
        <item x="301"/>
        <item x="273"/>
        <item x="381"/>
        <item x="31"/>
        <item x="915"/>
        <item x="1007"/>
        <item x="377"/>
        <item x="95"/>
        <item x="618"/>
        <item x="1000"/>
        <item x="507"/>
        <item x="111"/>
        <item x="699"/>
        <item x="35"/>
        <item x="531"/>
        <item x="81"/>
        <item x="225"/>
        <item x="1082"/>
        <item x="985"/>
        <item x="579"/>
        <item x="282"/>
        <item x="11"/>
        <item x="1130"/>
        <item x="761"/>
        <item x="940"/>
        <item x="335"/>
        <item x="91"/>
        <item x="1073"/>
        <item x="155"/>
        <item x="39"/>
        <item x="74"/>
        <item x="368"/>
        <item x="43"/>
        <item x="176"/>
        <item x="47"/>
        <item x="210"/>
        <item x="315"/>
        <item x="106"/>
        <item x="663"/>
        <item x="27"/>
        <item x="353"/>
        <item x="409"/>
        <item x="788"/>
        <item x="665"/>
        <item x="658"/>
        <item x="268"/>
        <item x="142"/>
        <item x="646"/>
        <item x="1011"/>
        <item x="304"/>
        <item x="882"/>
        <item x="830"/>
        <item x="924"/>
        <item x="494"/>
        <item x="1092"/>
        <item x="679"/>
        <item x="700"/>
        <item x="797"/>
        <item x="334"/>
        <item x="1060"/>
        <item x="168"/>
        <item x="1074"/>
        <item x="267"/>
        <item x="1068"/>
        <item x="1099"/>
        <item x="879"/>
        <item x="920"/>
        <item x="427"/>
        <item x="907"/>
        <item x="871"/>
        <item x="615"/>
        <item x="406"/>
        <item x="552"/>
        <item x="1102"/>
        <item x="1012"/>
        <item x="246"/>
        <item x="599"/>
        <item x="244"/>
        <item x="455"/>
        <item x="980"/>
        <item x="382"/>
        <item x="364"/>
        <item x="440"/>
        <item x="152"/>
        <item x="596"/>
        <item x="930"/>
        <item x="568"/>
        <item x="411"/>
        <item x="903"/>
        <item x="89"/>
        <item x="98"/>
        <item x="166"/>
        <item x="557"/>
        <item x="714"/>
        <item x="100"/>
        <item x="82"/>
        <item x="58"/>
        <item x="103"/>
        <item x="153"/>
        <item x="23"/>
        <item x="878"/>
        <item x="872"/>
        <item x="333"/>
        <item x="1103"/>
        <item x="891"/>
        <item x="1067"/>
        <item x="738"/>
        <item x="147"/>
        <item x="332"/>
        <item x="856"/>
        <item x="385"/>
        <item x="196"/>
        <item x="919"/>
        <item x="410"/>
        <item x="390"/>
        <item x="72"/>
        <item x="295"/>
        <item x="696"/>
        <item x="195"/>
        <item x="1122"/>
        <item x="921"/>
        <item x="586"/>
        <item x="20"/>
        <item x="197"/>
        <item x="402"/>
        <item x="602"/>
        <item x="825"/>
        <item x="162"/>
        <item x="73"/>
        <item x="345"/>
        <item x="446"/>
        <item x="269"/>
        <item x="689"/>
        <item x="664"/>
        <item x="744"/>
        <item x="792"/>
        <item x="789"/>
        <item x="558"/>
        <item x="204"/>
        <item x="926"/>
        <item x="369"/>
        <item x="29"/>
        <item x="319"/>
        <item x="1120"/>
        <item x="302"/>
        <item x="857"/>
        <item x="307"/>
        <item x="698"/>
        <item x="97"/>
        <item x="612"/>
        <item x="8"/>
        <item x="694"/>
        <item x="693"/>
        <item x="638"/>
        <item x="1083"/>
        <item x="229"/>
        <item x="324"/>
        <item x="892"/>
        <item x="895"/>
        <item x="666"/>
        <item x="131"/>
        <item x="297"/>
        <item x="424"/>
        <item x="555"/>
        <item x="462"/>
        <item x="389"/>
        <item x="358"/>
        <item x="140"/>
        <item x="936"/>
        <item x="425"/>
        <item x="63"/>
        <item x="511"/>
        <item x="548"/>
        <item x="861"/>
        <item x="709"/>
        <item x="461"/>
        <item x="937"/>
        <item x="123"/>
        <item x="79"/>
        <item x="415"/>
        <item x="316"/>
        <item x="69"/>
        <item x="593"/>
        <item x="600"/>
        <item x="30"/>
        <item x="384"/>
        <item x="154"/>
        <item x="471"/>
        <item x="113"/>
        <item x="848"/>
        <item x="793"/>
        <item x="864"/>
        <item x="240"/>
        <item x="731"/>
        <item x="44"/>
        <item x="518"/>
        <item x="92"/>
        <item x="659"/>
        <item x="422"/>
        <item x="19"/>
        <item x="533"/>
        <item x="1058"/>
        <item x="1089"/>
        <item x="711"/>
        <item x="727"/>
        <item x="211"/>
        <item x="588"/>
        <item x="157"/>
        <item x="395"/>
        <item x="329"/>
        <item x="434"/>
        <item x="908"/>
        <item x="280"/>
        <item x="768"/>
        <item x="9"/>
        <item x="3"/>
        <item x="764"/>
        <item x="466"/>
        <item x="70"/>
        <item x="881"/>
        <item x="71"/>
        <item x="739"/>
        <item x="405"/>
        <item x="776"/>
        <item x="605"/>
        <item x="729"/>
        <item x="795"/>
        <item x="286"/>
        <item x="493"/>
        <item x="51"/>
        <item x="984"/>
        <item x="607"/>
        <item x="1072"/>
        <item x="130"/>
        <item x="93"/>
        <item x="293"/>
        <item x="720"/>
        <item x="148"/>
        <item x="870"/>
        <item x="718"/>
        <item x="177"/>
        <item x="843"/>
        <item x="18"/>
        <item x="451"/>
        <item x="458"/>
        <item x="681"/>
        <item x="897"/>
        <item x="734"/>
        <item x="414"/>
        <item x="539"/>
        <item x="342"/>
        <item x="15"/>
        <item x="438"/>
        <item x="360"/>
        <item x="374"/>
        <item x="1069"/>
        <item x="1070"/>
        <item x="867"/>
        <item x="272"/>
        <item x="561"/>
        <item x="747"/>
        <item x="863"/>
        <item x="28"/>
        <item x="723"/>
        <item x="492"/>
        <item x="465"/>
        <item x="453"/>
        <item x="798"/>
        <item x="423"/>
        <item x="632"/>
        <item x="26"/>
        <item x="712"/>
        <item x="1001"/>
        <item x="264"/>
        <item x="386"/>
        <item x="125"/>
        <item x="1005"/>
        <item x="403"/>
        <item x="616"/>
        <item x="276"/>
        <item x="996"/>
        <item x="351"/>
        <item x="540"/>
        <item x="735"/>
        <item x="60"/>
        <item x="592"/>
        <item x="678"/>
        <item x="404"/>
        <item x="876"/>
        <item x="854"/>
        <item x="432"/>
        <item x="352"/>
        <item x="893"/>
        <item x="767"/>
        <item x="719"/>
        <item x="587"/>
        <item x="732"/>
        <item x="199"/>
        <item x="498"/>
        <item x="55"/>
        <item x="362"/>
        <item x="341"/>
        <item x="571"/>
        <item x="254"/>
        <item x="753"/>
        <item x="894"/>
        <item x="48"/>
        <item x="288"/>
        <item x="263"/>
        <item x="306"/>
        <item x="519"/>
        <item x="925"/>
        <item x="682"/>
        <item x="585"/>
        <item x="506"/>
        <item x="266"/>
        <item x="96"/>
        <item x="688"/>
        <item x="978"/>
        <item x="717"/>
        <item x="746"/>
        <item x="614"/>
        <item x="928"/>
        <item x="57"/>
        <item x="725"/>
        <item x="354"/>
        <item x="239"/>
        <item x="1004"/>
        <item x="129"/>
        <item x="189"/>
        <item x="218"/>
        <item x="116"/>
        <item x="262"/>
        <item x="59"/>
        <item x="778"/>
        <item x="598"/>
        <item x="83"/>
        <item x="398"/>
        <item x="430"/>
        <item x="441"/>
        <item x="899"/>
        <item x="436"/>
        <item x="1045"/>
        <item x="912"/>
        <item x="910"/>
        <item x="312"/>
        <item x="609"/>
        <item x="470"/>
        <item x="347"/>
        <item x="322"/>
        <item x="249"/>
        <item x="313"/>
        <item x="357"/>
        <item x="695"/>
        <item x="62"/>
        <item x="610"/>
        <item x="896"/>
        <item x="326"/>
        <item x="603"/>
        <item x="84"/>
        <item x="243"/>
        <item x="296"/>
        <item x="847"/>
        <item x="361"/>
        <item x="22"/>
        <item x="1121"/>
        <item x="569"/>
        <item x="808"/>
        <item x="292"/>
        <item x="844"/>
        <item x="845"/>
        <item x="905"/>
        <item x="873"/>
        <item x="279"/>
        <item x="710"/>
        <item x="118"/>
        <item x="888"/>
        <item x="716"/>
        <item x="1088"/>
        <item x="855"/>
        <item x="50"/>
        <item x="909"/>
        <item x="911"/>
        <item x="608"/>
        <item x="754"/>
        <item x="487"/>
        <item x="559"/>
        <item x="259"/>
        <item x="770"/>
        <item x="887"/>
        <item x="310"/>
        <item x="2"/>
        <item x="707"/>
        <item x="846"/>
        <item x="448"/>
        <item x="294"/>
        <item x="929"/>
        <item x="314"/>
        <item x="433"/>
        <item x="21"/>
        <item x="376"/>
        <item x="112"/>
        <item x="849"/>
        <item x="485"/>
        <item x="454"/>
        <item x="622"/>
        <item x="363"/>
        <item x="241"/>
        <item x="889"/>
        <item x="383"/>
        <item x="837"/>
        <item x="692"/>
        <item x="253"/>
        <item x="270"/>
        <item x="171"/>
        <item x="1"/>
        <item x="346"/>
        <item x="726"/>
        <item x="450"/>
        <item x="170"/>
        <item x="538"/>
        <item x="242"/>
        <item x="708"/>
        <item x="289"/>
        <item x="838"/>
        <item x="842"/>
        <item x="877"/>
        <item x="122"/>
        <item x="311"/>
        <item x="750"/>
        <item x="442"/>
        <item x="252"/>
        <item x="232"/>
        <item x="370"/>
        <item x="705"/>
        <item x="706"/>
        <item x="356"/>
        <item x="836"/>
        <item x="236"/>
        <item x="898"/>
        <item x="839"/>
        <item x="447"/>
        <item x="32"/>
        <item x="397"/>
        <item x="931"/>
        <item x="841"/>
        <item x="124"/>
        <item x="904"/>
        <item x="449"/>
        <item x="687"/>
        <item x="251"/>
        <item x="287"/>
        <item x="407"/>
        <item x="256"/>
        <item x="545"/>
        <item x="763"/>
        <item x="886"/>
        <item x="234"/>
        <item x="443"/>
        <item x="260"/>
        <item x="752"/>
        <item x="923"/>
        <item x="250"/>
        <item x="388"/>
        <item x="445"/>
        <item x="840"/>
        <item x="128"/>
        <item x="762"/>
        <item x="851"/>
        <item x="379"/>
        <item x="457"/>
        <item x="737"/>
        <item x="751"/>
        <item x="237"/>
        <item x="233"/>
        <item x="348"/>
        <item x="238"/>
        <item x="245"/>
        <item x="691"/>
        <item x="365"/>
        <item x="452"/>
        <item x="431"/>
        <item x="704"/>
        <item x="748"/>
        <item x="257"/>
        <item x="749"/>
        <item x="391"/>
        <item x="258"/>
        <item x="444"/>
        <item x="255"/>
        <item x="235"/>
        <item x="248"/>
        <item x="1137"/>
        <item x="1136"/>
        <item t="default"/>
      </items>
    </pivotField>
    <pivotField dataField="1" showAll="0">
      <items count="578">
        <item x="562"/>
        <item x="552"/>
        <item x="564"/>
        <item x="432"/>
        <item x="403"/>
        <item x="563"/>
        <item x="501"/>
        <item x="421"/>
        <item x="433"/>
        <item x="436"/>
        <item x="437"/>
        <item x="480"/>
        <item x="177"/>
        <item x="396"/>
        <item x="428"/>
        <item x="427"/>
        <item x="93"/>
        <item x="430"/>
        <item x="415"/>
        <item x="419"/>
        <item x="412"/>
        <item x="435"/>
        <item x="476"/>
        <item x="409"/>
        <item x="422"/>
        <item x="404"/>
        <item x="341"/>
        <item x="429"/>
        <item x="277"/>
        <item x="411"/>
        <item x="358"/>
        <item x="407"/>
        <item x="423"/>
        <item x="431"/>
        <item x="406"/>
        <item x="275"/>
        <item x="420"/>
        <item x="370"/>
        <item x="402"/>
        <item x="472"/>
        <item x="266"/>
        <item x="393"/>
        <item x="484"/>
        <item x="424"/>
        <item x="410"/>
        <item x="315"/>
        <item x="417"/>
        <item x="425"/>
        <item x="418"/>
        <item x="416"/>
        <item x="405"/>
        <item x="426"/>
        <item x="286"/>
        <item x="282"/>
        <item x="283"/>
        <item x="414"/>
        <item x="408"/>
        <item x="413"/>
        <item x="434"/>
        <item x="287"/>
        <item x="285"/>
        <item x="276"/>
        <item x="288"/>
        <item x="201"/>
        <item x="281"/>
        <item x="280"/>
        <item x="284"/>
        <item x="279"/>
        <item x="278"/>
        <item x="401"/>
        <item x="441"/>
        <item x="482"/>
        <item x="0"/>
        <item x="460"/>
        <item x="488"/>
        <item x="494"/>
        <item x="47"/>
        <item x="74"/>
        <item x="174"/>
        <item x="87"/>
        <item x="117"/>
        <item x="181"/>
        <item x="70"/>
        <item x="91"/>
        <item x="42"/>
        <item x="271"/>
        <item x="61"/>
        <item x="251"/>
        <item x="60"/>
        <item x="77"/>
        <item x="4"/>
        <item x="5"/>
        <item x="113"/>
        <item x="39"/>
        <item x="109"/>
        <item x="483"/>
        <item x="94"/>
        <item x="183"/>
        <item x="486"/>
        <item x="72"/>
        <item x="112"/>
        <item x="199"/>
        <item x="450"/>
        <item x="27"/>
        <item x="21"/>
        <item x="19"/>
        <item x="98"/>
        <item x="76"/>
        <item x="210"/>
        <item x="139"/>
        <item x="26"/>
        <item x="477"/>
        <item x="463"/>
        <item x="86"/>
        <item x="448"/>
        <item x="17"/>
        <item x="140"/>
        <item x="147"/>
        <item x="570"/>
        <item x="152"/>
        <item x="82"/>
        <item x="144"/>
        <item x="121"/>
        <item x="73"/>
        <item x="500"/>
        <item x="33"/>
        <item x="175"/>
        <item x="462"/>
        <item x="88"/>
        <item x="182"/>
        <item x="57"/>
        <item x="517"/>
        <item x="23"/>
        <item x="151"/>
        <item x="263"/>
        <item x="16"/>
        <item x="146"/>
        <item x="37"/>
        <item x="180"/>
        <item x="68"/>
        <item x="6"/>
        <item x="241"/>
        <item x="299"/>
        <item x="111"/>
        <item x="548"/>
        <item x="572"/>
        <item x="466"/>
        <item x="322"/>
        <item x="179"/>
        <item x="50"/>
        <item x="34"/>
        <item x="489"/>
        <item x="245"/>
        <item x="547"/>
        <item x="84"/>
        <item x="20"/>
        <item x="159"/>
        <item x="83"/>
        <item x="246"/>
        <item x="90"/>
        <item x="118"/>
        <item x="566"/>
        <item x="373"/>
        <item x="3"/>
        <item x="464"/>
        <item x="53"/>
        <item x="75"/>
        <item x="260"/>
        <item x="390"/>
        <item x="89"/>
        <item x="171"/>
        <item x="504"/>
        <item x="115"/>
        <item x="206"/>
        <item x="537"/>
        <item x="48"/>
        <item x="487"/>
        <item x="374"/>
        <item x="59"/>
        <item x="457"/>
        <item x="571"/>
        <item x="258"/>
        <item x="269"/>
        <item x="104"/>
        <item x="492"/>
        <item x="535"/>
        <item x="236"/>
        <item x="149"/>
        <item x="187"/>
        <item x="131"/>
        <item x="543"/>
        <item x="546"/>
        <item x="129"/>
        <item x="166"/>
        <item x="79"/>
        <item x="167"/>
        <item x="122"/>
        <item x="45"/>
        <item x="154"/>
        <item x="62"/>
        <item x="160"/>
        <item x="244"/>
        <item x="475"/>
        <item x="10"/>
        <item x="141"/>
        <item x="58"/>
        <item x="11"/>
        <item x="270"/>
        <item x="18"/>
        <item x="321"/>
        <item x="529"/>
        <item x="9"/>
        <item x="259"/>
        <item x="467"/>
        <item x="456"/>
        <item x="64"/>
        <item x="150"/>
        <item x="65"/>
        <item x="474"/>
        <item x="293"/>
        <item x="24"/>
        <item x="49"/>
        <item x="468"/>
        <item x="223"/>
        <item x="485"/>
        <item x="156"/>
        <item x="272"/>
        <item x="565"/>
        <item x="447"/>
        <item x="15"/>
        <item x="554"/>
        <item x="38"/>
        <item x="148"/>
        <item x="551"/>
        <item x="32"/>
        <item x="207"/>
        <item x="107"/>
        <item x="274"/>
        <item x="132"/>
        <item x="254"/>
        <item x="163"/>
        <item x="331"/>
        <item x="340"/>
        <item x="217"/>
        <item x="292"/>
        <item x="161"/>
        <item x="297"/>
        <item x="479"/>
        <item x="362"/>
        <item x="252"/>
        <item x="198"/>
        <item x="99"/>
        <item x="43"/>
        <item x="120"/>
        <item x="71"/>
        <item x="153"/>
        <item x="69"/>
        <item x="505"/>
        <item x="130"/>
        <item x="380"/>
        <item x="378"/>
        <item x="229"/>
        <item x="209"/>
        <item x="231"/>
        <item x="143"/>
        <item x="51"/>
        <item x="186"/>
        <item x="35"/>
        <item x="314"/>
        <item x="510"/>
        <item x="197"/>
        <item x="346"/>
        <item x="459"/>
        <item x="110"/>
        <item x="222"/>
        <item x="142"/>
        <item x="289"/>
        <item x="470"/>
        <item x="446"/>
        <item x="503"/>
        <item x="465"/>
        <item x="137"/>
        <item x="218"/>
        <item x="134"/>
        <item x="108"/>
        <item x="397"/>
        <item x="385"/>
        <item x="78"/>
        <item x="145"/>
        <item x="234"/>
        <item x="455"/>
        <item x="336"/>
        <item x="473"/>
        <item x="136"/>
        <item x="135"/>
        <item x="127"/>
        <item x="264"/>
        <item x="536"/>
        <item x="533"/>
        <item x="40"/>
        <item x="178"/>
        <item x="534"/>
        <item x="449"/>
        <item x="158"/>
        <item x="330"/>
        <item x="268"/>
        <item x="490"/>
        <item x="525"/>
        <item x="63"/>
        <item x="28"/>
        <item x="357"/>
        <item x="29"/>
        <item x="265"/>
        <item x="81"/>
        <item x="255"/>
        <item x="173"/>
        <item x="164"/>
        <item x="526"/>
        <item x="133"/>
        <item x="372"/>
        <item x="46"/>
        <item x="80"/>
        <item x="230"/>
        <item x="518"/>
        <item x="247"/>
        <item x="116"/>
        <item x="66"/>
        <item x="54"/>
        <item x="257"/>
        <item x="85"/>
        <item x="36"/>
        <item x="232"/>
        <item x="356"/>
        <item x="92"/>
        <item x="558"/>
        <item x="193"/>
        <item x="338"/>
        <item x="294"/>
        <item x="495"/>
        <item x="157"/>
        <item x="298"/>
        <item x="22"/>
        <item x="335"/>
        <item x="376"/>
        <item x="557"/>
        <item x="41"/>
        <item x="327"/>
        <item x="105"/>
        <item x="445"/>
        <item x="190"/>
        <item x="119"/>
        <item x="55"/>
        <item x="30"/>
        <item x="162"/>
        <item x="7"/>
        <item x="8"/>
        <item x="481"/>
        <item x="114"/>
        <item x="106"/>
        <item x="256"/>
        <item x="334"/>
        <item x="328"/>
        <item x="95"/>
        <item x="553"/>
        <item x="194"/>
        <item x="471"/>
        <item x="170"/>
        <item x="539"/>
        <item x="383"/>
        <item x="262"/>
        <item x="267"/>
        <item x="128"/>
        <item x="204"/>
        <item x="235"/>
        <item x="295"/>
        <item x="195"/>
        <item x="381"/>
        <item x="296"/>
        <item x="31"/>
        <item x="176"/>
        <item x="545"/>
        <item x="320"/>
        <item x="185"/>
        <item x="56"/>
        <item x="216"/>
        <item x="243"/>
        <item x="226"/>
        <item x="469"/>
        <item x="514"/>
        <item x="453"/>
        <item x="363"/>
        <item x="103"/>
        <item x="491"/>
        <item x="478"/>
        <item x="196"/>
        <item x="12"/>
        <item x="515"/>
        <item x="100"/>
        <item x="325"/>
        <item x="439"/>
        <item x="233"/>
        <item x="124"/>
        <item x="126"/>
        <item x="391"/>
        <item x="444"/>
        <item x="556"/>
        <item x="192"/>
        <item x="67"/>
        <item x="250"/>
        <item x="452"/>
        <item x="168"/>
        <item x="399"/>
        <item x="123"/>
        <item x="549"/>
        <item x="248"/>
        <item x="574"/>
        <item x="377"/>
        <item x="155"/>
        <item x="219"/>
        <item x="499"/>
        <item x="550"/>
        <item x="200"/>
        <item x="496"/>
        <item x="253"/>
        <item x="208"/>
        <item x="502"/>
        <item x="25"/>
        <item x="337"/>
        <item x="519"/>
        <item x="458"/>
        <item x="451"/>
        <item x="567"/>
        <item x="291"/>
        <item x="440"/>
        <item x="13"/>
        <item x="52"/>
        <item x="339"/>
        <item x="388"/>
        <item x="211"/>
        <item x="239"/>
        <item x="212"/>
        <item x="324"/>
        <item x="221"/>
        <item x="461"/>
        <item x="524"/>
        <item x="443"/>
        <item x="228"/>
        <item x="438"/>
        <item x="290"/>
        <item x="353"/>
        <item x="386"/>
        <item x="172"/>
        <item x="323"/>
        <item x="400"/>
        <item x="44"/>
        <item x="249"/>
        <item x="237"/>
        <item x="523"/>
        <item x="348"/>
        <item x="351"/>
        <item x="189"/>
        <item x="568"/>
        <item x="238"/>
        <item x="165"/>
        <item x="384"/>
        <item x="532"/>
        <item x="14"/>
        <item x="213"/>
        <item x="332"/>
        <item x="316"/>
        <item x="191"/>
        <item x="369"/>
        <item x="227"/>
        <item x="261"/>
        <item x="573"/>
        <item x="398"/>
        <item x="214"/>
        <item x="540"/>
        <item x="497"/>
        <item x="125"/>
        <item x="355"/>
        <item x="359"/>
        <item x="498"/>
        <item x="220"/>
        <item x="352"/>
        <item x="184"/>
        <item x="371"/>
        <item x="392"/>
        <item x="516"/>
        <item x="329"/>
        <item x="97"/>
        <item x="344"/>
        <item x="318"/>
        <item x="317"/>
        <item x="530"/>
        <item x="365"/>
        <item x="512"/>
        <item x="349"/>
        <item x="102"/>
        <item x="542"/>
        <item x="169"/>
        <item x="493"/>
        <item x="343"/>
        <item x="310"/>
        <item x="395"/>
        <item x="350"/>
        <item x="347"/>
        <item x="454"/>
        <item x="319"/>
        <item x="205"/>
        <item x="203"/>
        <item x="101"/>
        <item x="240"/>
        <item x="544"/>
        <item x="531"/>
        <item x="442"/>
        <item x="215"/>
        <item x="555"/>
        <item x="345"/>
        <item x="301"/>
        <item x="242"/>
        <item x="506"/>
        <item x="138"/>
        <item x="520"/>
        <item x="513"/>
        <item x="507"/>
        <item x="273"/>
        <item x="364"/>
        <item x="202"/>
        <item x="312"/>
        <item x="302"/>
        <item x="225"/>
        <item x="528"/>
        <item x="333"/>
        <item x="375"/>
        <item x="300"/>
        <item x="326"/>
        <item x="354"/>
        <item x="361"/>
        <item x="303"/>
        <item x="521"/>
        <item x="305"/>
        <item x="188"/>
        <item x="307"/>
        <item x="538"/>
        <item x="394"/>
        <item x="387"/>
        <item x="342"/>
        <item x="561"/>
        <item x="508"/>
        <item x="509"/>
        <item x="368"/>
        <item x="559"/>
        <item x="366"/>
        <item x="313"/>
        <item x="96"/>
        <item x="569"/>
        <item x="522"/>
        <item x="382"/>
        <item x="1"/>
        <item x="367"/>
        <item x="311"/>
        <item x="527"/>
        <item x="308"/>
        <item x="309"/>
        <item x="511"/>
        <item x="306"/>
        <item x="360"/>
        <item x="541"/>
        <item x="560"/>
        <item x="2"/>
        <item x="379"/>
        <item x="389"/>
        <item x="304"/>
        <item x="224"/>
        <item x="576"/>
        <item x="575"/>
        <item t="default"/>
      </items>
    </pivotField>
  </pivotFields>
  <rowFields count="3">
    <field x="4"/>
    <field x="10"/>
    <field x="8"/>
  </rowFields>
  <rowItems count="28">
    <i>
      <x v="1"/>
    </i>
    <i r="1">
      <x v="2"/>
    </i>
    <i r="2">
      <x v="1"/>
    </i>
    <i r="2">
      <x v="125"/>
    </i>
    <i r="2">
      <x v="126"/>
    </i>
    <i r="2">
      <x v="127"/>
    </i>
    <i>
      <x v="2"/>
    </i>
    <i r="1">
      <x v="1"/>
    </i>
    <i r="2">
      <x v="60"/>
    </i>
    <i r="1">
      <x v="2"/>
    </i>
    <i r="2">
      <x v="1"/>
    </i>
    <i r="2">
      <x v="95"/>
    </i>
    <i r="2">
      <x v="96"/>
    </i>
    <i r="2">
      <x v="119"/>
    </i>
    <i>
      <x v="4"/>
    </i>
    <i r="1">
      <x v="1"/>
    </i>
    <i r="2">
      <x v="132"/>
    </i>
    <i r="2">
      <x v="134"/>
    </i>
    <i>
      <x v="5"/>
    </i>
    <i r="1">
      <x v="1"/>
    </i>
    <i r="2">
      <x v="1"/>
    </i>
    <i r="2">
      <x v="56"/>
    </i>
    <i>
      <x v="6"/>
    </i>
    <i r="1">
      <x v="1"/>
    </i>
    <i r="2">
      <x v="1"/>
    </i>
    <i r="2">
      <x v="84"/>
    </i>
    <i r="2">
      <x v="133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Book Cost" fld="14" baseField="4" baseItem="0"/>
    <dataField name="Sum of Allocated Reserve" fld="15" baseField="4" baseItem="0"/>
    <dataField name="Sum of Net Book Value" fld="16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3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zoomScale="80" zoomScaleNormal="80" workbookViewId="0">
      <selection sqref="A1:A2"/>
    </sheetView>
  </sheetViews>
  <sheetFormatPr defaultColWidth="9.109375" defaultRowHeight="14.4" x14ac:dyDescent="0.3"/>
  <cols>
    <col min="1" max="1" width="35.44140625" style="35" customWidth="1"/>
    <col min="2" max="2" width="17.88671875" style="35" customWidth="1"/>
    <col min="3" max="3" width="17.6640625" style="35" customWidth="1"/>
    <col min="4" max="5" width="15.33203125" style="35" customWidth="1"/>
    <col min="6" max="6" width="15.33203125" style="35" bestFit="1" customWidth="1"/>
    <col min="7" max="7" width="17.6640625" style="35" bestFit="1" customWidth="1"/>
    <col min="8" max="8" width="16.6640625" style="35" customWidth="1"/>
    <col min="9" max="16384" width="9.109375" style="35"/>
  </cols>
  <sheetData>
    <row r="1" spans="1:8" x14ac:dyDescent="0.3">
      <c r="A1" s="99" t="s">
        <v>1650</v>
      </c>
    </row>
    <row r="2" spans="1:8" x14ac:dyDescent="0.3">
      <c r="A2" s="99" t="s">
        <v>1651</v>
      </c>
    </row>
    <row r="4" spans="1:8" x14ac:dyDescent="0.3">
      <c r="A4" s="37" t="s">
        <v>1609</v>
      </c>
      <c r="B4" s="37"/>
      <c r="C4" s="37"/>
      <c r="D4" s="37"/>
    </row>
    <row r="5" spans="1:8" x14ac:dyDescent="0.3">
      <c r="A5" s="37" t="s">
        <v>1610</v>
      </c>
      <c r="B5" s="37"/>
      <c r="C5" s="37"/>
      <c r="D5" s="37"/>
    </row>
    <row r="6" spans="1:8" x14ac:dyDescent="0.3">
      <c r="A6" s="37" t="s">
        <v>1638</v>
      </c>
      <c r="B6" s="37"/>
      <c r="C6" s="37"/>
      <c r="D6" s="37"/>
    </row>
    <row r="7" spans="1:8" x14ac:dyDescent="0.3">
      <c r="A7" s="37"/>
      <c r="B7" s="37"/>
      <c r="C7" s="37"/>
      <c r="D7" s="37"/>
    </row>
    <row r="8" spans="1:8" x14ac:dyDescent="0.3">
      <c r="A8" s="96" t="s">
        <v>1639</v>
      </c>
      <c r="B8" s="97"/>
      <c r="C8" s="97"/>
      <c r="D8" s="97"/>
      <c r="E8" s="97"/>
      <c r="F8" s="97"/>
      <c r="G8" s="97"/>
      <c r="H8" s="97"/>
    </row>
    <row r="9" spans="1:8" x14ac:dyDescent="0.3">
      <c r="A9" s="97"/>
      <c r="B9" s="97"/>
      <c r="C9" s="97"/>
      <c r="D9" s="97"/>
      <c r="E9" s="97"/>
      <c r="F9" s="97"/>
      <c r="G9" s="97"/>
      <c r="H9" s="97"/>
    </row>
    <row r="10" spans="1:8" x14ac:dyDescent="0.3">
      <c r="A10" s="97"/>
      <c r="B10" s="97"/>
      <c r="C10" s="97"/>
      <c r="D10" s="97"/>
      <c r="E10" s="97"/>
      <c r="F10" s="97"/>
      <c r="G10" s="97"/>
      <c r="H10" s="97"/>
    </row>
    <row r="11" spans="1:8" x14ac:dyDescent="0.3">
      <c r="A11" s="91"/>
      <c r="B11" s="37"/>
      <c r="C11" s="37"/>
      <c r="D11" s="37"/>
    </row>
    <row r="12" spans="1:8" x14ac:dyDescent="0.3">
      <c r="A12"/>
      <c r="B12"/>
      <c r="C12" s="37"/>
      <c r="D12" s="37"/>
    </row>
    <row r="13" spans="1:8" x14ac:dyDescent="0.3">
      <c r="A13" s="77" t="s">
        <v>1617</v>
      </c>
      <c r="B13" s="35" t="s">
        <v>1626</v>
      </c>
      <c r="C13" s="37"/>
      <c r="D13" s="37"/>
    </row>
    <row r="14" spans="1:8" x14ac:dyDescent="0.3">
      <c r="A14" s="37"/>
      <c r="B14" s="93" t="s">
        <v>1637</v>
      </c>
      <c r="C14" s="94"/>
      <c r="D14" s="95"/>
      <c r="E14" s="15" t="s">
        <v>1616</v>
      </c>
      <c r="F14" s="93" t="s">
        <v>1634</v>
      </c>
      <c r="G14" s="94"/>
      <c r="H14" s="95"/>
    </row>
    <row r="15" spans="1:8" x14ac:dyDescent="0.3">
      <c r="A15" s="14" t="s">
        <v>1607</v>
      </c>
      <c r="B15" s="80" t="s">
        <v>1611</v>
      </c>
      <c r="C15" s="81" t="s">
        <v>1612</v>
      </c>
      <c r="D15" s="82" t="s">
        <v>1613</v>
      </c>
      <c r="E15" s="18" t="s">
        <v>1615</v>
      </c>
      <c r="F15" s="22" t="s">
        <v>1611</v>
      </c>
      <c r="G15" s="16" t="s">
        <v>1612</v>
      </c>
      <c r="H15" s="23" t="s">
        <v>1613</v>
      </c>
    </row>
    <row r="16" spans="1:8" x14ac:dyDescent="0.3">
      <c r="A16" s="78" t="s">
        <v>1631</v>
      </c>
      <c r="B16" s="34">
        <v>97168141.539999962</v>
      </c>
      <c r="C16" s="33">
        <v>79224244.749999985</v>
      </c>
      <c r="D16" s="79">
        <v>17943896.789999999</v>
      </c>
      <c r="E16" s="20"/>
      <c r="F16" s="90">
        <f>SUM(F17:F25)</f>
        <v>97168141.539999962</v>
      </c>
      <c r="G16" s="90">
        <f>SUM(G17:G25)</f>
        <v>81665392.811522841</v>
      </c>
      <c r="H16" s="90">
        <f>SUM(H17:H25)</f>
        <v>15502748.728477115</v>
      </c>
    </row>
    <row r="17" spans="1:8" x14ac:dyDescent="0.3">
      <c r="A17" s="87" t="s">
        <v>45</v>
      </c>
      <c r="B17" s="24">
        <v>0</v>
      </c>
      <c r="C17" s="25">
        <v>0</v>
      </c>
      <c r="D17" s="26">
        <v>0</v>
      </c>
      <c r="E17" s="20">
        <v>0</v>
      </c>
      <c r="F17" s="24">
        <f t="shared" ref="F17:F23" si="0">B17</f>
        <v>0</v>
      </c>
      <c r="G17" s="25">
        <f>(B17*(E17/12*12))+C17</f>
        <v>0</v>
      </c>
      <c r="H17" s="26">
        <f t="shared" ref="H17:H23" si="1">F17-G17</f>
        <v>0</v>
      </c>
    </row>
    <row r="18" spans="1:8" x14ac:dyDescent="0.3">
      <c r="A18" s="87" t="s">
        <v>21</v>
      </c>
      <c r="B18" s="24">
        <v>2475629.84</v>
      </c>
      <c r="C18" s="25">
        <v>2103689.73</v>
      </c>
      <c r="D18" s="26">
        <v>371940.11</v>
      </c>
      <c r="E18" s="20">
        <v>2.1000000000000001E-2</v>
      </c>
      <c r="F18" s="24">
        <f t="shared" si="0"/>
        <v>2475629.84</v>
      </c>
      <c r="G18" s="25">
        <f t="shared" ref="G18:G31" si="2">(B18*(E18/12*12))+C18</f>
        <v>2155677.95664</v>
      </c>
      <c r="H18" s="26">
        <f t="shared" si="1"/>
        <v>319951.88335999986</v>
      </c>
    </row>
    <row r="19" spans="1:8" x14ac:dyDescent="0.3">
      <c r="A19" s="87" t="s">
        <v>36</v>
      </c>
      <c r="B19" s="24">
        <v>70008412.279999956</v>
      </c>
      <c r="C19" s="25">
        <v>62708949.239999987</v>
      </c>
      <c r="D19" s="26">
        <v>7299463.0400000038</v>
      </c>
      <c r="E19" s="20">
        <v>2.5000000000000001E-2</v>
      </c>
      <c r="F19" s="24">
        <f t="shared" si="0"/>
        <v>70008412.279999956</v>
      </c>
      <c r="G19" s="25">
        <f t="shared" si="2"/>
        <v>64459159.546999983</v>
      </c>
      <c r="H19" s="26">
        <f t="shared" si="1"/>
        <v>5549252.732999973</v>
      </c>
    </row>
    <row r="20" spans="1:8" x14ac:dyDescent="0.3">
      <c r="A20" s="87" t="s">
        <v>269</v>
      </c>
      <c r="B20" s="24">
        <v>22760745.459999997</v>
      </c>
      <c r="C20" s="25">
        <v>12950244.389999997</v>
      </c>
      <c r="D20" s="26">
        <v>9810501.0699999966</v>
      </c>
      <c r="E20" s="20">
        <v>2.5999999999999999E-2</v>
      </c>
      <c r="F20" s="24">
        <f t="shared" si="0"/>
        <v>22760745.459999997</v>
      </c>
      <c r="G20" s="25">
        <f t="shared" si="2"/>
        <v>13542023.771959998</v>
      </c>
      <c r="H20" s="26">
        <f t="shared" si="1"/>
        <v>9218721.6880399995</v>
      </c>
    </row>
    <row r="21" spans="1:8" x14ac:dyDescent="0.3">
      <c r="A21" s="87" t="s">
        <v>279</v>
      </c>
      <c r="B21" s="24">
        <v>983679.67999999993</v>
      </c>
      <c r="C21" s="25">
        <v>760262.07999999984</v>
      </c>
      <c r="D21" s="26">
        <v>223417.59999999998</v>
      </c>
      <c r="E21" s="20">
        <v>2.1999999999999999E-2</v>
      </c>
      <c r="F21" s="24">
        <f t="shared" si="0"/>
        <v>983679.67999999993</v>
      </c>
      <c r="G21" s="25">
        <f t="shared" si="2"/>
        <v>781903.03295999987</v>
      </c>
      <c r="H21" s="26">
        <f t="shared" si="1"/>
        <v>201776.64704000007</v>
      </c>
    </row>
    <row r="22" spans="1:8" x14ac:dyDescent="0.3">
      <c r="A22" s="87" t="s">
        <v>286</v>
      </c>
      <c r="B22" s="24">
        <v>906996.34</v>
      </c>
      <c r="C22" s="25">
        <v>699475.5</v>
      </c>
      <c r="D22" s="26">
        <v>207520.84</v>
      </c>
      <c r="E22" s="20">
        <v>2.3E-2</v>
      </c>
      <c r="F22" s="24">
        <f t="shared" si="0"/>
        <v>906996.34</v>
      </c>
      <c r="G22" s="25">
        <f t="shared" si="2"/>
        <v>720336.41581999999</v>
      </c>
      <c r="H22" s="26">
        <f t="shared" si="1"/>
        <v>186659.92417999997</v>
      </c>
    </row>
    <row r="23" spans="1:8" x14ac:dyDescent="0.3">
      <c r="A23" s="87" t="s">
        <v>874</v>
      </c>
      <c r="B23" s="24">
        <v>0</v>
      </c>
      <c r="C23" s="25">
        <v>0</v>
      </c>
      <c r="D23" s="26">
        <v>0</v>
      </c>
      <c r="E23" s="21">
        <f>1/3</f>
        <v>0.33333333333333331</v>
      </c>
      <c r="F23" s="24">
        <f t="shared" si="0"/>
        <v>0</v>
      </c>
      <c r="G23" s="25">
        <f t="shared" si="2"/>
        <v>0</v>
      </c>
      <c r="H23" s="26">
        <f t="shared" si="1"/>
        <v>0</v>
      </c>
    </row>
    <row r="24" spans="1:8" x14ac:dyDescent="0.3">
      <c r="A24" s="87" t="s">
        <v>879</v>
      </c>
      <c r="B24" s="24">
        <v>0</v>
      </c>
      <c r="C24" s="25">
        <v>0</v>
      </c>
      <c r="D24" s="26">
        <v>0</v>
      </c>
      <c r="E24" s="21">
        <f>1/5</f>
        <v>0.2</v>
      </c>
      <c r="F24" s="24">
        <f t="shared" ref="F24:F31" si="3">B24</f>
        <v>0</v>
      </c>
      <c r="G24" s="25">
        <f t="shared" si="2"/>
        <v>0</v>
      </c>
      <c r="H24" s="26">
        <f t="shared" ref="H24:H31" si="4">F24-G24</f>
        <v>0</v>
      </c>
    </row>
    <row r="25" spans="1:8" x14ac:dyDescent="0.3">
      <c r="A25" s="87" t="s">
        <v>877</v>
      </c>
      <c r="B25" s="24">
        <v>32677.94</v>
      </c>
      <c r="C25" s="25">
        <v>1623.81</v>
      </c>
      <c r="D25" s="26">
        <v>31054.13</v>
      </c>
      <c r="E25" s="21">
        <f>1/7</f>
        <v>0.14285714285714285</v>
      </c>
      <c r="F25" s="24">
        <f t="shared" si="3"/>
        <v>32677.94</v>
      </c>
      <c r="G25" s="25">
        <f t="shared" si="2"/>
        <v>6292.0871428571427</v>
      </c>
      <c r="H25" s="26">
        <f t="shared" si="4"/>
        <v>26385.852857142854</v>
      </c>
    </row>
    <row r="26" spans="1:8" x14ac:dyDescent="0.3">
      <c r="A26" s="78" t="s">
        <v>1632</v>
      </c>
      <c r="B26" s="24">
        <v>3219046.7699999996</v>
      </c>
      <c r="C26" s="25">
        <v>2420570.2399999998</v>
      </c>
      <c r="D26" s="26">
        <v>798476.52999999991</v>
      </c>
      <c r="F26" s="90">
        <f>SUM(F27:F31)</f>
        <v>3219046.7699999996</v>
      </c>
      <c r="G26" s="90">
        <f>SUM(G27:G31)</f>
        <v>2500068.3114899998</v>
      </c>
      <c r="H26" s="90">
        <f>SUM(H27:H31)</f>
        <v>718978.45850999991</v>
      </c>
    </row>
    <row r="27" spans="1:8" x14ac:dyDescent="0.3">
      <c r="A27" s="87" t="s">
        <v>21</v>
      </c>
      <c r="B27" s="24">
        <v>244524.44</v>
      </c>
      <c r="C27" s="25">
        <v>92262.840000000011</v>
      </c>
      <c r="D27" s="26">
        <v>152261.59999999998</v>
      </c>
      <c r="E27" s="20">
        <v>2.1000000000000001E-2</v>
      </c>
      <c r="F27" s="24">
        <f t="shared" si="3"/>
        <v>244524.44</v>
      </c>
      <c r="G27" s="25">
        <f t="shared" si="2"/>
        <v>97397.853240000011</v>
      </c>
      <c r="H27" s="26">
        <f t="shared" si="4"/>
        <v>147126.58675999998</v>
      </c>
    </row>
    <row r="28" spans="1:8" x14ac:dyDescent="0.3">
      <c r="A28" s="87" t="s">
        <v>36</v>
      </c>
      <c r="B28" s="24">
        <v>2974522.3299999996</v>
      </c>
      <c r="C28" s="25">
        <v>2328307.4</v>
      </c>
      <c r="D28" s="26">
        <v>646214.92999999993</v>
      </c>
      <c r="E28" s="20">
        <v>2.5000000000000001E-2</v>
      </c>
      <c r="F28" s="24">
        <f t="shared" si="3"/>
        <v>2974522.3299999996</v>
      </c>
      <c r="G28" s="25">
        <f t="shared" si="2"/>
        <v>2402670.4582499997</v>
      </c>
      <c r="H28" s="26">
        <f t="shared" si="4"/>
        <v>571851.87174999993</v>
      </c>
    </row>
    <row r="29" spans="1:8" x14ac:dyDescent="0.3">
      <c r="A29" s="87" t="s">
        <v>279</v>
      </c>
      <c r="B29" s="24">
        <v>0</v>
      </c>
      <c r="C29" s="25">
        <v>0</v>
      </c>
      <c r="D29" s="26">
        <v>0</v>
      </c>
      <c r="E29" s="20">
        <v>2.1999999999999999E-2</v>
      </c>
      <c r="F29" s="24">
        <f t="shared" si="3"/>
        <v>0</v>
      </c>
      <c r="G29" s="25">
        <f t="shared" si="2"/>
        <v>0</v>
      </c>
      <c r="H29" s="26">
        <f t="shared" si="4"/>
        <v>0</v>
      </c>
    </row>
    <row r="30" spans="1:8" x14ac:dyDescent="0.3">
      <c r="A30" s="87" t="s">
        <v>879</v>
      </c>
      <c r="B30" s="24">
        <v>0</v>
      </c>
      <c r="C30" s="25">
        <v>0</v>
      </c>
      <c r="D30" s="26">
        <v>0</v>
      </c>
      <c r="E30" s="21">
        <f>1/5</f>
        <v>0.2</v>
      </c>
      <c r="F30" s="24">
        <f t="shared" si="3"/>
        <v>0</v>
      </c>
      <c r="G30" s="25">
        <f t="shared" si="2"/>
        <v>0</v>
      </c>
      <c r="H30" s="26">
        <f t="shared" si="4"/>
        <v>0</v>
      </c>
    </row>
    <row r="31" spans="1:8" x14ac:dyDescent="0.3">
      <c r="A31" s="87" t="s">
        <v>877</v>
      </c>
      <c r="B31" s="24">
        <v>0</v>
      </c>
      <c r="C31" s="25">
        <v>0</v>
      </c>
      <c r="D31" s="26">
        <v>0</v>
      </c>
      <c r="E31" s="21">
        <f>1/7</f>
        <v>0.14285714285714285</v>
      </c>
      <c r="F31" s="24">
        <f t="shared" si="3"/>
        <v>0</v>
      </c>
      <c r="G31" s="25">
        <f t="shared" si="2"/>
        <v>0</v>
      </c>
      <c r="H31" s="26">
        <f t="shared" si="4"/>
        <v>0</v>
      </c>
    </row>
    <row r="32" spans="1:8" x14ac:dyDescent="0.3">
      <c r="A32" s="78" t="s">
        <v>1608</v>
      </c>
      <c r="B32" s="30">
        <v>100387188.30999996</v>
      </c>
      <c r="C32" s="31">
        <v>81644814.989999995</v>
      </c>
      <c r="D32" s="32">
        <v>18742373.32</v>
      </c>
      <c r="F32" s="27">
        <f>F16+F26</f>
        <v>100387188.30999996</v>
      </c>
      <c r="G32" s="27">
        <f>G16+G26</f>
        <v>84165461.123012841</v>
      </c>
      <c r="H32" s="27">
        <f>H16+H26</f>
        <v>16221727.186987115</v>
      </c>
    </row>
    <row r="33" spans="1:4" x14ac:dyDescent="0.3">
      <c r="A33"/>
      <c r="B33"/>
      <c r="C33"/>
      <c r="D33"/>
    </row>
    <row r="34" spans="1:4" x14ac:dyDescent="0.3">
      <c r="A34" s="89" t="s">
        <v>1635</v>
      </c>
      <c r="B34"/>
      <c r="C34"/>
      <c r="D34"/>
    </row>
    <row r="35" spans="1:4" x14ac:dyDescent="0.3">
      <c r="A35"/>
      <c r="B35"/>
      <c r="C35"/>
      <c r="D35"/>
    </row>
    <row r="36" spans="1:4" x14ac:dyDescent="0.3">
      <c r="A36"/>
      <c r="B36"/>
      <c r="C36"/>
      <c r="D36"/>
    </row>
    <row r="37" spans="1:4" x14ac:dyDescent="0.3">
      <c r="A37"/>
      <c r="B37"/>
      <c r="C37"/>
      <c r="D37"/>
    </row>
    <row r="38" spans="1:4" x14ac:dyDescent="0.3">
      <c r="A38"/>
      <c r="B38"/>
      <c r="C38"/>
      <c r="D38"/>
    </row>
    <row r="39" spans="1:4" x14ac:dyDescent="0.3">
      <c r="A39"/>
      <c r="B39"/>
      <c r="C39"/>
      <c r="D39"/>
    </row>
    <row r="40" spans="1:4" x14ac:dyDescent="0.3">
      <c r="A40"/>
      <c r="B40"/>
      <c r="C40"/>
      <c r="D40"/>
    </row>
    <row r="41" spans="1:4" x14ac:dyDescent="0.3">
      <c r="A41"/>
      <c r="B41"/>
      <c r="C41"/>
      <c r="D41"/>
    </row>
    <row r="42" spans="1:4" x14ac:dyDescent="0.3">
      <c r="A42"/>
      <c r="B42"/>
      <c r="C42"/>
      <c r="D42"/>
    </row>
    <row r="43" spans="1:4" x14ac:dyDescent="0.3">
      <c r="A43"/>
      <c r="B43"/>
      <c r="C43"/>
      <c r="D43"/>
    </row>
    <row r="44" spans="1:4" x14ac:dyDescent="0.3">
      <c r="A44"/>
      <c r="B44"/>
      <c r="C44"/>
      <c r="D44"/>
    </row>
    <row r="45" spans="1:4" x14ac:dyDescent="0.3">
      <c r="A45"/>
      <c r="B45"/>
      <c r="C45"/>
      <c r="D45"/>
    </row>
    <row r="46" spans="1:4" x14ac:dyDescent="0.3">
      <c r="A46"/>
      <c r="B46"/>
      <c r="C46"/>
      <c r="D46"/>
    </row>
    <row r="47" spans="1:4" x14ac:dyDescent="0.3">
      <c r="A47"/>
      <c r="B47"/>
      <c r="C47"/>
      <c r="D47"/>
    </row>
    <row r="48" spans="1:4" x14ac:dyDescent="0.3">
      <c r="A48"/>
      <c r="B48"/>
      <c r="C48"/>
      <c r="D48"/>
    </row>
    <row r="49" spans="1:4" x14ac:dyDescent="0.3">
      <c r="A49"/>
      <c r="B49"/>
      <c r="C49"/>
      <c r="D49"/>
    </row>
    <row r="50" spans="1:4" x14ac:dyDescent="0.3">
      <c r="A50"/>
      <c r="B50"/>
      <c r="C50"/>
      <c r="D50"/>
    </row>
  </sheetData>
  <mergeCells count="3">
    <mergeCell ref="B14:D14"/>
    <mergeCell ref="F14:H14"/>
    <mergeCell ref="A8:H10"/>
  </mergeCell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zoomScale="80" zoomScaleNormal="80" workbookViewId="0">
      <selection activeCell="A2" sqref="A2"/>
    </sheetView>
  </sheetViews>
  <sheetFormatPr defaultColWidth="9.109375" defaultRowHeight="14.4" x14ac:dyDescent="0.3"/>
  <cols>
    <col min="1" max="1" width="19.6640625" style="35" customWidth="1"/>
    <col min="2" max="3" width="33.44140625" style="35" customWidth="1"/>
    <col min="4" max="4" width="11.5546875" style="35" bestFit="1" customWidth="1"/>
    <col min="5" max="5" width="17.6640625" style="35" customWidth="1"/>
    <col min="6" max="7" width="15.33203125" style="35" customWidth="1"/>
    <col min="8" max="8" width="15.33203125" style="35" bestFit="1" customWidth="1"/>
    <col min="9" max="9" width="17.6640625" style="35" bestFit="1" customWidth="1"/>
    <col min="10" max="10" width="16.6640625" style="35" customWidth="1"/>
    <col min="11" max="11" width="11.5546875" style="35" customWidth="1"/>
    <col min="12" max="13" width="16.6640625" style="35" customWidth="1"/>
    <col min="14" max="14" width="20.33203125" style="35" customWidth="1"/>
    <col min="15" max="16384" width="9.109375" style="35"/>
  </cols>
  <sheetData>
    <row r="1" spans="1:14" x14ac:dyDescent="0.3">
      <c r="A1" s="99" t="s">
        <v>1652</v>
      </c>
    </row>
    <row r="2" spans="1:14" x14ac:dyDescent="0.3">
      <c r="A2" s="99" t="s">
        <v>1651</v>
      </c>
    </row>
    <row r="4" spans="1:14" x14ac:dyDescent="0.3">
      <c r="A4" s="37" t="s">
        <v>1609</v>
      </c>
      <c r="B4" s="37"/>
      <c r="C4" s="37"/>
      <c r="D4" s="37"/>
      <c r="E4" s="37"/>
      <c r="F4" s="37"/>
    </row>
    <row r="5" spans="1:14" x14ac:dyDescent="0.3">
      <c r="A5" s="37" t="s">
        <v>1610</v>
      </c>
      <c r="B5" s="37"/>
      <c r="C5" s="37"/>
      <c r="D5" s="37"/>
      <c r="E5" s="37"/>
      <c r="F5" s="37"/>
    </row>
    <row r="6" spans="1:14" x14ac:dyDescent="0.3">
      <c r="A6" s="37"/>
      <c r="B6" s="37"/>
      <c r="C6" s="37"/>
      <c r="D6" s="37"/>
      <c r="E6" s="37"/>
      <c r="F6" s="37"/>
    </row>
    <row r="7" spans="1:14" x14ac:dyDescent="0.3">
      <c r="A7" s="37"/>
      <c r="B7" s="37"/>
      <c r="C7" s="37"/>
      <c r="D7" s="37"/>
      <c r="E7" s="37"/>
      <c r="F7" s="37"/>
    </row>
    <row r="8" spans="1:14" x14ac:dyDescent="0.3">
      <c r="A8" s="83"/>
      <c r="C8" s="17"/>
      <c r="D8" s="36"/>
      <c r="E8" s="36"/>
      <c r="F8" s="36"/>
    </row>
    <row r="9" spans="1:14" x14ac:dyDescent="0.3">
      <c r="A9" s="37" t="s">
        <v>1640</v>
      </c>
      <c r="C9" s="17"/>
      <c r="D9" s="36"/>
      <c r="E9" s="36"/>
      <c r="F9" s="36"/>
    </row>
    <row r="10" spans="1:14" x14ac:dyDescent="0.3">
      <c r="A10" s="77" t="s">
        <v>1617</v>
      </c>
      <c r="B10" s="35" t="s">
        <v>1625</v>
      </c>
      <c r="C10" s="17"/>
      <c r="D10" s="36"/>
      <c r="E10" s="36"/>
      <c r="F10" s="36"/>
    </row>
    <row r="11" spans="1:14" x14ac:dyDescent="0.3">
      <c r="A11" s="37"/>
      <c r="B11" s="93" t="s">
        <v>1637</v>
      </c>
      <c r="C11" s="94"/>
      <c r="D11" s="95"/>
      <c r="E11" s="88"/>
      <c r="F11" s="88"/>
      <c r="H11" s="93" t="s">
        <v>1614</v>
      </c>
      <c r="I11" s="94"/>
      <c r="J11" s="95"/>
      <c r="L11" s="93" t="s">
        <v>1627</v>
      </c>
      <c r="M11" s="94"/>
      <c r="N11" s="95"/>
    </row>
    <row r="12" spans="1:14" x14ac:dyDescent="0.3">
      <c r="A12"/>
      <c r="B12"/>
      <c r="C12"/>
      <c r="D12" s="77" t="s">
        <v>1623</v>
      </c>
      <c r="E12"/>
      <c r="F12"/>
      <c r="G12"/>
      <c r="H12" s="84"/>
      <c r="I12" s="85"/>
      <c r="J12" s="86"/>
      <c r="L12" s="84"/>
      <c r="M12" s="85"/>
      <c r="N12" s="86"/>
    </row>
    <row r="13" spans="1:14" x14ac:dyDescent="0.3">
      <c r="A13" s="77" t="s">
        <v>1633</v>
      </c>
      <c r="B13" s="77" t="s">
        <v>1628</v>
      </c>
      <c r="C13" s="14" t="s">
        <v>8</v>
      </c>
      <c r="D13" s="80" t="s">
        <v>1611</v>
      </c>
      <c r="E13" s="81" t="s">
        <v>1612</v>
      </c>
      <c r="F13" s="82" t="s">
        <v>1613</v>
      </c>
      <c r="G13" s="18" t="s">
        <v>1615</v>
      </c>
      <c r="H13" s="22" t="s">
        <v>1611</v>
      </c>
      <c r="I13" s="16" t="s">
        <v>1612</v>
      </c>
      <c r="J13" s="23" t="s">
        <v>1613</v>
      </c>
      <c r="K13" s="18" t="s">
        <v>1615</v>
      </c>
      <c r="L13" s="22" t="s">
        <v>1611</v>
      </c>
      <c r="M13" s="16" t="s">
        <v>1612</v>
      </c>
      <c r="N13" s="23" t="s">
        <v>1613</v>
      </c>
    </row>
    <row r="14" spans="1:14" x14ac:dyDescent="0.3">
      <c r="A14" s="35" t="s">
        <v>1629</v>
      </c>
      <c r="B14" s="35" t="s">
        <v>1631</v>
      </c>
      <c r="C14" s="35" t="s">
        <v>21</v>
      </c>
      <c r="D14" s="34">
        <v>340771.28999999992</v>
      </c>
      <c r="E14" s="33">
        <v>292670.29000000004</v>
      </c>
      <c r="F14" s="79">
        <v>48101.000000000007</v>
      </c>
      <c r="G14" s="20">
        <v>2.1000000000000001E-2</v>
      </c>
      <c r="H14" s="24">
        <f>+D14</f>
        <v>340771.28999999992</v>
      </c>
      <c r="I14" s="25">
        <f>(D14*(G14/12*13))+E14</f>
        <v>300422.83684750006</v>
      </c>
      <c r="J14" s="26">
        <f>H14-I14</f>
        <v>40348.45315249986</v>
      </c>
      <c r="K14" s="20">
        <v>2.1000000000000001E-2</v>
      </c>
      <c r="L14" s="24">
        <f>H14</f>
        <v>340771.28999999992</v>
      </c>
      <c r="M14" s="25">
        <f>(H14*K14)+I14</f>
        <v>307579.03393750003</v>
      </c>
      <c r="N14" s="26">
        <f>L14-M14</f>
        <v>33192.256062499888</v>
      </c>
    </row>
    <row r="15" spans="1:14" x14ac:dyDescent="0.3">
      <c r="A15" s="35" t="s">
        <v>1630</v>
      </c>
      <c r="B15" s="35" t="s">
        <v>1632</v>
      </c>
      <c r="C15" s="35" t="s">
        <v>21</v>
      </c>
      <c r="D15" s="24">
        <v>21799.279999999999</v>
      </c>
      <c r="E15" s="25">
        <v>14250.99</v>
      </c>
      <c r="F15" s="26">
        <v>7548.29</v>
      </c>
      <c r="G15" s="20">
        <v>2.1000000000000001E-2</v>
      </c>
      <c r="H15" s="24">
        <f>+D15</f>
        <v>21799.279999999999</v>
      </c>
      <c r="I15" s="25">
        <f>(D15*(G15/12*13))+E15</f>
        <v>14746.92362</v>
      </c>
      <c r="J15" s="26">
        <f>H15-I15</f>
        <v>7052.3563799999993</v>
      </c>
      <c r="K15" s="20">
        <v>2.1000000000000001E-2</v>
      </c>
      <c r="L15" s="24">
        <f>H15</f>
        <v>21799.279999999999</v>
      </c>
      <c r="M15" s="25">
        <f>(H15*K15)+I15</f>
        <v>15204.708499999999</v>
      </c>
      <c r="N15" s="26">
        <f>L15-M15</f>
        <v>6594.5715</v>
      </c>
    </row>
    <row r="16" spans="1:14" x14ac:dyDescent="0.3">
      <c r="A16" s="35" t="s">
        <v>1608</v>
      </c>
      <c r="B16"/>
      <c r="C16"/>
      <c r="D16" s="30">
        <v>362570.56999999995</v>
      </c>
      <c r="E16" s="31">
        <v>306921.28000000003</v>
      </c>
      <c r="F16" s="32">
        <v>55649.290000000008</v>
      </c>
      <c r="G16" s="19"/>
      <c r="H16" s="27">
        <f>SUM(H9:H15)</f>
        <v>362570.56999999995</v>
      </c>
      <c r="I16" s="28">
        <f>SUM(I9:I15)</f>
        <v>315169.76046750008</v>
      </c>
      <c r="J16" s="29">
        <f>SUM(J9:J15)</f>
        <v>47400.809532499858</v>
      </c>
      <c r="K16" s="19"/>
      <c r="L16" s="27">
        <f>SUM(L9:L15)</f>
        <v>362570.56999999995</v>
      </c>
      <c r="M16" s="28">
        <f>SUM(M9:M15)</f>
        <v>322783.74243750004</v>
      </c>
      <c r="N16" s="29">
        <f>SUM(N9:N15)</f>
        <v>39786.827562499886</v>
      </c>
    </row>
    <row r="17" spans="1:14" x14ac:dyDescent="0.3">
      <c r="A17"/>
      <c r="B17"/>
      <c r="C17"/>
      <c r="D17"/>
      <c r="E17"/>
    </row>
    <row r="18" spans="1:14" x14ac:dyDescent="0.3">
      <c r="A18" s="37"/>
      <c r="B18"/>
      <c r="C18"/>
      <c r="D18"/>
      <c r="G18"/>
    </row>
    <row r="19" spans="1:14" x14ac:dyDescent="0.3">
      <c r="A19" s="37" t="s">
        <v>1609</v>
      </c>
    </row>
    <row r="20" spans="1:14" x14ac:dyDescent="0.3">
      <c r="A20" s="37" t="s">
        <v>1641</v>
      </c>
    </row>
    <row r="21" spans="1:14" x14ac:dyDescent="0.3">
      <c r="A21" s="77" t="s">
        <v>1624</v>
      </c>
      <c r="B21" s="35" t="s">
        <v>1626</v>
      </c>
    </row>
    <row r="22" spans="1:14" x14ac:dyDescent="0.3">
      <c r="A22" s="37"/>
      <c r="B22" s="93" t="s">
        <v>1637</v>
      </c>
      <c r="C22" s="94"/>
      <c r="D22" s="95"/>
      <c r="E22" s="88"/>
      <c r="F22" s="88"/>
      <c r="H22" s="93" t="s">
        <v>1614</v>
      </c>
      <c r="I22" s="94"/>
      <c r="J22" s="95"/>
      <c r="L22" s="93" t="s">
        <v>1627</v>
      </c>
      <c r="M22" s="94"/>
      <c r="N22" s="95"/>
    </row>
    <row r="23" spans="1:14" x14ac:dyDescent="0.3">
      <c r="A23"/>
      <c r="B23"/>
      <c r="C23"/>
      <c r="D23" s="77" t="s">
        <v>1623</v>
      </c>
      <c r="E23"/>
      <c r="F23"/>
      <c r="G23"/>
      <c r="H23" s="84"/>
      <c r="I23" s="85"/>
      <c r="J23" s="86"/>
      <c r="L23" s="84"/>
      <c r="M23" s="85"/>
      <c r="N23" s="86"/>
    </row>
    <row r="24" spans="1:14" x14ac:dyDescent="0.3">
      <c r="A24" s="77" t="s">
        <v>1633</v>
      </c>
      <c r="B24" s="77" t="s">
        <v>1628</v>
      </c>
      <c r="C24" s="14" t="s">
        <v>8</v>
      </c>
      <c r="D24" s="80" t="s">
        <v>1611</v>
      </c>
      <c r="E24" s="81" t="s">
        <v>1612</v>
      </c>
      <c r="F24" s="82" t="s">
        <v>1613</v>
      </c>
      <c r="G24" s="18" t="s">
        <v>1615</v>
      </c>
      <c r="H24" s="22" t="s">
        <v>1611</v>
      </c>
      <c r="I24" s="16" t="s">
        <v>1612</v>
      </c>
      <c r="J24" s="23" t="s">
        <v>1613</v>
      </c>
      <c r="K24" s="18" t="s">
        <v>1615</v>
      </c>
      <c r="L24" s="22" t="s">
        <v>1611</v>
      </c>
      <c r="M24" s="16" t="s">
        <v>1612</v>
      </c>
      <c r="N24" s="23" t="s">
        <v>1613</v>
      </c>
    </row>
    <row r="25" spans="1:14" x14ac:dyDescent="0.3">
      <c r="A25" s="35" t="s">
        <v>1629</v>
      </c>
      <c r="B25" s="35" t="s">
        <v>1631</v>
      </c>
      <c r="C25" s="35" t="s">
        <v>45</v>
      </c>
      <c r="D25" s="34">
        <v>2186686</v>
      </c>
      <c r="E25" s="33">
        <v>0</v>
      </c>
      <c r="F25" s="79">
        <v>2186686</v>
      </c>
      <c r="G25" s="20">
        <v>0</v>
      </c>
      <c r="H25" s="24">
        <f t="shared" ref="H25:H34" si="0">+D25</f>
        <v>2186686</v>
      </c>
      <c r="I25" s="25">
        <f t="shared" ref="I25:I34" si="1">(D25*(G25/12*13))+E25</f>
        <v>0</v>
      </c>
      <c r="J25" s="26">
        <f t="shared" ref="J25:J34" si="2">H25-I25</f>
        <v>2186686</v>
      </c>
      <c r="K25" s="20">
        <v>0</v>
      </c>
      <c r="L25" s="24">
        <f>H25</f>
        <v>2186686</v>
      </c>
      <c r="M25" s="25">
        <f>(H25*K25)+I25</f>
        <v>0</v>
      </c>
      <c r="N25" s="26">
        <f>L25-M25</f>
        <v>2186686</v>
      </c>
    </row>
    <row r="26" spans="1:14" x14ac:dyDescent="0.3">
      <c r="A26"/>
      <c r="B26"/>
      <c r="C26" s="35" t="s">
        <v>21</v>
      </c>
      <c r="D26" s="24">
        <v>10801834.139999995</v>
      </c>
      <c r="E26" s="25">
        <v>8035918.3099999987</v>
      </c>
      <c r="F26" s="26">
        <v>2765915.83</v>
      </c>
      <c r="G26" s="20">
        <v>2.1000000000000001E-2</v>
      </c>
      <c r="H26" s="24">
        <f t="shared" si="0"/>
        <v>10801834.139999995</v>
      </c>
      <c r="I26" s="25">
        <f t="shared" si="1"/>
        <v>8281660.0366849983</v>
      </c>
      <c r="J26" s="26">
        <f t="shared" si="2"/>
        <v>2520174.1033149967</v>
      </c>
      <c r="K26" s="20">
        <v>2.5999999999999999E-2</v>
      </c>
      <c r="L26" s="24">
        <f t="shared" ref="L26:L33" si="3">H26</f>
        <v>10801834.139999995</v>
      </c>
      <c r="M26" s="25">
        <f t="shared" ref="M26:M33" si="4">(H26*K26)+I26</f>
        <v>8562507.7243249975</v>
      </c>
      <c r="N26" s="26">
        <f t="shared" ref="N26:N33" si="5">L26-M26</f>
        <v>2239326.4156749975</v>
      </c>
    </row>
    <row r="27" spans="1:14" x14ac:dyDescent="0.3">
      <c r="A27"/>
      <c r="B27"/>
      <c r="C27" s="35" t="s">
        <v>36</v>
      </c>
      <c r="D27" s="24">
        <v>974365.05000000016</v>
      </c>
      <c r="E27" s="25">
        <v>785486.77000000014</v>
      </c>
      <c r="F27" s="26">
        <v>188878.28</v>
      </c>
      <c r="G27" s="20">
        <v>2.5000000000000001E-2</v>
      </c>
      <c r="H27" s="24">
        <f t="shared" si="0"/>
        <v>974365.05000000016</v>
      </c>
      <c r="I27" s="25">
        <f t="shared" si="1"/>
        <v>811875.82343750016</v>
      </c>
      <c r="J27" s="26">
        <f t="shared" si="2"/>
        <v>162489.2265625</v>
      </c>
      <c r="K27" s="20">
        <v>2.5999999999999999E-2</v>
      </c>
      <c r="L27" s="24">
        <f t="shared" si="3"/>
        <v>974365.05000000016</v>
      </c>
      <c r="M27" s="25">
        <f t="shared" si="4"/>
        <v>837209.31473750016</v>
      </c>
      <c r="N27" s="26">
        <f t="shared" si="5"/>
        <v>137155.73526250001</v>
      </c>
    </row>
    <row r="28" spans="1:14" x14ac:dyDescent="0.3">
      <c r="A28"/>
      <c r="B28"/>
      <c r="C28" s="35" t="s">
        <v>269</v>
      </c>
      <c r="D28" s="24">
        <v>16607781.499999993</v>
      </c>
      <c r="E28" s="25">
        <v>5642797.6100000013</v>
      </c>
      <c r="F28" s="26">
        <v>10964983.890000001</v>
      </c>
      <c r="G28" s="20">
        <v>2.5999999999999999E-2</v>
      </c>
      <c r="H28" s="24">
        <f t="shared" si="0"/>
        <v>16607781.499999993</v>
      </c>
      <c r="I28" s="25">
        <f t="shared" si="1"/>
        <v>6110583.455583334</v>
      </c>
      <c r="J28" s="26">
        <f t="shared" si="2"/>
        <v>10497198.044416659</v>
      </c>
      <c r="K28" s="20">
        <v>2.5999999999999999E-2</v>
      </c>
      <c r="L28" s="24">
        <f t="shared" si="3"/>
        <v>16607781.499999993</v>
      </c>
      <c r="M28" s="25">
        <f t="shared" si="4"/>
        <v>6542385.7745833341</v>
      </c>
      <c r="N28" s="26">
        <f t="shared" si="5"/>
        <v>10065395.725416658</v>
      </c>
    </row>
    <row r="29" spans="1:14" x14ac:dyDescent="0.3">
      <c r="A29"/>
      <c r="B29"/>
      <c r="C29" s="35" t="s">
        <v>279</v>
      </c>
      <c r="D29" s="24">
        <v>11093851.680000003</v>
      </c>
      <c r="E29" s="25">
        <v>4698372.5299999993</v>
      </c>
      <c r="F29" s="26">
        <v>6395479.1500000004</v>
      </c>
      <c r="G29" s="20">
        <v>2.1999999999999999E-2</v>
      </c>
      <c r="H29" s="24">
        <f t="shared" si="0"/>
        <v>11093851.680000003</v>
      </c>
      <c r="I29" s="25">
        <f t="shared" si="1"/>
        <v>4962775.9950399995</v>
      </c>
      <c r="J29" s="26">
        <f t="shared" si="2"/>
        <v>6131075.6849600039</v>
      </c>
      <c r="K29" s="20">
        <v>2.5999999999999999E-2</v>
      </c>
      <c r="L29" s="24">
        <f t="shared" si="3"/>
        <v>11093851.680000003</v>
      </c>
      <c r="M29" s="25">
        <f t="shared" si="4"/>
        <v>5251216.1387199992</v>
      </c>
      <c r="N29" s="26">
        <f t="shared" si="5"/>
        <v>5842635.5412800042</v>
      </c>
    </row>
    <row r="30" spans="1:14" x14ac:dyDescent="0.3">
      <c r="A30"/>
      <c r="B30"/>
      <c r="C30" s="35" t="s">
        <v>286</v>
      </c>
      <c r="D30" s="24">
        <v>1457196.8199999998</v>
      </c>
      <c r="E30" s="25">
        <v>1005217.5299999999</v>
      </c>
      <c r="F30" s="26">
        <v>451979.28999999992</v>
      </c>
      <c r="G30" s="20">
        <v>2.3E-2</v>
      </c>
      <c r="H30" s="24">
        <f t="shared" si="0"/>
        <v>1457196.8199999998</v>
      </c>
      <c r="I30" s="25">
        <f t="shared" si="1"/>
        <v>1041526.0174316666</v>
      </c>
      <c r="J30" s="26">
        <f t="shared" si="2"/>
        <v>415670.80256833322</v>
      </c>
      <c r="K30" s="20">
        <v>2.5999999999999999E-2</v>
      </c>
      <c r="L30" s="24">
        <f t="shared" si="3"/>
        <v>1457196.8199999998</v>
      </c>
      <c r="M30" s="25">
        <f t="shared" si="4"/>
        <v>1079413.1347516666</v>
      </c>
      <c r="N30" s="26">
        <f t="shared" si="5"/>
        <v>377783.68524833326</v>
      </c>
    </row>
    <row r="31" spans="1:14" x14ac:dyDescent="0.3">
      <c r="A31"/>
      <c r="B31"/>
      <c r="C31" s="35" t="s">
        <v>874</v>
      </c>
      <c r="D31" s="24">
        <v>49031.95</v>
      </c>
      <c r="E31" s="25">
        <v>30139.02</v>
      </c>
      <c r="F31" s="26">
        <v>18892.93</v>
      </c>
      <c r="G31" s="21">
        <f>1/3</f>
        <v>0.33333333333333331</v>
      </c>
      <c r="H31" s="24">
        <f t="shared" si="0"/>
        <v>49031.95</v>
      </c>
      <c r="I31" s="25">
        <f t="shared" si="1"/>
        <v>47845.001944444448</v>
      </c>
      <c r="J31" s="26">
        <f t="shared" si="2"/>
        <v>1186.9480555555492</v>
      </c>
      <c r="K31" s="20">
        <v>2.5999999999999999E-2</v>
      </c>
      <c r="L31" s="24">
        <f t="shared" si="3"/>
        <v>49031.95</v>
      </c>
      <c r="M31" s="25">
        <f t="shared" si="4"/>
        <v>49119.832644444446</v>
      </c>
      <c r="N31" s="26">
        <f t="shared" si="5"/>
        <v>-87.882644444449397</v>
      </c>
    </row>
    <row r="32" spans="1:14" x14ac:dyDescent="0.3">
      <c r="A32"/>
      <c r="B32"/>
      <c r="C32" s="35" t="s">
        <v>879</v>
      </c>
      <c r="D32" s="24">
        <v>53062.15</v>
      </c>
      <c r="E32" s="25">
        <v>27406.04</v>
      </c>
      <c r="F32" s="26">
        <v>25656.11</v>
      </c>
      <c r="G32" s="21">
        <f>1/5</f>
        <v>0.2</v>
      </c>
      <c r="H32" s="24">
        <f t="shared" si="0"/>
        <v>53062.15</v>
      </c>
      <c r="I32" s="25">
        <f t="shared" si="1"/>
        <v>38902.839166666672</v>
      </c>
      <c r="J32" s="26">
        <f t="shared" si="2"/>
        <v>14159.310833333329</v>
      </c>
      <c r="K32" s="20">
        <v>2.5999999999999999E-2</v>
      </c>
      <c r="L32" s="24">
        <f t="shared" si="3"/>
        <v>53062.15</v>
      </c>
      <c r="M32" s="25">
        <f t="shared" si="4"/>
        <v>40282.455066666669</v>
      </c>
      <c r="N32" s="26">
        <f t="shared" si="5"/>
        <v>12779.694933333332</v>
      </c>
    </row>
    <row r="33" spans="1:14" x14ac:dyDescent="0.3">
      <c r="A33"/>
      <c r="B33"/>
      <c r="C33" s="35" t="s">
        <v>877</v>
      </c>
      <c r="D33" s="24">
        <v>380216.25</v>
      </c>
      <c r="E33" s="25">
        <v>216111.49999999997</v>
      </c>
      <c r="F33" s="26">
        <v>164104.74999999997</v>
      </c>
      <c r="G33" s="21">
        <f>1/7</f>
        <v>0.14285714285714285</v>
      </c>
      <c r="H33" s="24">
        <f t="shared" si="0"/>
        <v>380216.25</v>
      </c>
      <c r="I33" s="25">
        <f t="shared" si="1"/>
        <v>274954.49107142852</v>
      </c>
      <c r="J33" s="26">
        <f t="shared" si="2"/>
        <v>105261.75892857148</v>
      </c>
      <c r="K33" s="20">
        <v>2.5999999999999999E-2</v>
      </c>
      <c r="L33" s="24">
        <f t="shared" si="3"/>
        <v>380216.25</v>
      </c>
      <c r="M33" s="25">
        <f t="shared" si="4"/>
        <v>284840.11357142852</v>
      </c>
      <c r="N33" s="26">
        <f t="shared" si="5"/>
        <v>95376.136428571481</v>
      </c>
    </row>
    <row r="34" spans="1:14" x14ac:dyDescent="0.3">
      <c r="A34" s="35" t="s">
        <v>1630</v>
      </c>
      <c r="B34" s="35" t="s">
        <v>1632</v>
      </c>
      <c r="C34" s="35" t="s">
        <v>877</v>
      </c>
      <c r="D34" s="24">
        <v>2575.52</v>
      </c>
      <c r="E34" s="25">
        <v>1831.78</v>
      </c>
      <c r="F34" s="26">
        <v>743.74</v>
      </c>
      <c r="G34" s="21">
        <f>1/7</f>
        <v>0.14285714285714285</v>
      </c>
      <c r="H34" s="24">
        <f t="shared" si="0"/>
        <v>2575.52</v>
      </c>
      <c r="I34" s="25">
        <f t="shared" si="1"/>
        <v>2230.3723809523808</v>
      </c>
      <c r="J34" s="26">
        <f t="shared" si="2"/>
        <v>345.14761904761917</v>
      </c>
      <c r="K34" s="20">
        <v>2.5999999999999999E-2</v>
      </c>
      <c r="L34" s="24">
        <f t="shared" ref="L34" si="6">H34</f>
        <v>2575.52</v>
      </c>
      <c r="M34" s="25">
        <f t="shared" ref="M34" si="7">(H34*K34)+I34</f>
        <v>2297.3359009523806</v>
      </c>
      <c r="N34" s="26">
        <f t="shared" ref="N34" si="8">L34-M34</f>
        <v>278.18409904761938</v>
      </c>
    </row>
    <row r="35" spans="1:14" x14ac:dyDescent="0.3">
      <c r="A35" s="35" t="s">
        <v>1608</v>
      </c>
      <c r="B35"/>
      <c r="C35"/>
      <c r="D35" s="30">
        <v>43606601.059999995</v>
      </c>
      <c r="E35" s="31">
        <v>20443281.09</v>
      </c>
      <c r="F35" s="32">
        <v>23163319.969999995</v>
      </c>
      <c r="G35" s="19"/>
      <c r="H35" s="27">
        <f>SUM(H25:H34)</f>
        <v>43606601.059999995</v>
      </c>
      <c r="I35" s="28">
        <f t="shared" ref="I35:J35" si="9">SUM(I25:I34)</f>
        <v>21572354.032740992</v>
      </c>
      <c r="J35" s="29">
        <f t="shared" si="9"/>
        <v>22034247.027259</v>
      </c>
      <c r="K35" s="19"/>
      <c r="L35" s="27">
        <f>SUM(L25:L34)</f>
        <v>43606601.059999995</v>
      </c>
      <c r="M35" s="28">
        <f>SUM(M25:M34)</f>
        <v>22649271.824300986</v>
      </c>
      <c r="N35" s="29">
        <f>SUM(N25:N34)</f>
        <v>20957329.235699002</v>
      </c>
    </row>
    <row r="36" spans="1:14" x14ac:dyDescent="0.3">
      <c r="A36"/>
      <c r="B36"/>
      <c r="C36"/>
      <c r="D36"/>
      <c r="G36"/>
    </row>
    <row r="37" spans="1:14" x14ac:dyDescent="0.3">
      <c r="A37"/>
      <c r="B37"/>
      <c r="C37"/>
      <c r="D37"/>
      <c r="G37"/>
    </row>
    <row r="38" spans="1:14" x14ac:dyDescent="0.3">
      <c r="A38"/>
      <c r="B38"/>
      <c r="C38"/>
      <c r="D38"/>
      <c r="G38"/>
    </row>
    <row r="39" spans="1:14" x14ac:dyDescent="0.3">
      <c r="A39"/>
      <c r="B39"/>
      <c r="C39"/>
      <c r="D39"/>
      <c r="G39"/>
    </row>
    <row r="40" spans="1:14" x14ac:dyDescent="0.3">
      <c r="A40"/>
      <c r="B40"/>
      <c r="C40"/>
      <c r="D40"/>
      <c r="G40"/>
    </row>
    <row r="41" spans="1:14" x14ac:dyDescent="0.3">
      <c r="A41"/>
      <c r="B41"/>
      <c r="C41"/>
      <c r="D41"/>
      <c r="G41"/>
    </row>
    <row r="42" spans="1:14" x14ac:dyDescent="0.3">
      <c r="A42"/>
      <c r="B42"/>
      <c r="C42"/>
      <c r="D42"/>
      <c r="G42"/>
    </row>
    <row r="43" spans="1:14" x14ac:dyDescent="0.3">
      <c r="A43"/>
      <c r="B43"/>
      <c r="C43"/>
      <c r="D43"/>
      <c r="G43"/>
    </row>
    <row r="44" spans="1:14" x14ac:dyDescent="0.3">
      <c r="A44"/>
      <c r="B44"/>
      <c r="C44"/>
      <c r="D44"/>
      <c r="G44"/>
    </row>
    <row r="45" spans="1:14" x14ac:dyDescent="0.3">
      <c r="A45"/>
      <c r="B45"/>
      <c r="C45"/>
      <c r="D45"/>
      <c r="G45"/>
    </row>
    <row r="46" spans="1:14" x14ac:dyDescent="0.3">
      <c r="A46"/>
      <c r="B46"/>
      <c r="C46"/>
      <c r="D46"/>
      <c r="G46"/>
    </row>
    <row r="47" spans="1:14" x14ac:dyDescent="0.3">
      <c r="A47"/>
      <c r="B47"/>
      <c r="C47"/>
      <c r="D47"/>
      <c r="G47"/>
    </row>
    <row r="48" spans="1:14" x14ac:dyDescent="0.3">
      <c r="A48"/>
      <c r="B48"/>
      <c r="C48"/>
      <c r="D48"/>
      <c r="G48"/>
    </row>
    <row r="49" spans="1:7" x14ac:dyDescent="0.3">
      <c r="A49"/>
      <c r="B49"/>
      <c r="C49"/>
      <c r="D49"/>
      <c r="G49"/>
    </row>
    <row r="50" spans="1:7" x14ac:dyDescent="0.3">
      <c r="A50"/>
      <c r="B50"/>
      <c r="C50"/>
      <c r="D50"/>
      <c r="G50"/>
    </row>
    <row r="51" spans="1:7" x14ac:dyDescent="0.3">
      <c r="A51"/>
      <c r="B51"/>
      <c r="C51"/>
      <c r="D51"/>
      <c r="G51"/>
    </row>
    <row r="52" spans="1:7" x14ac:dyDescent="0.3">
      <c r="A52"/>
      <c r="B52"/>
      <c r="C52"/>
      <c r="D52"/>
      <c r="G52"/>
    </row>
    <row r="53" spans="1:7" x14ac:dyDescent="0.3">
      <c r="A53"/>
      <c r="B53"/>
      <c r="C53"/>
      <c r="D53"/>
      <c r="G53"/>
    </row>
    <row r="54" spans="1:7" x14ac:dyDescent="0.3">
      <c r="A54"/>
      <c r="B54"/>
      <c r="C54"/>
      <c r="D54"/>
      <c r="G54"/>
    </row>
    <row r="55" spans="1:7" x14ac:dyDescent="0.3">
      <c r="A55"/>
      <c r="B55"/>
      <c r="C55"/>
      <c r="D55"/>
      <c r="G55"/>
    </row>
    <row r="56" spans="1:7" x14ac:dyDescent="0.3">
      <c r="A56"/>
      <c r="B56"/>
      <c r="C56"/>
      <c r="D56"/>
      <c r="G56"/>
    </row>
  </sheetData>
  <mergeCells count="6">
    <mergeCell ref="B11:D11"/>
    <mergeCell ref="B22:D22"/>
    <mergeCell ref="H11:J11"/>
    <mergeCell ref="H22:J22"/>
    <mergeCell ref="L22:N22"/>
    <mergeCell ref="L11:N11"/>
  </mergeCells>
  <pageMargins left="0.7" right="0.7" top="0.75" bottom="0.75" header="0.3" footer="0.3"/>
  <pageSetup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zoomScale="80" zoomScaleNormal="80" workbookViewId="0">
      <selection activeCell="A2" sqref="A1:A2"/>
    </sheetView>
  </sheetViews>
  <sheetFormatPr defaultRowHeight="14.4" x14ac:dyDescent="0.3"/>
  <cols>
    <col min="1" max="1" width="35.44140625" customWidth="1"/>
    <col min="2" max="2" width="12.5546875" customWidth="1"/>
    <col min="3" max="3" width="17.6640625" customWidth="1"/>
    <col min="4" max="5" width="15.33203125" customWidth="1"/>
    <col min="6" max="6" width="15.33203125" style="10" bestFit="1" customWidth="1"/>
    <col min="7" max="7" width="17.6640625" style="10" bestFit="1" customWidth="1"/>
    <col min="8" max="8" width="16.6640625" customWidth="1"/>
  </cols>
  <sheetData>
    <row r="1" spans="1:8" s="35" customFormat="1" x14ac:dyDescent="0.3">
      <c r="A1" s="99" t="s">
        <v>1653</v>
      </c>
    </row>
    <row r="2" spans="1:8" s="35" customFormat="1" x14ac:dyDescent="0.3">
      <c r="A2" s="99" t="s">
        <v>1651</v>
      </c>
    </row>
    <row r="3" spans="1:8" s="35" customFormat="1" x14ac:dyDescent="0.3"/>
    <row r="4" spans="1:8" x14ac:dyDescent="0.3">
      <c r="A4" s="12" t="s">
        <v>1609</v>
      </c>
      <c r="B4" s="12"/>
      <c r="C4" s="12"/>
      <c r="D4" s="12"/>
    </row>
    <row r="5" spans="1:8" x14ac:dyDescent="0.3">
      <c r="A5" s="12" t="s">
        <v>1610</v>
      </c>
      <c r="B5" s="12"/>
      <c r="C5" s="12"/>
      <c r="D5" s="12"/>
    </row>
    <row r="6" spans="1:8" s="35" customFormat="1" x14ac:dyDescent="0.3">
      <c r="A6" s="37"/>
      <c r="B6" s="37"/>
      <c r="C6" s="37"/>
      <c r="D6" s="37"/>
    </row>
    <row r="7" spans="1:8" s="35" customFormat="1" x14ac:dyDescent="0.3">
      <c r="A7" s="37"/>
      <c r="B7" s="37"/>
      <c r="C7" s="37"/>
      <c r="D7" s="37"/>
    </row>
    <row r="8" spans="1:8" s="10" customFormat="1" x14ac:dyDescent="0.3">
      <c r="A8"/>
      <c r="B8"/>
      <c r="C8" s="12"/>
      <c r="D8" s="12"/>
    </row>
    <row r="9" spans="1:8" s="10" customFormat="1" x14ac:dyDescent="0.3">
      <c r="A9" s="12"/>
      <c r="B9" s="93" t="s">
        <v>1637</v>
      </c>
      <c r="C9" s="94"/>
      <c r="D9" s="95"/>
      <c r="E9" s="15" t="s">
        <v>1616</v>
      </c>
      <c r="F9" s="93" t="s">
        <v>1614</v>
      </c>
      <c r="G9" s="94"/>
      <c r="H9" s="95"/>
    </row>
    <row r="10" spans="1:8" x14ac:dyDescent="0.3">
      <c r="A10" s="14" t="s">
        <v>1607</v>
      </c>
      <c r="B10" s="80" t="s">
        <v>1611</v>
      </c>
      <c r="C10" s="81" t="s">
        <v>1612</v>
      </c>
      <c r="D10" s="82" t="s">
        <v>1613</v>
      </c>
      <c r="E10" s="18" t="s">
        <v>1615</v>
      </c>
      <c r="F10" s="22" t="s">
        <v>1611</v>
      </c>
      <c r="G10" s="16" t="s">
        <v>1612</v>
      </c>
      <c r="H10" s="23" t="s">
        <v>1613</v>
      </c>
    </row>
    <row r="11" spans="1:8" x14ac:dyDescent="0.3">
      <c r="A11" s="78" t="s">
        <v>1632</v>
      </c>
      <c r="B11" s="34">
        <v>141112938.36999995</v>
      </c>
      <c r="C11" s="33">
        <v>99958364.349999994</v>
      </c>
      <c r="D11" s="79">
        <v>41154574.020000003</v>
      </c>
      <c r="E11" s="20"/>
      <c r="F11" s="24"/>
      <c r="G11" s="25"/>
      <c r="H11" s="26"/>
    </row>
    <row r="12" spans="1:8" x14ac:dyDescent="0.3">
      <c r="A12" s="87" t="s">
        <v>45</v>
      </c>
      <c r="B12" s="24">
        <v>2186686</v>
      </c>
      <c r="C12" s="25">
        <v>0</v>
      </c>
      <c r="D12" s="26">
        <v>2186686</v>
      </c>
      <c r="E12" s="20">
        <v>0</v>
      </c>
      <c r="F12" s="24">
        <f t="shared" ref="F12:F20" si="0">B12</f>
        <v>2186686</v>
      </c>
      <c r="G12" s="25">
        <f>(B12*(E12/12*16))+C12</f>
        <v>0</v>
      </c>
      <c r="H12" s="26">
        <f t="shared" ref="H12" si="1">F12-G12</f>
        <v>2186686</v>
      </c>
    </row>
    <row r="13" spans="1:8" x14ac:dyDescent="0.3">
      <c r="A13" s="87" t="s">
        <v>21</v>
      </c>
      <c r="B13" s="24">
        <v>13618235.270000003</v>
      </c>
      <c r="C13" s="25">
        <v>10432278.33</v>
      </c>
      <c r="D13" s="26">
        <v>3185956.9399999995</v>
      </c>
      <c r="E13" s="20">
        <v>2.1000000000000001E-2</v>
      </c>
      <c r="F13" s="24">
        <f t="shared" si="0"/>
        <v>13618235.270000003</v>
      </c>
      <c r="G13" s="25">
        <f t="shared" ref="G13:G26" si="2">(B13*(E13/12*16))+C13</f>
        <v>10813588.91756</v>
      </c>
      <c r="H13" s="26">
        <f t="shared" ref="H13:H20" si="3">F13-G13</f>
        <v>2804646.3524400033</v>
      </c>
    </row>
    <row r="14" spans="1:8" x14ac:dyDescent="0.3">
      <c r="A14" s="87" t="s">
        <v>36</v>
      </c>
      <c r="B14" s="24">
        <v>70982777.329999954</v>
      </c>
      <c r="C14" s="25">
        <v>63494436.009999998</v>
      </c>
      <c r="D14" s="26">
        <v>7488341.3199999994</v>
      </c>
      <c r="E14" s="20">
        <v>2.5000000000000001E-2</v>
      </c>
      <c r="F14" s="24">
        <f t="shared" si="0"/>
        <v>70982777.329999954</v>
      </c>
      <c r="G14" s="25">
        <f t="shared" si="2"/>
        <v>65860528.587666661</v>
      </c>
      <c r="H14" s="26">
        <f t="shared" si="3"/>
        <v>5122248.742333293</v>
      </c>
    </row>
    <row r="15" spans="1:8" x14ac:dyDescent="0.3">
      <c r="A15" s="87" t="s">
        <v>269</v>
      </c>
      <c r="B15" s="24">
        <v>39368526.959999986</v>
      </c>
      <c r="C15" s="25">
        <v>18593041.999999989</v>
      </c>
      <c r="D15" s="26">
        <v>20775484.960000001</v>
      </c>
      <c r="E15" s="20">
        <v>2.5999999999999999E-2</v>
      </c>
      <c r="F15" s="24">
        <f t="shared" si="0"/>
        <v>39368526.959999986</v>
      </c>
      <c r="G15" s="25">
        <f t="shared" si="2"/>
        <v>19957817.601279989</v>
      </c>
      <c r="H15" s="26">
        <f t="shared" si="3"/>
        <v>19410709.358719997</v>
      </c>
    </row>
    <row r="16" spans="1:8" x14ac:dyDescent="0.3">
      <c r="A16" s="87" t="s">
        <v>279</v>
      </c>
      <c r="B16" s="24">
        <v>12077531.360000003</v>
      </c>
      <c r="C16" s="25">
        <v>5458634.6100000013</v>
      </c>
      <c r="D16" s="26">
        <v>6618896.7500000019</v>
      </c>
      <c r="E16" s="20">
        <v>2.1999999999999999E-2</v>
      </c>
      <c r="F16" s="24">
        <f t="shared" si="0"/>
        <v>12077531.360000003</v>
      </c>
      <c r="G16" s="25">
        <f t="shared" si="2"/>
        <v>5812908.863226668</v>
      </c>
      <c r="H16" s="26">
        <f t="shared" si="3"/>
        <v>6264622.4967733352</v>
      </c>
    </row>
    <row r="17" spans="1:8" x14ac:dyDescent="0.3">
      <c r="A17" s="87" t="s">
        <v>286</v>
      </c>
      <c r="B17" s="24">
        <v>2364193.16</v>
      </c>
      <c r="C17" s="25">
        <v>1704693.0299999998</v>
      </c>
      <c r="D17" s="26">
        <v>659500.13</v>
      </c>
      <c r="E17" s="20">
        <v>2.3E-2</v>
      </c>
      <c r="F17" s="24">
        <f t="shared" si="0"/>
        <v>2364193.16</v>
      </c>
      <c r="G17" s="25">
        <f t="shared" si="2"/>
        <v>1777194.9535733331</v>
      </c>
      <c r="H17" s="26">
        <f t="shared" si="3"/>
        <v>586998.20642666705</v>
      </c>
    </row>
    <row r="18" spans="1:8" x14ac:dyDescent="0.3">
      <c r="A18" s="87" t="s">
        <v>874</v>
      </c>
      <c r="B18" s="24">
        <v>49031.95</v>
      </c>
      <c r="C18" s="25">
        <v>30139.02</v>
      </c>
      <c r="D18" s="26">
        <v>18892.93</v>
      </c>
      <c r="E18" s="21">
        <f>1/3</f>
        <v>0.33333333333333331</v>
      </c>
      <c r="F18" s="24">
        <f t="shared" si="0"/>
        <v>49031.95</v>
      </c>
      <c r="G18" s="25">
        <f t="shared" si="2"/>
        <v>51930.997777777775</v>
      </c>
      <c r="H18" s="26">
        <f t="shared" si="3"/>
        <v>-2899.0477777777778</v>
      </c>
    </row>
    <row r="19" spans="1:8" x14ac:dyDescent="0.3">
      <c r="A19" s="87" t="s">
        <v>879</v>
      </c>
      <c r="B19" s="24">
        <v>53062.15</v>
      </c>
      <c r="C19" s="25">
        <v>27406.04</v>
      </c>
      <c r="D19" s="26">
        <v>25656.11</v>
      </c>
      <c r="E19" s="21">
        <f>1/5</f>
        <v>0.2</v>
      </c>
      <c r="F19" s="24">
        <f t="shared" si="0"/>
        <v>53062.15</v>
      </c>
      <c r="G19" s="25">
        <f t="shared" si="2"/>
        <v>41555.94666666667</v>
      </c>
      <c r="H19" s="26">
        <f t="shared" si="3"/>
        <v>11506.203333333331</v>
      </c>
    </row>
    <row r="20" spans="1:8" x14ac:dyDescent="0.3">
      <c r="A20" s="87" t="s">
        <v>877</v>
      </c>
      <c r="B20" s="24">
        <v>412894.19000000018</v>
      </c>
      <c r="C20" s="25">
        <v>217735.31000000006</v>
      </c>
      <c r="D20" s="26">
        <v>195158.88000000003</v>
      </c>
      <c r="E20" s="21">
        <f>1/7</f>
        <v>0.14285714285714285</v>
      </c>
      <c r="F20" s="24">
        <f t="shared" si="0"/>
        <v>412894.19000000018</v>
      </c>
      <c r="G20" s="25">
        <f t="shared" si="2"/>
        <v>296381.82238095248</v>
      </c>
      <c r="H20" s="26">
        <f t="shared" si="3"/>
        <v>116512.3676190477</v>
      </c>
    </row>
    <row r="21" spans="1:8" x14ac:dyDescent="0.3">
      <c r="A21" s="78" t="s">
        <v>1631</v>
      </c>
      <c r="B21" s="24">
        <v>3243421.57</v>
      </c>
      <c r="C21" s="25">
        <v>2436653.0099999993</v>
      </c>
      <c r="D21" s="26">
        <v>806768.56</v>
      </c>
      <c r="F21" s="24"/>
      <c r="G21" s="25"/>
      <c r="H21" s="26"/>
    </row>
    <row r="22" spans="1:8" x14ac:dyDescent="0.3">
      <c r="A22" s="87" t="s">
        <v>21</v>
      </c>
      <c r="B22" s="24">
        <v>266323.72000000003</v>
      </c>
      <c r="C22" s="25">
        <v>106513.83000000002</v>
      </c>
      <c r="D22" s="26">
        <v>159809.88999999998</v>
      </c>
      <c r="E22" s="20">
        <v>2.1000000000000001E-2</v>
      </c>
      <c r="F22" s="24">
        <f>B22</f>
        <v>266323.72000000003</v>
      </c>
      <c r="G22" s="25">
        <f t="shared" si="2"/>
        <v>113970.89416000001</v>
      </c>
      <c r="H22" s="26">
        <f t="shared" ref="H22:H26" si="4">F22-G22</f>
        <v>152352.82584</v>
      </c>
    </row>
    <row r="23" spans="1:8" x14ac:dyDescent="0.3">
      <c r="A23" s="87" t="s">
        <v>36</v>
      </c>
      <c r="B23" s="24">
        <v>2974522.3299999996</v>
      </c>
      <c r="C23" s="25">
        <v>2328307.3999999994</v>
      </c>
      <c r="D23" s="26">
        <v>646214.93000000005</v>
      </c>
      <c r="E23" s="20">
        <v>2.5000000000000001E-2</v>
      </c>
      <c r="F23" s="24">
        <f>B23</f>
        <v>2974522.3299999996</v>
      </c>
      <c r="G23" s="25">
        <f t="shared" si="2"/>
        <v>2427458.1443333328</v>
      </c>
      <c r="H23" s="26">
        <f t="shared" si="4"/>
        <v>547064.18566666683</v>
      </c>
    </row>
    <row r="24" spans="1:8" x14ac:dyDescent="0.3">
      <c r="A24" s="87" t="s">
        <v>279</v>
      </c>
      <c r="B24" s="24">
        <v>0</v>
      </c>
      <c r="C24" s="25">
        <v>0</v>
      </c>
      <c r="D24" s="26">
        <v>0</v>
      </c>
      <c r="E24" s="20">
        <v>2.1999999999999999E-2</v>
      </c>
      <c r="F24" s="24">
        <f>B24</f>
        <v>0</v>
      </c>
      <c r="G24" s="25">
        <f t="shared" si="2"/>
        <v>0</v>
      </c>
      <c r="H24" s="26">
        <f t="shared" si="4"/>
        <v>0</v>
      </c>
    </row>
    <row r="25" spans="1:8" x14ac:dyDescent="0.3">
      <c r="A25" s="87" t="s">
        <v>879</v>
      </c>
      <c r="B25" s="24">
        <v>0</v>
      </c>
      <c r="C25" s="25">
        <v>0</v>
      </c>
      <c r="D25" s="26">
        <v>0</v>
      </c>
      <c r="E25" s="21">
        <f>1/5</f>
        <v>0.2</v>
      </c>
      <c r="F25" s="24">
        <f>B25</f>
        <v>0</v>
      </c>
      <c r="G25" s="25">
        <f t="shared" si="2"/>
        <v>0</v>
      </c>
      <c r="H25" s="26">
        <f t="shared" si="4"/>
        <v>0</v>
      </c>
    </row>
    <row r="26" spans="1:8" x14ac:dyDescent="0.3">
      <c r="A26" s="87" t="s">
        <v>877</v>
      </c>
      <c r="B26" s="24">
        <v>2575.52</v>
      </c>
      <c r="C26" s="25">
        <v>1831.78</v>
      </c>
      <c r="D26" s="26">
        <v>743.74</v>
      </c>
      <c r="E26" s="21">
        <f>1/7</f>
        <v>0.14285714285714285</v>
      </c>
      <c r="F26" s="24">
        <f>B26</f>
        <v>2575.52</v>
      </c>
      <c r="G26" s="25">
        <f t="shared" si="2"/>
        <v>2322.3552380952378</v>
      </c>
      <c r="H26" s="26">
        <f t="shared" si="4"/>
        <v>253.16476190476214</v>
      </c>
    </row>
    <row r="27" spans="1:8" x14ac:dyDescent="0.3">
      <c r="A27" s="78" t="s">
        <v>1608</v>
      </c>
      <c r="B27" s="30">
        <v>144356359.93999997</v>
      </c>
      <c r="C27" s="31">
        <v>102395017.36</v>
      </c>
      <c r="D27" s="32">
        <v>41961342.580000006</v>
      </c>
      <c r="E27" s="19"/>
      <c r="F27" s="27">
        <f>SUM(F11:F26)</f>
        <v>144356359.93999997</v>
      </c>
      <c r="G27" s="28">
        <f t="shared" ref="G27:H27" si="5">SUM(G11:G26)</f>
        <v>107155659.08386347</v>
      </c>
      <c r="H27" s="28">
        <f t="shared" si="5"/>
        <v>37200700.856136464</v>
      </c>
    </row>
  </sheetData>
  <mergeCells count="2">
    <mergeCell ref="B9:D9"/>
    <mergeCell ref="F9:H9"/>
  </mergeCells>
  <pageMargins left="0.7" right="0.7" top="0.75" bottom="0.75" header="0.3" footer="0.3"/>
  <pageSetup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zoomScale="80" zoomScaleNormal="80" workbookViewId="0">
      <selection activeCell="A2" sqref="A1:A2"/>
    </sheetView>
  </sheetViews>
  <sheetFormatPr defaultRowHeight="14.4" x14ac:dyDescent="0.3"/>
  <cols>
    <col min="1" max="1" width="43.44140625" customWidth="1"/>
    <col min="2" max="2" width="16.44140625" customWidth="1"/>
    <col min="3" max="3" width="24" customWidth="1"/>
    <col min="4" max="4" width="21.6640625" customWidth="1"/>
    <col min="5" max="5" width="10.6640625" bestFit="1" customWidth="1"/>
    <col min="6" max="11" width="9.6640625" bestFit="1" customWidth="1"/>
    <col min="12" max="12" width="8.6640625" customWidth="1"/>
    <col min="13" max="17" width="9.6640625" bestFit="1" customWidth="1"/>
    <col min="18" max="18" width="8.6640625" customWidth="1"/>
    <col min="19" max="31" width="9.6640625" bestFit="1" customWidth="1"/>
    <col min="32" max="32" width="6.6640625" customWidth="1"/>
    <col min="33" max="33" width="7.6640625" customWidth="1"/>
    <col min="34" max="40" width="8.6640625" customWidth="1"/>
    <col min="41" max="41" width="7.6640625" customWidth="1"/>
    <col min="42" max="44" width="8.6640625" customWidth="1"/>
    <col min="45" max="45" width="5.6640625" customWidth="1"/>
    <col min="46" max="51" width="8.6640625" customWidth="1"/>
    <col min="52" max="52" width="7.6640625" customWidth="1"/>
    <col min="53" max="56" width="8.6640625" customWidth="1"/>
    <col min="57" max="57" width="7.6640625" customWidth="1"/>
    <col min="58" max="58" width="5.6640625" customWidth="1"/>
    <col min="59" max="59" width="8.6640625" customWidth="1"/>
    <col min="60" max="60" width="5.6640625" customWidth="1"/>
    <col min="61" max="68" width="8.6640625" customWidth="1"/>
    <col min="69" max="69" width="7.6640625" customWidth="1"/>
    <col min="70" max="70" width="8.6640625" customWidth="1"/>
    <col min="71" max="71" width="7.6640625" customWidth="1"/>
    <col min="72" max="72" width="8.6640625" customWidth="1"/>
    <col min="73" max="74" width="7.6640625" customWidth="1"/>
    <col min="75" max="75" width="6.6640625" customWidth="1"/>
    <col min="76" max="76" width="4.6640625" customWidth="1"/>
    <col min="77" max="77" width="6.6640625" customWidth="1"/>
    <col min="78" max="78" width="2" customWidth="1"/>
    <col min="79" max="79" width="5" customWidth="1"/>
    <col min="80" max="80" width="6" customWidth="1"/>
    <col min="81" max="81" width="5" customWidth="1"/>
    <col min="82" max="82" width="4" customWidth="1"/>
    <col min="83" max="87" width="7" customWidth="1"/>
    <col min="88" max="88" width="6" customWidth="1"/>
    <col min="89" max="91" width="7" customWidth="1"/>
    <col min="92" max="92" width="4" customWidth="1"/>
    <col min="93" max="94" width="7" customWidth="1"/>
    <col min="95" max="95" width="6" customWidth="1"/>
    <col min="96" max="96" width="7" customWidth="1"/>
    <col min="97" max="97" width="4" customWidth="1"/>
    <col min="98" max="104" width="7" customWidth="1"/>
    <col min="105" max="105" width="6" customWidth="1"/>
    <col min="106" max="107" width="7" customWidth="1"/>
    <col min="108" max="108" width="6" customWidth="1"/>
    <col min="109" max="111" width="7" customWidth="1"/>
    <col min="112" max="112" width="6" customWidth="1"/>
    <col min="113" max="113" width="4" customWidth="1"/>
    <col min="114" max="114" width="7" customWidth="1"/>
    <col min="115" max="115" width="6" customWidth="1"/>
    <col min="116" max="120" width="7" customWidth="1"/>
    <col min="121" max="121" width="6" customWidth="1"/>
    <col min="122" max="130" width="8" customWidth="1"/>
    <col min="131" max="131" width="5" customWidth="1"/>
    <col min="132" max="134" width="8" customWidth="1"/>
    <col min="135" max="135" width="5" customWidth="1"/>
    <col min="136" max="138" width="8" customWidth="1"/>
    <col min="139" max="139" width="5" customWidth="1"/>
    <col min="140" max="142" width="8" customWidth="1"/>
    <col min="143" max="143" width="7" customWidth="1"/>
    <col min="144" max="151" width="8" customWidth="1"/>
    <col min="152" max="152" width="7" customWidth="1"/>
    <col min="153" max="153" width="8" customWidth="1"/>
    <col min="154" max="154" width="7" customWidth="1"/>
    <col min="155" max="156" width="8" customWidth="1"/>
    <col min="157" max="158" width="5" customWidth="1"/>
    <col min="159" max="166" width="8" customWidth="1"/>
    <col min="167" max="167" width="5" customWidth="1"/>
    <col min="168" max="180" width="8" customWidth="1"/>
    <col min="181" max="182" width="7" customWidth="1"/>
    <col min="183" max="184" width="8" customWidth="1"/>
    <col min="185" max="185" width="7" customWidth="1"/>
    <col min="186" max="204" width="8" customWidth="1"/>
    <col min="205" max="205" width="5" customWidth="1"/>
    <col min="206" max="206" width="7" customWidth="1"/>
    <col min="207" max="210" width="8" customWidth="1"/>
    <col min="211" max="211" width="5" customWidth="1"/>
    <col min="212" max="215" width="8" customWidth="1"/>
    <col min="216" max="216" width="7" customWidth="1"/>
    <col min="217" max="220" width="8" customWidth="1"/>
    <col min="221" max="221" width="7" customWidth="1"/>
    <col min="222" max="227" width="8" customWidth="1"/>
    <col min="228" max="228" width="5" customWidth="1"/>
    <col min="229" max="243" width="8" customWidth="1"/>
    <col min="244" max="244" width="5" customWidth="1"/>
    <col min="245" max="250" width="8" customWidth="1"/>
    <col min="251" max="251" width="7" customWidth="1"/>
    <col min="252" max="252" width="5" customWidth="1"/>
    <col min="253" max="253" width="8" customWidth="1"/>
    <col min="254" max="254" width="7" customWidth="1"/>
    <col min="255" max="256" width="8" customWidth="1"/>
    <col min="257" max="257" width="7" customWidth="1"/>
    <col min="258" max="272" width="8" customWidth="1"/>
    <col min="273" max="273" width="7" customWidth="1"/>
    <col min="274" max="287" width="8" customWidth="1"/>
    <col min="288" max="288" width="7" customWidth="1"/>
    <col min="289" max="300" width="8" customWidth="1"/>
    <col min="301" max="301" width="7" customWidth="1"/>
    <col min="302" max="310" width="8" customWidth="1"/>
    <col min="311" max="311" width="7" customWidth="1"/>
    <col min="312" max="318" width="8" customWidth="1"/>
    <col min="319" max="319" width="7" customWidth="1"/>
    <col min="320" max="332" width="8" customWidth="1"/>
    <col min="333" max="333" width="5" customWidth="1"/>
    <col min="334" max="342" width="8" customWidth="1"/>
    <col min="343" max="343" width="5" customWidth="1"/>
    <col min="344" max="345" width="7" customWidth="1"/>
    <col min="346" max="348" width="8" customWidth="1"/>
    <col min="349" max="349" width="7" customWidth="1"/>
    <col min="350" max="350" width="8" customWidth="1"/>
    <col min="351" max="351" width="7" customWidth="1"/>
    <col min="352" max="356" width="8" customWidth="1"/>
    <col min="357" max="357" width="5" customWidth="1"/>
    <col min="358" max="366" width="8" customWidth="1"/>
    <col min="367" max="367" width="7" customWidth="1"/>
    <col min="368" max="370" width="8" customWidth="1"/>
    <col min="371" max="371" width="5" customWidth="1"/>
    <col min="372" max="372" width="8" customWidth="1"/>
    <col min="373" max="373" width="7" customWidth="1"/>
    <col min="374" max="378" width="8" customWidth="1"/>
    <col min="379" max="379" width="7" customWidth="1"/>
    <col min="380" max="382" width="8" customWidth="1"/>
    <col min="383" max="383" width="7" customWidth="1"/>
    <col min="384" max="387" width="8" customWidth="1"/>
    <col min="388" max="388" width="5" customWidth="1"/>
    <col min="389" max="389" width="8" customWidth="1"/>
    <col min="390" max="390" width="5" customWidth="1"/>
    <col min="391" max="391" width="8" customWidth="1"/>
    <col min="392" max="392" width="7" customWidth="1"/>
    <col min="393" max="395" width="8" customWidth="1"/>
    <col min="396" max="396" width="7" customWidth="1"/>
    <col min="397" max="397" width="8" customWidth="1"/>
    <col min="398" max="398" width="7" customWidth="1"/>
    <col min="399" max="399" width="8" customWidth="1"/>
    <col min="400" max="400" width="5" customWidth="1"/>
    <col min="401" max="411" width="8" customWidth="1"/>
    <col min="412" max="412" width="7" customWidth="1"/>
    <col min="413" max="421" width="8" customWidth="1"/>
    <col min="422" max="427" width="9" customWidth="1"/>
    <col min="428" max="428" width="6" customWidth="1"/>
    <col min="429" max="450" width="9" customWidth="1"/>
    <col min="451" max="451" width="6" customWidth="1"/>
    <col min="452" max="454" width="9" customWidth="1"/>
    <col min="455" max="455" width="8" customWidth="1"/>
    <col min="456" max="473" width="9" customWidth="1"/>
    <col min="474" max="474" width="6" customWidth="1"/>
    <col min="475" max="480" width="9" customWidth="1"/>
    <col min="481" max="481" width="8" customWidth="1"/>
    <col min="482" max="485" width="9" customWidth="1"/>
    <col min="486" max="486" width="8" customWidth="1"/>
    <col min="487" max="489" width="9" customWidth="1"/>
    <col min="490" max="490" width="8" customWidth="1"/>
    <col min="491" max="493" width="9" customWidth="1"/>
    <col min="494" max="494" width="8" customWidth="1"/>
    <col min="495" max="495" width="9" customWidth="1"/>
    <col min="496" max="496" width="8" customWidth="1"/>
    <col min="497" max="509" width="9" customWidth="1"/>
    <col min="510" max="510" width="8" customWidth="1"/>
    <col min="511" max="525" width="9" customWidth="1"/>
    <col min="526" max="526" width="8" customWidth="1"/>
    <col min="527" max="528" width="9" customWidth="1"/>
    <col min="529" max="529" width="8" customWidth="1"/>
    <col min="530" max="532" width="9" customWidth="1"/>
    <col min="533" max="533" width="8" customWidth="1"/>
    <col min="534" max="540" width="9" customWidth="1"/>
    <col min="541" max="541" width="8" customWidth="1"/>
    <col min="542" max="544" width="9" customWidth="1"/>
    <col min="545" max="545" width="8" customWidth="1"/>
    <col min="546" max="555" width="9" customWidth="1"/>
    <col min="556" max="556" width="8" customWidth="1"/>
    <col min="557" max="564" width="9" customWidth="1"/>
    <col min="565" max="565" width="8" customWidth="1"/>
    <col min="566" max="567" width="9" customWidth="1"/>
    <col min="568" max="568" width="6" customWidth="1"/>
    <col min="569" max="569" width="8" customWidth="1"/>
    <col min="570" max="584" width="9" customWidth="1"/>
    <col min="585" max="585" width="6" customWidth="1"/>
    <col min="586" max="586" width="9" customWidth="1"/>
    <col min="587" max="587" width="8" customWidth="1"/>
    <col min="588" max="592" width="9" customWidth="1"/>
    <col min="593" max="593" width="8" customWidth="1"/>
    <col min="594" max="596" width="9" customWidth="1"/>
    <col min="597" max="597" width="6" customWidth="1"/>
    <col min="598" max="598" width="9" customWidth="1"/>
    <col min="599" max="600" width="6" customWidth="1"/>
    <col min="601" max="613" width="9" customWidth="1"/>
    <col min="614" max="614" width="8" customWidth="1"/>
    <col min="615" max="625" width="9" customWidth="1"/>
    <col min="626" max="626" width="8" customWidth="1"/>
    <col min="627" max="634" width="9" customWidth="1"/>
    <col min="635" max="635" width="6" customWidth="1"/>
    <col min="636" max="647" width="9" customWidth="1"/>
    <col min="648" max="648" width="8" customWidth="1"/>
    <col min="649" max="649" width="9" customWidth="1"/>
    <col min="650" max="650" width="6" customWidth="1"/>
    <col min="651" max="662" width="9" customWidth="1"/>
    <col min="663" max="663" width="8" customWidth="1"/>
    <col min="664" max="683" width="9" customWidth="1"/>
    <col min="684" max="684" width="8" customWidth="1"/>
    <col min="685" max="685" width="6" customWidth="1"/>
    <col min="686" max="687" width="9" customWidth="1"/>
    <col min="688" max="689" width="8" customWidth="1"/>
    <col min="690" max="690" width="9" customWidth="1"/>
    <col min="691" max="691" width="8" customWidth="1"/>
    <col min="692" max="693" width="9" customWidth="1"/>
    <col min="694" max="694" width="6" customWidth="1"/>
    <col min="695" max="701" width="9" customWidth="1"/>
    <col min="702" max="702" width="8" customWidth="1"/>
    <col min="703" max="703" width="6" customWidth="1"/>
    <col min="704" max="721" width="9" customWidth="1"/>
    <col min="722" max="722" width="8" customWidth="1"/>
    <col min="723" max="731" width="9" customWidth="1"/>
    <col min="732" max="732" width="6" customWidth="1"/>
    <col min="733" max="742" width="9" customWidth="1"/>
    <col min="743" max="743" width="8" customWidth="1"/>
    <col min="744" max="746" width="9" customWidth="1"/>
    <col min="747" max="747" width="6" customWidth="1"/>
    <col min="748" max="750" width="9" customWidth="1"/>
    <col min="751" max="751" width="8" customWidth="1"/>
    <col min="752" max="753" width="9" customWidth="1"/>
    <col min="754" max="754" width="8" customWidth="1"/>
    <col min="755" max="759" width="9" customWidth="1"/>
    <col min="760" max="761" width="8" customWidth="1"/>
    <col min="762" max="764" width="9" customWidth="1"/>
    <col min="765" max="765" width="8" customWidth="1"/>
    <col min="766" max="769" width="9" customWidth="1"/>
    <col min="770" max="771" width="8" customWidth="1"/>
    <col min="772" max="777" width="9" customWidth="1"/>
    <col min="778" max="778" width="8" customWidth="1"/>
    <col min="779" max="780" width="9" customWidth="1"/>
    <col min="781" max="781" width="6" customWidth="1"/>
    <col min="782" max="785" width="9" customWidth="1"/>
    <col min="786" max="786" width="6" customWidth="1"/>
    <col min="787" max="800" width="9" customWidth="1"/>
    <col min="801" max="801" width="8" customWidth="1"/>
    <col min="802" max="825" width="9" customWidth="1"/>
    <col min="826" max="826" width="8" customWidth="1"/>
    <col min="827" max="837" width="9" customWidth="1"/>
    <col min="838" max="838" width="6" customWidth="1"/>
    <col min="839" max="843" width="9" customWidth="1"/>
    <col min="844" max="844" width="8" customWidth="1"/>
    <col min="845" max="845" width="9" customWidth="1"/>
    <col min="846" max="846" width="8" customWidth="1"/>
    <col min="847" max="847" width="9" customWidth="1"/>
    <col min="848" max="848" width="8" customWidth="1"/>
    <col min="849" max="850" width="9" customWidth="1"/>
    <col min="851" max="851" width="8" customWidth="1"/>
    <col min="852" max="871" width="9" customWidth="1"/>
    <col min="872" max="872" width="6" customWidth="1"/>
    <col min="873" max="875" width="9" customWidth="1"/>
    <col min="876" max="876" width="6" customWidth="1"/>
    <col min="877" max="894" width="9" customWidth="1"/>
    <col min="895" max="901" width="10" bestFit="1" customWidth="1"/>
    <col min="902" max="902" width="9" customWidth="1"/>
    <col min="903" max="904" width="10" bestFit="1" customWidth="1"/>
    <col min="905" max="905" width="7" customWidth="1"/>
    <col min="906" max="923" width="10" bestFit="1" customWidth="1"/>
    <col min="924" max="924" width="9" customWidth="1"/>
    <col min="925" max="929" width="10" bestFit="1" customWidth="1"/>
    <col min="930" max="930" width="9" customWidth="1"/>
    <col min="931" max="933" width="10" bestFit="1" customWidth="1"/>
    <col min="934" max="935" width="9" customWidth="1"/>
    <col min="936" max="937" width="10" bestFit="1" customWidth="1"/>
    <col min="938" max="938" width="9" customWidth="1"/>
    <col min="939" max="939" width="7" customWidth="1"/>
    <col min="940" max="945" width="10" bestFit="1" customWidth="1"/>
    <col min="946" max="946" width="7" customWidth="1"/>
    <col min="947" max="949" width="10" bestFit="1" customWidth="1"/>
    <col min="950" max="950" width="9" customWidth="1"/>
    <col min="951" max="952" width="10" bestFit="1" customWidth="1"/>
    <col min="953" max="953" width="7" customWidth="1"/>
    <col min="954" max="954" width="10" bestFit="1" customWidth="1"/>
    <col min="955" max="955" width="9" customWidth="1"/>
    <col min="956" max="968" width="10" bestFit="1" customWidth="1"/>
    <col min="969" max="969" width="7" customWidth="1"/>
    <col min="970" max="986" width="10" bestFit="1" customWidth="1"/>
    <col min="987" max="987" width="9" customWidth="1"/>
    <col min="988" max="988" width="10" bestFit="1" customWidth="1"/>
    <col min="989" max="990" width="7" customWidth="1"/>
    <col min="991" max="1013" width="10" bestFit="1" customWidth="1"/>
    <col min="1014" max="1014" width="9" customWidth="1"/>
    <col min="1015" max="1015" width="10" bestFit="1" customWidth="1"/>
    <col min="1016" max="1016" width="9" customWidth="1"/>
    <col min="1017" max="1029" width="10" bestFit="1" customWidth="1"/>
    <col min="1030" max="1030" width="7" customWidth="1"/>
    <col min="1031" max="1038" width="10" bestFit="1" customWidth="1"/>
    <col min="1039" max="1039" width="9" customWidth="1"/>
    <col min="1040" max="1075" width="10" bestFit="1" customWidth="1"/>
    <col min="1076" max="1076" width="9" customWidth="1"/>
    <col min="1077" max="1080" width="10" bestFit="1" customWidth="1"/>
    <col min="1081" max="1081" width="9" customWidth="1"/>
    <col min="1082" max="1088" width="10" bestFit="1" customWidth="1"/>
    <col min="1089" max="1089" width="9" customWidth="1"/>
    <col min="1090" max="1110" width="10" bestFit="1" customWidth="1"/>
    <col min="1111" max="1111" width="9" customWidth="1"/>
    <col min="1112" max="1118" width="10" bestFit="1" customWidth="1"/>
    <col min="1119" max="1119" width="9" customWidth="1"/>
    <col min="1120" max="1120" width="10" bestFit="1" customWidth="1"/>
    <col min="1121" max="1126" width="11" bestFit="1" customWidth="1"/>
    <col min="1127" max="1127" width="8" customWidth="1"/>
    <col min="1128" max="1133" width="11" bestFit="1" customWidth="1"/>
    <col min="1134" max="1134" width="10" bestFit="1" customWidth="1"/>
    <col min="1135" max="1146" width="11" bestFit="1" customWidth="1"/>
    <col min="1147" max="1147" width="12" bestFit="1" customWidth="1"/>
    <col min="1148" max="1148" width="7.33203125" customWidth="1"/>
    <col min="1149" max="1149" width="11.33203125" bestFit="1" customWidth="1"/>
  </cols>
  <sheetData>
    <row r="1" spans="1:4" s="35" customFormat="1" x14ac:dyDescent="0.3">
      <c r="A1" s="99" t="s">
        <v>1654</v>
      </c>
    </row>
    <row r="2" spans="1:4" x14ac:dyDescent="0.3">
      <c r="A2" s="99" t="s">
        <v>1651</v>
      </c>
    </row>
    <row r="4" spans="1:4" x14ac:dyDescent="0.3">
      <c r="A4" s="77" t="s">
        <v>1607</v>
      </c>
      <c r="B4" s="35" t="s">
        <v>1647</v>
      </c>
      <c r="C4" s="35" t="s">
        <v>1648</v>
      </c>
      <c r="D4" s="35" t="s">
        <v>1649</v>
      </c>
    </row>
    <row r="5" spans="1:4" x14ac:dyDescent="0.3">
      <c r="A5" s="78" t="s">
        <v>1642</v>
      </c>
      <c r="B5" s="9">
        <v>2563376.41</v>
      </c>
      <c r="C5" s="9">
        <v>2120794.04</v>
      </c>
      <c r="D5" s="9">
        <v>442582.36999999994</v>
      </c>
    </row>
    <row r="6" spans="1:4" x14ac:dyDescent="0.3">
      <c r="A6" s="87" t="s">
        <v>36</v>
      </c>
      <c r="B6" s="9">
        <v>2563376.41</v>
      </c>
      <c r="C6" s="9">
        <v>2120794.04</v>
      </c>
      <c r="D6" s="9">
        <v>442582.36999999994</v>
      </c>
    </row>
    <row r="7" spans="1:4" x14ac:dyDescent="0.3">
      <c r="A7" s="92" t="s">
        <v>290</v>
      </c>
      <c r="B7" s="9">
        <v>0</v>
      </c>
      <c r="C7" s="9">
        <v>0</v>
      </c>
      <c r="D7" s="9">
        <v>0</v>
      </c>
    </row>
    <row r="8" spans="1:4" x14ac:dyDescent="0.3">
      <c r="A8" s="92" t="s">
        <v>449</v>
      </c>
      <c r="B8" s="9">
        <v>19961.169999999998</v>
      </c>
      <c r="C8" s="9">
        <v>16743.87</v>
      </c>
      <c r="D8" s="9">
        <v>3217.3</v>
      </c>
    </row>
    <row r="9" spans="1:4" x14ac:dyDescent="0.3">
      <c r="A9" s="92" t="s">
        <v>451</v>
      </c>
      <c r="B9" s="9">
        <v>1980127.19</v>
      </c>
      <c r="C9" s="9">
        <v>1631551.79</v>
      </c>
      <c r="D9" s="9">
        <v>348575.39999999997</v>
      </c>
    </row>
    <row r="10" spans="1:4" x14ac:dyDescent="0.3">
      <c r="A10" s="92" t="s">
        <v>456</v>
      </c>
      <c r="B10" s="9">
        <v>563288.05000000005</v>
      </c>
      <c r="C10" s="9">
        <v>472498.38</v>
      </c>
      <c r="D10" s="9">
        <v>90789.67</v>
      </c>
    </row>
    <row r="11" spans="1:4" x14ac:dyDescent="0.3">
      <c r="A11" s="78" t="s">
        <v>1643</v>
      </c>
      <c r="B11" s="9">
        <v>470202.11</v>
      </c>
      <c r="C11" s="9">
        <v>247551.46999999997</v>
      </c>
      <c r="D11" s="9">
        <v>222650.64000000004</v>
      </c>
    </row>
    <row r="12" spans="1:4" x14ac:dyDescent="0.3">
      <c r="A12" s="87" t="s">
        <v>21</v>
      </c>
      <c r="B12" s="9">
        <v>59056.19</v>
      </c>
      <c r="C12" s="9">
        <v>40038.11</v>
      </c>
      <c r="D12" s="9">
        <v>19018.080000000002</v>
      </c>
    </row>
    <row r="13" spans="1:4" x14ac:dyDescent="0.3">
      <c r="A13" s="92" t="s">
        <v>152</v>
      </c>
      <c r="B13" s="9">
        <v>59056.19</v>
      </c>
      <c r="C13" s="9">
        <v>40038.11</v>
      </c>
      <c r="D13" s="9">
        <v>19018.080000000002</v>
      </c>
    </row>
    <row r="14" spans="1:4" x14ac:dyDescent="0.3">
      <c r="A14" s="87" t="s">
        <v>36</v>
      </c>
      <c r="B14" s="9">
        <v>411145.92</v>
      </c>
      <c r="C14" s="9">
        <v>207513.36</v>
      </c>
      <c r="D14" s="9">
        <v>203632.56000000003</v>
      </c>
    </row>
    <row r="15" spans="1:4" x14ac:dyDescent="0.3">
      <c r="A15" s="92" t="s">
        <v>290</v>
      </c>
      <c r="B15" s="9">
        <v>0</v>
      </c>
      <c r="C15" s="9">
        <v>0</v>
      </c>
      <c r="D15" s="9">
        <v>0</v>
      </c>
    </row>
    <row r="16" spans="1:4" x14ac:dyDescent="0.3">
      <c r="A16" s="92" t="s">
        <v>417</v>
      </c>
      <c r="B16" s="9">
        <v>337271.57</v>
      </c>
      <c r="C16" s="9">
        <v>172991.05</v>
      </c>
      <c r="D16" s="9">
        <v>164280.52000000002</v>
      </c>
    </row>
    <row r="17" spans="1:4" x14ac:dyDescent="0.3">
      <c r="A17" s="92" t="s">
        <v>891</v>
      </c>
      <c r="B17" s="9">
        <v>13331.37</v>
      </c>
      <c r="C17" s="9">
        <v>1021.4</v>
      </c>
      <c r="D17" s="9">
        <v>12309.97</v>
      </c>
    </row>
    <row r="18" spans="1:4" x14ac:dyDescent="0.3">
      <c r="A18" s="92" t="s">
        <v>446</v>
      </c>
      <c r="B18" s="9">
        <v>60542.98</v>
      </c>
      <c r="C18" s="9">
        <v>33500.910000000003</v>
      </c>
      <c r="D18" s="9">
        <v>27042.07</v>
      </c>
    </row>
    <row r="19" spans="1:4" x14ac:dyDescent="0.3">
      <c r="A19" s="78" t="s">
        <v>1644</v>
      </c>
      <c r="B19" s="9">
        <v>87560.23</v>
      </c>
      <c r="C19" s="9">
        <v>43514.53</v>
      </c>
      <c r="D19" s="9">
        <v>44045.7</v>
      </c>
    </row>
    <row r="20" spans="1:4" x14ac:dyDescent="0.3">
      <c r="A20" s="87" t="s">
        <v>21</v>
      </c>
      <c r="B20" s="9">
        <v>87560.23</v>
      </c>
      <c r="C20" s="9">
        <v>43514.53</v>
      </c>
      <c r="D20" s="9">
        <v>44045.7</v>
      </c>
    </row>
    <row r="21" spans="1:4" x14ac:dyDescent="0.3">
      <c r="A21" s="92" t="s">
        <v>188</v>
      </c>
      <c r="B21" s="9">
        <v>39972.129999999997</v>
      </c>
      <c r="C21" s="9">
        <v>19319.37</v>
      </c>
      <c r="D21" s="9">
        <v>20652.759999999998</v>
      </c>
    </row>
    <row r="22" spans="1:4" x14ac:dyDescent="0.3">
      <c r="A22" s="92" t="s">
        <v>29</v>
      </c>
      <c r="B22" s="9">
        <v>47588.1</v>
      </c>
      <c r="C22" s="9">
        <v>24195.16</v>
      </c>
      <c r="D22" s="9">
        <v>23392.94</v>
      </c>
    </row>
    <row r="23" spans="1:4" x14ac:dyDescent="0.3">
      <c r="A23" s="78" t="s">
        <v>1645</v>
      </c>
      <c r="B23" s="9">
        <v>5894.93</v>
      </c>
      <c r="C23" s="9">
        <v>-4592.7299999999996</v>
      </c>
      <c r="D23" s="9">
        <v>10487.66</v>
      </c>
    </row>
    <row r="24" spans="1:4" x14ac:dyDescent="0.3">
      <c r="A24" s="87" t="s">
        <v>21</v>
      </c>
      <c r="B24" s="9">
        <v>5894.93</v>
      </c>
      <c r="C24" s="9">
        <v>-4592.7299999999996</v>
      </c>
      <c r="D24" s="9">
        <v>10487.66</v>
      </c>
    </row>
    <row r="25" spans="1:4" x14ac:dyDescent="0.3">
      <c r="A25" s="92" t="s">
        <v>290</v>
      </c>
      <c r="B25" s="9">
        <v>0</v>
      </c>
      <c r="C25" s="9">
        <v>0</v>
      </c>
      <c r="D25" s="9">
        <v>0</v>
      </c>
    </row>
    <row r="26" spans="1:4" x14ac:dyDescent="0.3">
      <c r="A26" s="92" t="s">
        <v>894</v>
      </c>
      <c r="B26" s="9">
        <v>5894.93</v>
      </c>
      <c r="C26" s="9">
        <v>-4592.7299999999996</v>
      </c>
      <c r="D26" s="9">
        <v>10487.66</v>
      </c>
    </row>
    <row r="27" spans="1:4" x14ac:dyDescent="0.3">
      <c r="A27" s="78" t="s">
        <v>1646</v>
      </c>
      <c r="B27" s="9">
        <v>92013.09</v>
      </c>
      <c r="C27" s="9">
        <v>13302.93</v>
      </c>
      <c r="D27" s="9">
        <v>78710.16</v>
      </c>
    </row>
    <row r="28" spans="1:4" x14ac:dyDescent="0.3">
      <c r="A28" s="87" t="s">
        <v>21</v>
      </c>
      <c r="B28" s="9">
        <v>92013.09</v>
      </c>
      <c r="C28" s="9">
        <v>13302.93</v>
      </c>
      <c r="D28" s="9">
        <v>78710.16</v>
      </c>
    </row>
    <row r="29" spans="1:4" x14ac:dyDescent="0.3">
      <c r="A29" s="92" t="s">
        <v>290</v>
      </c>
      <c r="B29" s="9">
        <v>0</v>
      </c>
      <c r="C29" s="9">
        <v>0</v>
      </c>
      <c r="D29" s="9">
        <v>0</v>
      </c>
    </row>
    <row r="30" spans="1:4" x14ac:dyDescent="0.3">
      <c r="A30" s="92" t="s">
        <v>808</v>
      </c>
      <c r="B30" s="9">
        <v>68822.37</v>
      </c>
      <c r="C30" s="9">
        <v>9950.1</v>
      </c>
      <c r="D30" s="9">
        <v>58872.27</v>
      </c>
    </row>
    <row r="31" spans="1:4" x14ac:dyDescent="0.3">
      <c r="A31" s="92" t="s">
        <v>195</v>
      </c>
      <c r="B31" s="9">
        <v>23190.720000000001</v>
      </c>
      <c r="C31" s="9">
        <v>3352.83</v>
      </c>
      <c r="D31" s="9">
        <v>19837.89</v>
      </c>
    </row>
    <row r="32" spans="1:4" x14ac:dyDescent="0.3">
      <c r="A32" s="78" t="s">
        <v>1608</v>
      </c>
      <c r="B32" s="9">
        <v>3219046.7700000005</v>
      </c>
      <c r="C32" s="9">
        <v>2420570.2400000002</v>
      </c>
      <c r="D32" s="9">
        <v>798476.52999999991</v>
      </c>
    </row>
  </sheetData>
  <pageMargins left="0.7" right="0.7" top="0.75" bottom="0.75" header="0.3" footer="0.3"/>
  <pageSetup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739"/>
  <sheetViews>
    <sheetView zoomScale="80" zoomScaleNormal="80" workbookViewId="0">
      <pane ySplit="4" topLeftCell="A5" activePane="bottomLeft" state="frozen"/>
      <selection sqref="A1:A2"/>
      <selection pane="bottomLeft" activeCell="A2" sqref="A2"/>
    </sheetView>
  </sheetViews>
  <sheetFormatPr defaultRowHeight="14.4" x14ac:dyDescent="0.3"/>
  <cols>
    <col min="1" max="1" width="11.6640625" style="9" customWidth="1"/>
    <col min="2" max="2" width="10" style="9" customWidth="1"/>
    <col min="3" max="3" width="58.6640625" style="1" bestFit="1" customWidth="1"/>
    <col min="4" max="4" width="36.44140625" style="1" bestFit="1" customWidth="1"/>
    <col min="5" max="5" width="14.44140625" style="9" bestFit="1" customWidth="1"/>
    <col min="6" max="6" width="7.44140625" bestFit="1" customWidth="1"/>
    <col min="7" max="7" width="27.44140625" style="1" bestFit="1" customWidth="1"/>
    <col min="8" max="8" width="19.109375" style="1" bestFit="1" customWidth="1"/>
    <col min="9" max="9" width="40" style="1" bestFit="1" customWidth="1"/>
    <col min="10" max="10" width="39.109375" style="1" bestFit="1" customWidth="1"/>
    <col min="11" max="11" width="32.5546875" style="1" bestFit="1" customWidth="1"/>
    <col min="12" max="13" width="7.88671875" style="1" bestFit="1" customWidth="1"/>
    <col min="14" max="14" width="10.109375" bestFit="1" customWidth="1"/>
    <col min="15" max="15" width="15.33203125" style="8" bestFit="1" customWidth="1"/>
    <col min="16" max="16" width="17.33203125" style="8" bestFit="1" customWidth="1"/>
    <col min="17" max="17" width="14.88671875" style="8" bestFit="1" customWidth="1"/>
    <col min="19" max="20" width="15.33203125" bestFit="1" customWidth="1"/>
    <col min="21" max="21" width="14.33203125" bestFit="1" customWidth="1"/>
  </cols>
  <sheetData>
    <row r="1" spans="1:21" s="35" customFormat="1" x14ac:dyDescent="0.3">
      <c r="A1" s="98" t="s">
        <v>1655</v>
      </c>
      <c r="B1" s="9"/>
      <c r="C1" s="1"/>
      <c r="D1" s="1"/>
      <c r="E1" s="9"/>
      <c r="G1" s="1"/>
      <c r="H1" s="1"/>
      <c r="I1" s="1"/>
      <c r="J1" s="1"/>
      <c r="K1" s="1"/>
      <c r="L1" s="1"/>
      <c r="M1" s="1"/>
      <c r="O1" s="36"/>
      <c r="P1" s="36"/>
      <c r="Q1" s="36"/>
    </row>
    <row r="2" spans="1:21" s="35" customFormat="1" x14ac:dyDescent="0.3">
      <c r="A2" s="98" t="s">
        <v>1651</v>
      </c>
      <c r="B2" s="9"/>
      <c r="C2" s="1"/>
      <c r="D2" s="1"/>
      <c r="E2" s="9"/>
      <c r="G2" s="1"/>
      <c r="H2" s="1"/>
      <c r="I2" s="1"/>
      <c r="J2" s="1"/>
      <c r="K2" s="1"/>
      <c r="L2" s="1"/>
      <c r="M2" s="1"/>
      <c r="O2" s="36"/>
      <c r="P2" s="36"/>
      <c r="Q2" s="36"/>
    </row>
    <row r="3" spans="1:21" s="35" customFormat="1" x14ac:dyDescent="0.3">
      <c r="A3" s="9"/>
      <c r="B3" s="9"/>
      <c r="C3" s="1"/>
      <c r="D3" s="1"/>
      <c r="E3" s="9"/>
      <c r="G3" s="1"/>
      <c r="H3" s="1"/>
      <c r="I3" s="1"/>
      <c r="J3" s="1"/>
      <c r="K3" s="1"/>
      <c r="L3" s="1"/>
      <c r="M3" s="1"/>
      <c r="O3" s="36"/>
      <c r="P3" s="36"/>
      <c r="Q3" s="36"/>
    </row>
    <row r="4" spans="1:21" s="6" customFormat="1" ht="72" x14ac:dyDescent="0.3">
      <c r="A4" s="13" t="s">
        <v>0</v>
      </c>
      <c r="B4" s="13" t="s">
        <v>1617</v>
      </c>
      <c r="C4" s="4" t="s">
        <v>1</v>
      </c>
      <c r="D4" s="4" t="s">
        <v>2</v>
      </c>
      <c r="E4" s="13" t="s">
        <v>1628</v>
      </c>
      <c r="F4" s="3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5" t="s">
        <v>9</v>
      </c>
      <c r="M4" s="5" t="s">
        <v>10</v>
      </c>
      <c r="N4" s="6" t="s">
        <v>11</v>
      </c>
      <c r="O4" s="7" t="s">
        <v>12</v>
      </c>
      <c r="P4" s="7" t="s">
        <v>13</v>
      </c>
      <c r="Q4" s="7" t="s">
        <v>14</v>
      </c>
    </row>
    <row r="5" spans="1:21" x14ac:dyDescent="0.3">
      <c r="A5" s="9">
        <v>245</v>
      </c>
      <c r="B5" s="9" t="e">
        <f>VLOOKUP(A5,'AM Detail'!K:L,2,FALSE)</f>
        <v>#N/A</v>
      </c>
      <c r="C5" s="1" t="s">
        <v>31</v>
      </c>
      <c r="D5" s="1" t="s">
        <v>44</v>
      </c>
      <c r="E5" s="9" t="str">
        <f>MID(D5,6,4)</f>
        <v>Z000</v>
      </c>
      <c r="F5" s="2">
        <v>24289</v>
      </c>
      <c r="G5" s="1" t="s">
        <v>17</v>
      </c>
      <c r="H5" s="1" t="s">
        <v>33</v>
      </c>
      <c r="I5" s="1" t="s">
        <v>34</v>
      </c>
      <c r="J5" s="1" t="s">
        <v>35</v>
      </c>
      <c r="K5" s="1" t="s">
        <v>45</v>
      </c>
      <c r="L5" s="1" t="s">
        <v>46</v>
      </c>
      <c r="M5" s="1" t="s">
        <v>1636</v>
      </c>
      <c r="N5">
        <v>0</v>
      </c>
      <c r="O5" s="8">
        <v>0</v>
      </c>
      <c r="P5" s="8">
        <v>0</v>
      </c>
      <c r="Q5" s="8">
        <v>0</v>
      </c>
      <c r="S5" s="36"/>
      <c r="T5" s="36"/>
      <c r="U5" s="36"/>
    </row>
    <row r="6" spans="1:21" x14ac:dyDescent="0.3">
      <c r="A6" s="9">
        <v>246</v>
      </c>
      <c r="B6" s="9" t="e">
        <f>VLOOKUP(A6,'AM Detail'!K:L,2,FALSE)</f>
        <v>#N/A</v>
      </c>
      <c r="C6" s="1" t="s">
        <v>31</v>
      </c>
      <c r="D6" s="1" t="s">
        <v>44</v>
      </c>
      <c r="E6" s="9" t="str">
        <f t="shared" ref="E6:E69" si="0">MID(D6,6,4)</f>
        <v>Z000</v>
      </c>
      <c r="F6" s="2">
        <v>24654</v>
      </c>
      <c r="G6" s="1" t="s">
        <v>17</v>
      </c>
      <c r="H6" s="1" t="s">
        <v>33</v>
      </c>
      <c r="I6" s="1" t="s">
        <v>34</v>
      </c>
      <c r="J6" s="1" t="s">
        <v>35</v>
      </c>
      <c r="K6" s="1" t="s">
        <v>45</v>
      </c>
      <c r="L6" s="1" t="s">
        <v>47</v>
      </c>
      <c r="M6" s="1" t="s">
        <v>1636</v>
      </c>
      <c r="N6">
        <v>0</v>
      </c>
      <c r="O6" s="8">
        <v>0</v>
      </c>
      <c r="P6" s="8">
        <v>0</v>
      </c>
      <c r="Q6" s="8">
        <v>0</v>
      </c>
      <c r="R6" s="35"/>
      <c r="S6" s="36"/>
      <c r="T6" s="36"/>
      <c r="U6" s="36"/>
    </row>
    <row r="7" spans="1:21" x14ac:dyDescent="0.3">
      <c r="A7" s="9">
        <v>342</v>
      </c>
      <c r="B7" s="9" t="str">
        <f>VLOOKUP(A7,'AM Detail'!K:L,2,FALSE)</f>
        <v>Common</v>
      </c>
      <c r="C7" s="1" t="s">
        <v>31</v>
      </c>
      <c r="D7" s="1" t="s">
        <v>44</v>
      </c>
      <c r="E7" s="9" t="str">
        <f t="shared" si="0"/>
        <v>Z000</v>
      </c>
      <c r="F7" s="2">
        <v>24289</v>
      </c>
      <c r="G7" s="1" t="s">
        <v>17</v>
      </c>
      <c r="H7" s="1" t="s">
        <v>33</v>
      </c>
      <c r="I7" s="1" t="s">
        <v>48</v>
      </c>
      <c r="J7" s="1" t="s">
        <v>49</v>
      </c>
      <c r="K7" s="1" t="s">
        <v>45</v>
      </c>
      <c r="L7" s="1" t="s">
        <v>46</v>
      </c>
      <c r="M7" s="1" t="s">
        <v>1636</v>
      </c>
      <c r="N7">
        <v>1</v>
      </c>
      <c r="O7" s="8">
        <v>537645.5</v>
      </c>
      <c r="P7" s="8">
        <v>0</v>
      </c>
      <c r="Q7" s="8">
        <v>537645.5</v>
      </c>
      <c r="R7" s="35"/>
      <c r="S7" s="36"/>
      <c r="T7" s="36"/>
      <c r="U7" s="36"/>
    </row>
    <row r="8" spans="1:21" x14ac:dyDescent="0.3">
      <c r="A8" s="9">
        <v>343</v>
      </c>
      <c r="B8" s="9" t="str">
        <f>VLOOKUP(A8,'AM Detail'!K:L,2,FALSE)</f>
        <v>Common</v>
      </c>
      <c r="C8" s="1" t="s">
        <v>31</v>
      </c>
      <c r="D8" s="1" t="s">
        <v>44</v>
      </c>
      <c r="E8" s="9" t="str">
        <f t="shared" si="0"/>
        <v>Z000</v>
      </c>
      <c r="F8" s="2">
        <v>24654</v>
      </c>
      <c r="G8" s="1" t="s">
        <v>17</v>
      </c>
      <c r="H8" s="1" t="s">
        <v>33</v>
      </c>
      <c r="I8" s="1" t="s">
        <v>48</v>
      </c>
      <c r="J8" s="1" t="s">
        <v>49</v>
      </c>
      <c r="K8" s="1" t="s">
        <v>45</v>
      </c>
      <c r="L8" s="1" t="s">
        <v>47</v>
      </c>
      <c r="M8" s="1" t="s">
        <v>1636</v>
      </c>
      <c r="N8">
        <v>1</v>
      </c>
      <c r="O8" s="8">
        <v>1646609.25</v>
      </c>
      <c r="P8" s="8">
        <v>0</v>
      </c>
      <c r="Q8" s="8">
        <v>1646609.25</v>
      </c>
      <c r="R8" s="35"/>
      <c r="S8" s="36"/>
      <c r="T8" s="36"/>
      <c r="U8" s="36"/>
    </row>
    <row r="9" spans="1:21" x14ac:dyDescent="0.3">
      <c r="A9" s="9">
        <v>410</v>
      </c>
      <c r="B9" s="9" t="str">
        <f>VLOOKUP(A9,'AM Detail'!K:L,2,FALSE)</f>
        <v>Common</v>
      </c>
      <c r="C9" s="1" t="s">
        <v>31</v>
      </c>
      <c r="D9" s="1" t="s">
        <v>44</v>
      </c>
      <c r="E9" s="9" t="str">
        <f t="shared" si="0"/>
        <v>Z000</v>
      </c>
      <c r="F9" s="2">
        <v>24289</v>
      </c>
      <c r="G9" s="1" t="s">
        <v>17</v>
      </c>
      <c r="H9" s="1" t="s">
        <v>33</v>
      </c>
      <c r="I9" s="1" t="s">
        <v>48</v>
      </c>
      <c r="J9" s="1" t="s">
        <v>50</v>
      </c>
      <c r="K9" s="1" t="s">
        <v>45</v>
      </c>
      <c r="L9" s="1" t="s">
        <v>46</v>
      </c>
      <c r="M9" s="1" t="s">
        <v>1636</v>
      </c>
      <c r="N9">
        <v>1</v>
      </c>
      <c r="O9" s="8">
        <v>2431.25</v>
      </c>
      <c r="P9" s="8">
        <v>0</v>
      </c>
      <c r="Q9" s="8">
        <v>2431.25</v>
      </c>
      <c r="R9" s="35"/>
      <c r="S9" s="36"/>
      <c r="T9" s="36"/>
      <c r="U9" s="36"/>
    </row>
    <row r="10" spans="1:21" x14ac:dyDescent="0.3">
      <c r="A10" s="9">
        <v>1515</v>
      </c>
      <c r="B10" s="9" t="e">
        <f>VLOOKUP(A10,'AM Detail'!K:L,2,FALSE)</f>
        <v>#N/A</v>
      </c>
      <c r="C10" s="1" t="s">
        <v>51</v>
      </c>
      <c r="D10" s="1" t="s">
        <v>52</v>
      </c>
      <c r="E10" s="9" t="str">
        <f t="shared" si="0"/>
        <v>Z000</v>
      </c>
      <c r="F10" s="2">
        <v>29403</v>
      </c>
      <c r="G10" s="1" t="s">
        <v>17</v>
      </c>
      <c r="H10" s="1" t="s">
        <v>18</v>
      </c>
      <c r="I10" s="1" t="s">
        <v>34</v>
      </c>
      <c r="J10" s="1" t="s">
        <v>35</v>
      </c>
      <c r="K10" s="1" t="s">
        <v>21</v>
      </c>
      <c r="L10" s="1" t="s">
        <v>53</v>
      </c>
      <c r="M10" s="1" t="s">
        <v>1636</v>
      </c>
      <c r="N10">
        <v>0</v>
      </c>
      <c r="O10" s="8">
        <v>0</v>
      </c>
      <c r="P10" s="8">
        <v>0</v>
      </c>
      <c r="Q10" s="8">
        <v>0</v>
      </c>
      <c r="R10" s="35"/>
      <c r="S10" s="36"/>
      <c r="T10" s="36"/>
      <c r="U10" s="36"/>
    </row>
    <row r="11" spans="1:21" x14ac:dyDescent="0.3">
      <c r="A11" s="9">
        <v>1519</v>
      </c>
      <c r="B11" s="9" t="e">
        <f>VLOOKUP(A11,'AM Detail'!K:L,2,FALSE)</f>
        <v>#N/A</v>
      </c>
      <c r="C11" s="1" t="s">
        <v>31</v>
      </c>
      <c r="D11" s="1" t="s">
        <v>54</v>
      </c>
      <c r="E11" s="9" t="str">
        <f t="shared" si="0"/>
        <v>Z000</v>
      </c>
      <c r="F11" s="2">
        <v>24289</v>
      </c>
      <c r="G11" s="1" t="s">
        <v>17</v>
      </c>
      <c r="H11" s="1" t="s">
        <v>33</v>
      </c>
      <c r="I11" s="1" t="s">
        <v>34</v>
      </c>
      <c r="J11" s="1" t="s">
        <v>35</v>
      </c>
      <c r="K11" s="1" t="s">
        <v>21</v>
      </c>
      <c r="L11" s="1" t="s">
        <v>46</v>
      </c>
      <c r="M11" s="1" t="s">
        <v>1636</v>
      </c>
      <c r="N11">
        <v>0</v>
      </c>
      <c r="O11" s="8">
        <v>0</v>
      </c>
      <c r="P11" s="8">
        <v>0</v>
      </c>
      <c r="Q11" s="8">
        <v>0</v>
      </c>
      <c r="R11" s="35"/>
      <c r="S11" s="36"/>
      <c r="T11" s="36"/>
      <c r="U11" s="36"/>
    </row>
    <row r="12" spans="1:21" x14ac:dyDescent="0.3">
      <c r="A12" s="9">
        <v>1520</v>
      </c>
      <c r="B12" s="9" t="e">
        <f>VLOOKUP(A12,'AM Detail'!K:L,2,FALSE)</f>
        <v>#N/A</v>
      </c>
      <c r="C12" s="1" t="s">
        <v>31</v>
      </c>
      <c r="D12" s="1" t="s">
        <v>54</v>
      </c>
      <c r="E12" s="9" t="str">
        <f t="shared" si="0"/>
        <v>Z000</v>
      </c>
      <c r="F12" s="2">
        <v>24654</v>
      </c>
      <c r="G12" s="1" t="s">
        <v>17</v>
      </c>
      <c r="H12" s="1" t="s">
        <v>33</v>
      </c>
      <c r="I12" s="1" t="s">
        <v>34</v>
      </c>
      <c r="J12" s="1" t="s">
        <v>35</v>
      </c>
      <c r="K12" s="1" t="s">
        <v>21</v>
      </c>
      <c r="L12" s="1" t="s">
        <v>47</v>
      </c>
      <c r="M12" s="1" t="s">
        <v>1636</v>
      </c>
      <c r="N12">
        <v>0</v>
      </c>
      <c r="O12" s="8">
        <v>0</v>
      </c>
      <c r="P12" s="8">
        <v>0</v>
      </c>
      <c r="Q12" s="8">
        <v>0</v>
      </c>
      <c r="R12" s="35"/>
      <c r="S12" s="36"/>
      <c r="T12" s="36"/>
      <c r="U12" s="36"/>
    </row>
    <row r="13" spans="1:21" x14ac:dyDescent="0.3">
      <c r="A13" s="9">
        <v>1521</v>
      </c>
      <c r="B13" s="9" t="e">
        <f>VLOOKUP(A13,'AM Detail'!K:L,2,FALSE)</f>
        <v>#N/A</v>
      </c>
      <c r="C13" s="1" t="s">
        <v>31</v>
      </c>
      <c r="D13" s="1" t="s">
        <v>54</v>
      </c>
      <c r="E13" s="9" t="str">
        <f t="shared" si="0"/>
        <v>Z000</v>
      </c>
      <c r="F13" s="2">
        <v>25750</v>
      </c>
      <c r="G13" s="1" t="s">
        <v>17</v>
      </c>
      <c r="H13" s="1" t="s">
        <v>33</v>
      </c>
      <c r="I13" s="1" t="s">
        <v>34</v>
      </c>
      <c r="J13" s="1" t="s">
        <v>35</v>
      </c>
      <c r="K13" s="1" t="s">
        <v>21</v>
      </c>
      <c r="L13" s="1" t="s">
        <v>55</v>
      </c>
      <c r="M13" s="1" t="s">
        <v>1636</v>
      </c>
      <c r="N13">
        <v>0</v>
      </c>
      <c r="O13" s="8">
        <v>0</v>
      </c>
      <c r="P13" s="8">
        <v>0</v>
      </c>
      <c r="Q13" s="8">
        <v>0</v>
      </c>
      <c r="R13" s="35"/>
      <c r="S13" s="36"/>
      <c r="T13" s="36"/>
      <c r="U13" s="36"/>
    </row>
    <row r="14" spans="1:21" x14ac:dyDescent="0.3">
      <c r="A14" s="9">
        <v>1522</v>
      </c>
      <c r="B14" s="9" t="e">
        <f>VLOOKUP(A14,'AM Detail'!K:L,2,FALSE)</f>
        <v>#N/A</v>
      </c>
      <c r="C14" s="1" t="s">
        <v>31</v>
      </c>
      <c r="D14" s="1" t="s">
        <v>54</v>
      </c>
      <c r="E14" s="9" t="str">
        <f t="shared" si="0"/>
        <v>Z000</v>
      </c>
      <c r="F14" s="2">
        <v>26115</v>
      </c>
      <c r="G14" s="1" t="s">
        <v>17</v>
      </c>
      <c r="H14" s="1" t="s">
        <v>33</v>
      </c>
      <c r="I14" s="1" t="s">
        <v>34</v>
      </c>
      <c r="J14" s="1" t="s">
        <v>35</v>
      </c>
      <c r="K14" s="1" t="s">
        <v>21</v>
      </c>
      <c r="L14" s="1" t="s">
        <v>56</v>
      </c>
      <c r="M14" s="1" t="s">
        <v>1636</v>
      </c>
      <c r="N14">
        <v>0</v>
      </c>
      <c r="O14" s="8">
        <v>0</v>
      </c>
      <c r="P14" s="8">
        <v>0</v>
      </c>
      <c r="Q14" s="8">
        <v>0</v>
      </c>
      <c r="R14" s="35"/>
      <c r="S14" s="36"/>
      <c r="T14" s="36"/>
      <c r="U14" s="36"/>
    </row>
    <row r="15" spans="1:21" x14ac:dyDescent="0.3">
      <c r="A15" s="9">
        <v>1523</v>
      </c>
      <c r="B15" s="9" t="e">
        <f>VLOOKUP(A15,'AM Detail'!K:L,2,FALSE)</f>
        <v>#N/A</v>
      </c>
      <c r="C15" s="1" t="s">
        <v>31</v>
      </c>
      <c r="D15" s="1" t="s">
        <v>54</v>
      </c>
      <c r="E15" s="9" t="str">
        <f t="shared" si="0"/>
        <v>Z000</v>
      </c>
      <c r="F15" s="2">
        <v>26481</v>
      </c>
      <c r="G15" s="1" t="s">
        <v>17</v>
      </c>
      <c r="H15" s="1" t="s">
        <v>33</v>
      </c>
      <c r="I15" s="1" t="s">
        <v>34</v>
      </c>
      <c r="J15" s="1" t="s">
        <v>35</v>
      </c>
      <c r="K15" s="1" t="s">
        <v>21</v>
      </c>
      <c r="L15" s="1" t="s">
        <v>28</v>
      </c>
      <c r="M15" s="1" t="s">
        <v>1636</v>
      </c>
      <c r="N15">
        <v>0</v>
      </c>
      <c r="O15" s="8">
        <v>0</v>
      </c>
      <c r="P15" s="8">
        <v>0</v>
      </c>
      <c r="Q15" s="8">
        <v>0</v>
      </c>
      <c r="R15" s="35"/>
      <c r="S15" s="36"/>
      <c r="T15" s="36"/>
      <c r="U15" s="36"/>
    </row>
    <row r="16" spans="1:21" x14ac:dyDescent="0.3">
      <c r="A16" s="9">
        <v>1524</v>
      </c>
      <c r="B16" s="9" t="e">
        <f>VLOOKUP(A16,'AM Detail'!K:L,2,FALSE)</f>
        <v>#N/A</v>
      </c>
      <c r="C16" s="1" t="s">
        <v>31</v>
      </c>
      <c r="D16" s="1" t="s">
        <v>54</v>
      </c>
      <c r="E16" s="9" t="str">
        <f t="shared" si="0"/>
        <v>Z000</v>
      </c>
      <c r="F16" s="2">
        <v>27211</v>
      </c>
      <c r="G16" s="1" t="s">
        <v>17</v>
      </c>
      <c r="H16" s="1" t="s">
        <v>33</v>
      </c>
      <c r="I16" s="1" t="s">
        <v>34</v>
      </c>
      <c r="J16" s="1" t="s">
        <v>35</v>
      </c>
      <c r="K16" s="1" t="s">
        <v>21</v>
      </c>
      <c r="L16" s="1" t="s">
        <v>57</v>
      </c>
      <c r="M16" s="1" t="s">
        <v>1636</v>
      </c>
      <c r="N16">
        <v>0</v>
      </c>
      <c r="O16" s="8">
        <v>0</v>
      </c>
      <c r="P16" s="8">
        <v>0</v>
      </c>
      <c r="Q16" s="8">
        <v>0</v>
      </c>
      <c r="R16" s="35"/>
      <c r="S16" s="36"/>
      <c r="T16" s="36"/>
      <c r="U16" s="36"/>
    </row>
    <row r="17" spans="1:21" x14ac:dyDescent="0.3">
      <c r="A17" s="9">
        <v>1525</v>
      </c>
      <c r="B17" s="9" t="e">
        <f>VLOOKUP(A17,'AM Detail'!K:L,2,FALSE)</f>
        <v>#N/A</v>
      </c>
      <c r="C17" s="1" t="s">
        <v>31</v>
      </c>
      <c r="D17" s="1" t="s">
        <v>54</v>
      </c>
      <c r="E17" s="9" t="str">
        <f t="shared" si="0"/>
        <v>Z000</v>
      </c>
      <c r="F17" s="2">
        <v>27942</v>
      </c>
      <c r="G17" s="1" t="s">
        <v>17</v>
      </c>
      <c r="H17" s="1" t="s">
        <v>33</v>
      </c>
      <c r="I17" s="1" t="s">
        <v>34</v>
      </c>
      <c r="J17" s="1" t="s">
        <v>35</v>
      </c>
      <c r="K17" s="1" t="s">
        <v>21</v>
      </c>
      <c r="L17" s="1" t="s">
        <v>58</v>
      </c>
      <c r="M17" s="1" t="s">
        <v>1636</v>
      </c>
      <c r="N17">
        <v>0</v>
      </c>
      <c r="O17" s="8">
        <v>0</v>
      </c>
      <c r="P17" s="8">
        <v>0</v>
      </c>
      <c r="Q17" s="8">
        <v>0</v>
      </c>
      <c r="R17" s="35"/>
      <c r="S17" s="36"/>
      <c r="T17" s="36"/>
      <c r="U17" s="36"/>
    </row>
    <row r="18" spans="1:21" x14ac:dyDescent="0.3">
      <c r="A18" s="9">
        <v>1526</v>
      </c>
      <c r="B18" s="9" t="e">
        <f>VLOOKUP(A18,'AM Detail'!K:L,2,FALSE)</f>
        <v>#N/A</v>
      </c>
      <c r="C18" s="1" t="s">
        <v>31</v>
      </c>
      <c r="D18" s="1" t="s">
        <v>54</v>
      </c>
      <c r="E18" s="9" t="str">
        <f t="shared" si="0"/>
        <v>Z000</v>
      </c>
      <c r="F18" s="2">
        <v>28672</v>
      </c>
      <c r="G18" s="1" t="s">
        <v>17</v>
      </c>
      <c r="H18" s="1" t="s">
        <v>33</v>
      </c>
      <c r="I18" s="1" t="s">
        <v>34</v>
      </c>
      <c r="J18" s="1" t="s">
        <v>35</v>
      </c>
      <c r="K18" s="1" t="s">
        <v>21</v>
      </c>
      <c r="L18" s="1" t="s">
        <v>59</v>
      </c>
      <c r="M18" s="1" t="s">
        <v>1636</v>
      </c>
      <c r="N18">
        <v>0</v>
      </c>
      <c r="O18" s="8">
        <v>0</v>
      </c>
      <c r="P18" s="8">
        <v>0</v>
      </c>
      <c r="Q18" s="8">
        <v>0</v>
      </c>
      <c r="R18" s="35"/>
      <c r="S18" s="36"/>
      <c r="T18" s="36"/>
      <c r="U18" s="36"/>
    </row>
    <row r="19" spans="1:21" x14ac:dyDescent="0.3">
      <c r="A19" s="9">
        <v>1527</v>
      </c>
      <c r="B19" s="9" t="e">
        <f>VLOOKUP(A19,'AM Detail'!K:L,2,FALSE)</f>
        <v>#N/A</v>
      </c>
      <c r="C19" s="1" t="s">
        <v>31</v>
      </c>
      <c r="D19" s="1" t="s">
        <v>54</v>
      </c>
      <c r="E19" s="9" t="str">
        <f t="shared" si="0"/>
        <v>Z000</v>
      </c>
      <c r="F19" s="2">
        <v>29403</v>
      </c>
      <c r="G19" s="1" t="s">
        <v>17</v>
      </c>
      <c r="H19" s="1" t="s">
        <v>33</v>
      </c>
      <c r="I19" s="1" t="s">
        <v>34</v>
      </c>
      <c r="J19" s="1" t="s">
        <v>35</v>
      </c>
      <c r="K19" s="1" t="s">
        <v>21</v>
      </c>
      <c r="L19" s="1" t="s">
        <v>53</v>
      </c>
      <c r="M19" s="1" t="s">
        <v>1636</v>
      </c>
      <c r="N19">
        <v>0</v>
      </c>
      <c r="O19" s="8">
        <v>0</v>
      </c>
      <c r="P19" s="8">
        <v>0</v>
      </c>
      <c r="Q19" s="8">
        <v>0</v>
      </c>
      <c r="R19" s="35"/>
      <c r="S19" s="36"/>
      <c r="T19" s="36"/>
      <c r="U19" s="36"/>
    </row>
    <row r="20" spans="1:21" x14ac:dyDescent="0.3">
      <c r="A20" s="9">
        <v>1528</v>
      </c>
      <c r="B20" s="9" t="e">
        <f>VLOOKUP(A20,'AM Detail'!K:L,2,FALSE)</f>
        <v>#N/A</v>
      </c>
      <c r="C20" s="1" t="s">
        <v>31</v>
      </c>
      <c r="D20" s="1" t="s">
        <v>54</v>
      </c>
      <c r="E20" s="9" t="str">
        <f t="shared" si="0"/>
        <v>Z000</v>
      </c>
      <c r="F20" s="2">
        <v>29768</v>
      </c>
      <c r="G20" s="1" t="s">
        <v>17</v>
      </c>
      <c r="H20" s="1" t="s">
        <v>33</v>
      </c>
      <c r="I20" s="1" t="s">
        <v>34</v>
      </c>
      <c r="J20" s="1" t="s">
        <v>35</v>
      </c>
      <c r="K20" s="1" t="s">
        <v>21</v>
      </c>
      <c r="L20" s="1" t="s">
        <v>60</v>
      </c>
      <c r="M20" s="1" t="s">
        <v>1636</v>
      </c>
      <c r="N20">
        <v>0</v>
      </c>
      <c r="O20" s="8">
        <v>0</v>
      </c>
      <c r="P20" s="8">
        <v>0</v>
      </c>
      <c r="Q20" s="8">
        <v>0</v>
      </c>
      <c r="R20" s="35"/>
      <c r="S20" s="36"/>
      <c r="T20" s="36"/>
      <c r="U20" s="36"/>
    </row>
    <row r="21" spans="1:21" x14ac:dyDescent="0.3">
      <c r="A21" s="9">
        <v>1529</v>
      </c>
      <c r="B21" s="9" t="e">
        <f>VLOOKUP(A21,'AM Detail'!K:L,2,FALSE)</f>
        <v>#N/A</v>
      </c>
      <c r="C21" s="1" t="s">
        <v>31</v>
      </c>
      <c r="D21" s="1" t="s">
        <v>54</v>
      </c>
      <c r="E21" s="9" t="str">
        <f t="shared" si="0"/>
        <v>Z000</v>
      </c>
      <c r="F21" s="2">
        <v>31594</v>
      </c>
      <c r="G21" s="1" t="s">
        <v>17</v>
      </c>
      <c r="H21" s="1" t="s">
        <v>33</v>
      </c>
      <c r="I21" s="1" t="s">
        <v>34</v>
      </c>
      <c r="J21" s="1" t="s">
        <v>35</v>
      </c>
      <c r="K21" s="1" t="s">
        <v>21</v>
      </c>
      <c r="L21" s="1" t="s">
        <v>61</v>
      </c>
      <c r="M21" s="1" t="s">
        <v>1636</v>
      </c>
      <c r="N21">
        <v>0</v>
      </c>
      <c r="O21" s="8">
        <v>0</v>
      </c>
      <c r="P21" s="8">
        <v>0</v>
      </c>
      <c r="Q21" s="8">
        <v>0</v>
      </c>
      <c r="R21" s="35"/>
      <c r="S21" s="36"/>
      <c r="T21" s="36"/>
      <c r="U21" s="36"/>
    </row>
    <row r="22" spans="1:21" x14ac:dyDescent="0.3">
      <c r="A22" s="9">
        <v>1530</v>
      </c>
      <c r="B22" s="9" t="e">
        <f>VLOOKUP(A22,'AM Detail'!K:L,2,FALSE)</f>
        <v>#N/A</v>
      </c>
      <c r="C22" s="1" t="s">
        <v>31</v>
      </c>
      <c r="D22" s="1" t="s">
        <v>54</v>
      </c>
      <c r="E22" s="9" t="str">
        <f t="shared" si="0"/>
        <v>Z000</v>
      </c>
      <c r="F22" s="2">
        <v>31959</v>
      </c>
      <c r="G22" s="1" t="s">
        <v>17</v>
      </c>
      <c r="H22" s="1" t="s">
        <v>33</v>
      </c>
      <c r="I22" s="1" t="s">
        <v>34</v>
      </c>
      <c r="J22" s="1" t="s">
        <v>35</v>
      </c>
      <c r="K22" s="1" t="s">
        <v>21</v>
      </c>
      <c r="L22" s="1" t="s">
        <v>62</v>
      </c>
      <c r="M22" s="1" t="s">
        <v>1636</v>
      </c>
      <c r="N22">
        <v>0</v>
      </c>
      <c r="O22" s="8">
        <v>0</v>
      </c>
      <c r="P22" s="8">
        <v>0</v>
      </c>
      <c r="Q22" s="8">
        <v>0</v>
      </c>
      <c r="R22" s="35"/>
      <c r="S22" s="36"/>
      <c r="T22" s="36"/>
      <c r="U22" s="36"/>
    </row>
    <row r="23" spans="1:21" x14ac:dyDescent="0.3">
      <c r="A23" s="9">
        <v>1531</v>
      </c>
      <c r="B23" s="9" t="e">
        <f>VLOOKUP(A23,'AM Detail'!K:L,2,FALSE)</f>
        <v>#N/A</v>
      </c>
      <c r="C23" s="1" t="s">
        <v>31</v>
      </c>
      <c r="D23" s="1" t="s">
        <v>54</v>
      </c>
      <c r="E23" s="9" t="str">
        <f t="shared" si="0"/>
        <v>Z000</v>
      </c>
      <c r="F23" s="2">
        <v>32325</v>
      </c>
      <c r="G23" s="1" t="s">
        <v>17</v>
      </c>
      <c r="H23" s="1" t="s">
        <v>33</v>
      </c>
      <c r="I23" s="1" t="s">
        <v>34</v>
      </c>
      <c r="J23" s="1" t="s">
        <v>35</v>
      </c>
      <c r="K23" s="1" t="s">
        <v>21</v>
      </c>
      <c r="L23" s="1" t="s">
        <v>37</v>
      </c>
      <c r="M23" s="1" t="s">
        <v>1636</v>
      </c>
      <c r="N23">
        <v>0</v>
      </c>
      <c r="O23" s="8">
        <v>0</v>
      </c>
      <c r="P23" s="8">
        <v>0</v>
      </c>
      <c r="Q23" s="8">
        <v>0</v>
      </c>
      <c r="R23" s="35"/>
      <c r="S23" s="36"/>
      <c r="T23" s="36"/>
      <c r="U23" s="36"/>
    </row>
    <row r="24" spans="1:21" x14ac:dyDescent="0.3">
      <c r="A24" s="9">
        <v>1532</v>
      </c>
      <c r="B24" s="9" t="e">
        <f>VLOOKUP(A24,'AM Detail'!K:L,2,FALSE)</f>
        <v>#N/A</v>
      </c>
      <c r="C24" s="1" t="s">
        <v>31</v>
      </c>
      <c r="D24" s="1" t="s">
        <v>54</v>
      </c>
      <c r="E24" s="9" t="str">
        <f t="shared" si="0"/>
        <v>Z000</v>
      </c>
      <c r="F24" s="2">
        <v>32690</v>
      </c>
      <c r="G24" s="1" t="s">
        <v>17</v>
      </c>
      <c r="H24" s="1" t="s">
        <v>33</v>
      </c>
      <c r="I24" s="1" t="s">
        <v>34</v>
      </c>
      <c r="J24" s="1" t="s">
        <v>35</v>
      </c>
      <c r="K24" s="1" t="s">
        <v>21</v>
      </c>
      <c r="L24" s="1" t="s">
        <v>63</v>
      </c>
      <c r="M24" s="1" t="s">
        <v>1636</v>
      </c>
      <c r="N24">
        <v>0</v>
      </c>
      <c r="O24" s="8">
        <v>0</v>
      </c>
      <c r="P24" s="8">
        <v>0</v>
      </c>
      <c r="Q24" s="8">
        <v>0</v>
      </c>
      <c r="R24" s="35"/>
      <c r="S24" s="36"/>
      <c r="T24" s="36"/>
      <c r="U24" s="36"/>
    </row>
    <row r="25" spans="1:21" x14ac:dyDescent="0.3">
      <c r="A25" s="9">
        <v>1533</v>
      </c>
      <c r="B25" s="9" t="e">
        <f>VLOOKUP(A25,'AM Detail'!K:L,2,FALSE)</f>
        <v>#N/A</v>
      </c>
      <c r="C25" s="1" t="s">
        <v>31</v>
      </c>
      <c r="D25" s="1" t="s">
        <v>54</v>
      </c>
      <c r="E25" s="9" t="str">
        <f t="shared" si="0"/>
        <v>Z000</v>
      </c>
      <c r="F25" s="2">
        <v>33420</v>
      </c>
      <c r="G25" s="1" t="s">
        <v>17</v>
      </c>
      <c r="H25" s="1" t="s">
        <v>33</v>
      </c>
      <c r="I25" s="1" t="s">
        <v>34</v>
      </c>
      <c r="J25" s="1" t="s">
        <v>35</v>
      </c>
      <c r="K25" s="1" t="s">
        <v>21</v>
      </c>
      <c r="L25" s="1" t="s">
        <v>43</v>
      </c>
      <c r="M25" s="1" t="s">
        <v>1636</v>
      </c>
      <c r="N25">
        <v>0</v>
      </c>
      <c r="O25" s="8">
        <v>0</v>
      </c>
      <c r="P25" s="8">
        <v>0</v>
      </c>
      <c r="Q25" s="8">
        <v>0</v>
      </c>
      <c r="R25" s="35"/>
      <c r="S25" s="36"/>
      <c r="T25" s="36"/>
      <c r="U25" s="36"/>
    </row>
    <row r="26" spans="1:21" x14ac:dyDescent="0.3">
      <c r="A26" s="9">
        <v>1535</v>
      </c>
      <c r="B26" s="9" t="e">
        <f>VLOOKUP(A26,'AM Detail'!K:L,2,FALSE)</f>
        <v>#N/A</v>
      </c>
      <c r="C26" s="1" t="s">
        <v>31</v>
      </c>
      <c r="D26" s="1" t="s">
        <v>54</v>
      </c>
      <c r="E26" s="9" t="str">
        <f t="shared" si="0"/>
        <v>Z000</v>
      </c>
      <c r="F26" s="2">
        <v>35247</v>
      </c>
      <c r="G26" s="1" t="s">
        <v>17</v>
      </c>
      <c r="H26" s="1" t="s">
        <v>33</v>
      </c>
      <c r="I26" s="1" t="s">
        <v>34</v>
      </c>
      <c r="J26" s="1" t="s">
        <v>35</v>
      </c>
      <c r="K26" s="1" t="s">
        <v>21</v>
      </c>
      <c r="L26" s="1" t="s">
        <v>64</v>
      </c>
      <c r="M26" s="1" t="s">
        <v>1636</v>
      </c>
      <c r="N26">
        <v>0</v>
      </c>
      <c r="O26" s="8">
        <v>0</v>
      </c>
      <c r="P26" s="8">
        <v>0</v>
      </c>
      <c r="Q26" s="8">
        <v>0</v>
      </c>
      <c r="R26" s="35"/>
      <c r="S26" s="36"/>
      <c r="T26" s="36"/>
      <c r="U26" s="36"/>
    </row>
    <row r="27" spans="1:21" x14ac:dyDescent="0.3">
      <c r="A27" s="9">
        <v>1552</v>
      </c>
      <c r="B27" s="9" t="e">
        <f>VLOOKUP(A27,'AM Detail'!K:L,2,FALSE)</f>
        <v>#N/A</v>
      </c>
      <c r="C27" s="1" t="s">
        <v>15</v>
      </c>
      <c r="D27" s="1" t="s">
        <v>16</v>
      </c>
      <c r="E27" s="9" t="str">
        <f t="shared" si="0"/>
        <v>Z000</v>
      </c>
      <c r="F27" s="2">
        <v>31229</v>
      </c>
      <c r="G27" s="1" t="s">
        <v>17</v>
      </c>
      <c r="H27" s="1" t="s">
        <v>18</v>
      </c>
      <c r="I27" s="1" t="s">
        <v>34</v>
      </c>
      <c r="J27" s="1" t="s">
        <v>35</v>
      </c>
      <c r="K27" s="1" t="s">
        <v>21</v>
      </c>
      <c r="L27" s="1" t="s">
        <v>65</v>
      </c>
      <c r="M27" s="1" t="s">
        <v>1636</v>
      </c>
      <c r="N27">
        <v>0</v>
      </c>
      <c r="O27" s="8">
        <v>0</v>
      </c>
      <c r="P27" s="8">
        <v>0</v>
      </c>
      <c r="Q27" s="8">
        <v>0</v>
      </c>
      <c r="R27" s="35"/>
      <c r="S27" s="36"/>
      <c r="T27" s="36"/>
      <c r="U27" s="36"/>
    </row>
    <row r="28" spans="1:21" x14ac:dyDescent="0.3">
      <c r="A28" s="9">
        <v>1553</v>
      </c>
      <c r="B28" s="9" t="e">
        <f>VLOOKUP(A28,'AM Detail'!K:L,2,FALSE)</f>
        <v>#N/A</v>
      </c>
      <c r="C28" s="1" t="s">
        <v>15</v>
      </c>
      <c r="D28" s="1" t="s">
        <v>16</v>
      </c>
      <c r="E28" s="9" t="str">
        <f t="shared" si="0"/>
        <v>Z000</v>
      </c>
      <c r="F28" s="2">
        <v>31594</v>
      </c>
      <c r="G28" s="1" t="s">
        <v>17</v>
      </c>
      <c r="H28" s="1" t="s">
        <v>18</v>
      </c>
      <c r="I28" s="1" t="s">
        <v>34</v>
      </c>
      <c r="J28" s="1" t="s">
        <v>35</v>
      </c>
      <c r="K28" s="1" t="s">
        <v>21</v>
      </c>
      <c r="L28" s="1" t="s">
        <v>61</v>
      </c>
      <c r="M28" s="1" t="s">
        <v>1636</v>
      </c>
      <c r="N28">
        <v>0</v>
      </c>
      <c r="O28" s="8">
        <v>0</v>
      </c>
      <c r="P28" s="8">
        <v>0</v>
      </c>
      <c r="Q28" s="8">
        <v>0</v>
      </c>
      <c r="R28" s="35"/>
      <c r="S28" s="36"/>
      <c r="T28" s="36"/>
      <c r="U28" s="36"/>
    </row>
    <row r="29" spans="1:21" x14ac:dyDescent="0.3">
      <c r="A29" s="9">
        <v>1554</v>
      </c>
      <c r="B29" s="9" t="e">
        <f>VLOOKUP(A29,'AM Detail'!K:L,2,FALSE)</f>
        <v>#N/A</v>
      </c>
      <c r="C29" s="1" t="s">
        <v>15</v>
      </c>
      <c r="D29" s="1" t="s">
        <v>16</v>
      </c>
      <c r="E29" s="9" t="str">
        <f t="shared" si="0"/>
        <v>Z000</v>
      </c>
      <c r="F29" s="2">
        <v>31959</v>
      </c>
      <c r="G29" s="1" t="s">
        <v>17</v>
      </c>
      <c r="H29" s="1" t="s">
        <v>18</v>
      </c>
      <c r="I29" s="1" t="s">
        <v>34</v>
      </c>
      <c r="J29" s="1" t="s">
        <v>35</v>
      </c>
      <c r="K29" s="1" t="s">
        <v>21</v>
      </c>
      <c r="L29" s="1" t="s">
        <v>62</v>
      </c>
      <c r="M29" s="1" t="s">
        <v>1636</v>
      </c>
      <c r="N29">
        <v>0</v>
      </c>
      <c r="O29" s="8">
        <v>0</v>
      </c>
      <c r="P29" s="8">
        <v>0</v>
      </c>
      <c r="Q29" s="8">
        <v>0</v>
      </c>
      <c r="R29" s="35"/>
      <c r="S29" s="36"/>
      <c r="T29" s="36"/>
      <c r="U29" s="36"/>
    </row>
    <row r="30" spans="1:21" x14ac:dyDescent="0.3">
      <c r="A30" s="9">
        <v>1665</v>
      </c>
      <c r="B30" s="9" t="e">
        <f>VLOOKUP(A30,'AM Detail'!K:L,2,FALSE)</f>
        <v>#N/A</v>
      </c>
      <c r="C30" s="1" t="s">
        <v>31</v>
      </c>
      <c r="D30" s="1" t="s">
        <v>54</v>
      </c>
      <c r="E30" s="9" t="str">
        <f t="shared" si="0"/>
        <v>Z000</v>
      </c>
      <c r="F30" s="2">
        <v>24289</v>
      </c>
      <c r="G30" s="1" t="s">
        <v>17</v>
      </c>
      <c r="H30" s="1" t="s">
        <v>33</v>
      </c>
      <c r="I30" s="1" t="s">
        <v>38</v>
      </c>
      <c r="J30" s="1" t="s">
        <v>66</v>
      </c>
      <c r="K30" s="1" t="s">
        <v>21</v>
      </c>
      <c r="L30" s="1" t="s">
        <v>46</v>
      </c>
      <c r="M30" s="1" t="s">
        <v>1636</v>
      </c>
      <c r="N30">
        <v>0</v>
      </c>
      <c r="O30" s="8">
        <v>0</v>
      </c>
      <c r="P30" s="8">
        <v>0</v>
      </c>
      <c r="Q30" s="8">
        <v>0</v>
      </c>
      <c r="R30" s="35"/>
      <c r="S30" s="36"/>
      <c r="T30" s="36"/>
      <c r="U30" s="36"/>
    </row>
    <row r="31" spans="1:21" x14ac:dyDescent="0.3">
      <c r="A31" s="9">
        <v>1672</v>
      </c>
      <c r="B31" s="9" t="e">
        <f>VLOOKUP(A31,'AM Detail'!K:L,2,FALSE)</f>
        <v>#N/A</v>
      </c>
      <c r="C31" s="1" t="s">
        <v>15</v>
      </c>
      <c r="D31" s="1" t="s">
        <v>16</v>
      </c>
      <c r="E31" s="9" t="str">
        <f t="shared" si="0"/>
        <v>Z000</v>
      </c>
      <c r="F31" s="2">
        <v>34151</v>
      </c>
      <c r="G31" s="1" t="s">
        <v>17</v>
      </c>
      <c r="H31" s="1" t="s">
        <v>18</v>
      </c>
      <c r="I31" s="1" t="s">
        <v>38</v>
      </c>
      <c r="J31" s="1" t="s">
        <v>39</v>
      </c>
      <c r="K31" s="1" t="s">
        <v>21</v>
      </c>
      <c r="L31" s="1" t="s">
        <v>40</v>
      </c>
      <c r="M31" s="1" t="s">
        <v>1636</v>
      </c>
      <c r="N31">
        <v>0</v>
      </c>
      <c r="O31" s="8">
        <v>0</v>
      </c>
      <c r="P31" s="8">
        <v>0</v>
      </c>
      <c r="Q31" s="8">
        <v>0</v>
      </c>
      <c r="R31" s="35"/>
      <c r="S31" s="36"/>
      <c r="T31" s="36"/>
      <c r="U31" s="36"/>
    </row>
    <row r="32" spans="1:21" x14ac:dyDescent="0.3">
      <c r="A32" s="9">
        <v>1673</v>
      </c>
      <c r="B32" s="9" t="e">
        <f>VLOOKUP(A32,'AM Detail'!K:L,2,FALSE)</f>
        <v>#N/A</v>
      </c>
      <c r="C32" s="1" t="s">
        <v>15</v>
      </c>
      <c r="D32" s="1" t="s">
        <v>16</v>
      </c>
      <c r="E32" s="9" t="str">
        <f t="shared" si="0"/>
        <v>Z000</v>
      </c>
      <c r="F32" s="2">
        <v>34881</v>
      </c>
      <c r="G32" s="1" t="s">
        <v>17</v>
      </c>
      <c r="H32" s="1" t="s">
        <v>18</v>
      </c>
      <c r="I32" s="1" t="s">
        <v>38</v>
      </c>
      <c r="J32" s="1" t="s">
        <v>39</v>
      </c>
      <c r="K32" s="1" t="s">
        <v>21</v>
      </c>
      <c r="L32" s="1" t="s">
        <v>67</v>
      </c>
      <c r="M32" s="1" t="s">
        <v>1636</v>
      </c>
      <c r="N32">
        <v>0</v>
      </c>
      <c r="O32" s="8">
        <v>0</v>
      </c>
      <c r="P32" s="8">
        <v>0</v>
      </c>
      <c r="Q32" s="8">
        <v>0</v>
      </c>
      <c r="R32" s="35"/>
      <c r="S32" s="36"/>
      <c r="T32" s="36"/>
      <c r="U32" s="36"/>
    </row>
    <row r="33" spans="1:21" x14ac:dyDescent="0.3">
      <c r="A33" s="9">
        <v>1703</v>
      </c>
      <c r="B33" s="9" t="str">
        <f>VLOOKUP(A33,'AM Detail'!K:L,2,FALSE)</f>
        <v>Common</v>
      </c>
      <c r="C33" s="1" t="s">
        <v>15</v>
      </c>
      <c r="D33" s="1" t="s">
        <v>16</v>
      </c>
      <c r="E33" s="9" t="str">
        <f t="shared" si="0"/>
        <v>Z000</v>
      </c>
      <c r="F33" s="2">
        <v>24289</v>
      </c>
      <c r="G33" s="1" t="s">
        <v>17</v>
      </c>
      <c r="H33" s="1" t="s">
        <v>18</v>
      </c>
      <c r="I33" s="1" t="s">
        <v>68</v>
      </c>
      <c r="J33" s="1" t="s">
        <v>69</v>
      </c>
      <c r="K33" s="1" t="s">
        <v>21</v>
      </c>
      <c r="L33" s="1" t="s">
        <v>46</v>
      </c>
      <c r="M33" s="1" t="s">
        <v>1636</v>
      </c>
      <c r="N33">
        <v>1</v>
      </c>
      <c r="O33" s="8">
        <v>265521.53000000003</v>
      </c>
      <c r="P33" s="8">
        <v>265521.53000000003</v>
      </c>
      <c r="Q33" s="8">
        <v>0</v>
      </c>
      <c r="R33" s="35"/>
      <c r="S33" s="36"/>
      <c r="T33" s="36"/>
      <c r="U33" s="36"/>
    </row>
    <row r="34" spans="1:21" x14ac:dyDescent="0.3">
      <c r="A34" s="9">
        <v>1704</v>
      </c>
      <c r="B34" s="9" t="str">
        <f>VLOOKUP(A34,'AM Detail'!K:L,2,FALSE)</f>
        <v>Common</v>
      </c>
      <c r="C34" s="1" t="s">
        <v>15</v>
      </c>
      <c r="D34" s="1" t="s">
        <v>16</v>
      </c>
      <c r="E34" s="9" t="str">
        <f t="shared" si="0"/>
        <v>Z000</v>
      </c>
      <c r="F34" s="2">
        <v>25020</v>
      </c>
      <c r="G34" s="1" t="s">
        <v>17</v>
      </c>
      <c r="H34" s="1" t="s">
        <v>18</v>
      </c>
      <c r="I34" s="1" t="s">
        <v>68</v>
      </c>
      <c r="J34" s="1" t="s">
        <v>69</v>
      </c>
      <c r="K34" s="1" t="s">
        <v>21</v>
      </c>
      <c r="L34" s="1" t="s">
        <v>22</v>
      </c>
      <c r="M34" s="1" t="s">
        <v>1636</v>
      </c>
      <c r="N34">
        <v>0</v>
      </c>
      <c r="O34" s="8">
        <v>193133.67</v>
      </c>
      <c r="P34" s="8">
        <v>193133.67</v>
      </c>
      <c r="Q34" s="8">
        <v>0</v>
      </c>
      <c r="R34" s="35"/>
      <c r="S34" s="36"/>
      <c r="T34" s="36"/>
      <c r="U34" s="36"/>
    </row>
    <row r="35" spans="1:21" x14ac:dyDescent="0.3">
      <c r="A35" s="9">
        <v>1917</v>
      </c>
      <c r="B35" s="9" t="str">
        <f>VLOOKUP(A35,'AM Detail'!K:L,2,FALSE)</f>
        <v>Common</v>
      </c>
      <c r="C35" s="1" t="s">
        <v>15</v>
      </c>
      <c r="D35" s="1" t="s">
        <v>16</v>
      </c>
      <c r="E35" s="9" t="str">
        <f t="shared" si="0"/>
        <v>Z000</v>
      </c>
      <c r="F35" s="2">
        <v>26481</v>
      </c>
      <c r="G35" s="1" t="s">
        <v>17</v>
      </c>
      <c r="H35" s="1" t="s">
        <v>18</v>
      </c>
      <c r="I35" s="1" t="s">
        <v>70</v>
      </c>
      <c r="J35" s="1" t="s">
        <v>71</v>
      </c>
      <c r="K35" s="1" t="s">
        <v>21</v>
      </c>
      <c r="L35" s="1" t="s">
        <v>28</v>
      </c>
      <c r="M35" s="1" t="s">
        <v>1636</v>
      </c>
      <c r="N35">
        <v>1</v>
      </c>
      <c r="O35" s="8">
        <v>59894.14</v>
      </c>
      <c r="P35" s="8">
        <v>59894.14</v>
      </c>
      <c r="Q35" s="8">
        <v>0</v>
      </c>
      <c r="R35" s="35"/>
      <c r="S35" s="36"/>
      <c r="T35" s="36"/>
      <c r="U35" s="36"/>
    </row>
    <row r="36" spans="1:21" x14ac:dyDescent="0.3">
      <c r="A36" s="9">
        <v>1918</v>
      </c>
      <c r="B36" s="9" t="str">
        <f>VLOOKUP(A36,'AM Detail'!K:L,2,FALSE)</f>
        <v>Common</v>
      </c>
      <c r="C36" s="1" t="s">
        <v>15</v>
      </c>
      <c r="D36" s="1" t="s">
        <v>16</v>
      </c>
      <c r="E36" s="9" t="str">
        <f t="shared" si="0"/>
        <v>Z000</v>
      </c>
      <c r="F36" s="2">
        <v>30864</v>
      </c>
      <c r="G36" s="1" t="s">
        <v>17</v>
      </c>
      <c r="H36" s="1" t="s">
        <v>18</v>
      </c>
      <c r="I36" s="1" t="s">
        <v>70</v>
      </c>
      <c r="J36" s="1" t="s">
        <v>71</v>
      </c>
      <c r="K36" s="1" t="s">
        <v>21</v>
      </c>
      <c r="L36" s="1" t="s">
        <v>72</v>
      </c>
      <c r="M36" s="1" t="s">
        <v>1636</v>
      </c>
      <c r="N36">
        <v>0</v>
      </c>
      <c r="O36" s="8">
        <v>13977.75</v>
      </c>
      <c r="P36" s="8">
        <v>13977.75</v>
      </c>
      <c r="Q36" s="8">
        <v>0</v>
      </c>
      <c r="R36" s="35"/>
      <c r="S36" s="36"/>
      <c r="T36" s="36"/>
      <c r="U36" s="36"/>
    </row>
    <row r="37" spans="1:21" x14ac:dyDescent="0.3">
      <c r="A37" s="9">
        <v>1919</v>
      </c>
      <c r="B37" s="9" t="str">
        <f>VLOOKUP(A37,'AM Detail'!K:L,2,FALSE)</f>
        <v>Common</v>
      </c>
      <c r="C37" s="1" t="s">
        <v>15</v>
      </c>
      <c r="D37" s="1" t="s">
        <v>16</v>
      </c>
      <c r="E37" s="9" t="str">
        <f t="shared" si="0"/>
        <v>Z000</v>
      </c>
      <c r="F37" s="2">
        <v>31959</v>
      </c>
      <c r="G37" s="1" t="s">
        <v>17</v>
      </c>
      <c r="H37" s="1" t="s">
        <v>18</v>
      </c>
      <c r="I37" s="1" t="s">
        <v>70</v>
      </c>
      <c r="J37" s="1" t="s">
        <v>71</v>
      </c>
      <c r="K37" s="1" t="s">
        <v>21</v>
      </c>
      <c r="L37" s="1" t="s">
        <v>62</v>
      </c>
      <c r="M37" s="1" t="s">
        <v>1636</v>
      </c>
      <c r="N37">
        <v>0</v>
      </c>
      <c r="O37" s="8">
        <v>6941.85</v>
      </c>
      <c r="P37" s="8">
        <v>6587.47</v>
      </c>
      <c r="Q37" s="8">
        <v>354.38</v>
      </c>
      <c r="R37" s="35"/>
      <c r="S37" s="36"/>
      <c r="T37" s="36"/>
      <c r="U37" s="36"/>
    </row>
    <row r="38" spans="1:21" x14ac:dyDescent="0.3">
      <c r="A38" s="9">
        <v>1920</v>
      </c>
      <c r="B38" s="9" t="str">
        <f>VLOOKUP(A38,'AM Detail'!K:L,2,FALSE)</f>
        <v>Common</v>
      </c>
      <c r="C38" s="1" t="s">
        <v>15</v>
      </c>
      <c r="D38" s="1" t="s">
        <v>16</v>
      </c>
      <c r="E38" s="9" t="str">
        <f t="shared" si="0"/>
        <v>Z000</v>
      </c>
      <c r="F38" s="2">
        <v>32325</v>
      </c>
      <c r="G38" s="1" t="s">
        <v>17</v>
      </c>
      <c r="H38" s="1" t="s">
        <v>18</v>
      </c>
      <c r="I38" s="1" t="s">
        <v>70</v>
      </c>
      <c r="J38" s="1" t="s">
        <v>71</v>
      </c>
      <c r="K38" s="1" t="s">
        <v>21</v>
      </c>
      <c r="L38" s="1" t="s">
        <v>37</v>
      </c>
      <c r="M38" s="1" t="s">
        <v>1636</v>
      </c>
      <c r="N38">
        <v>0</v>
      </c>
      <c r="O38" s="8">
        <v>4234.7</v>
      </c>
      <c r="P38" s="8">
        <v>3876.27</v>
      </c>
      <c r="Q38" s="8">
        <v>358.43</v>
      </c>
      <c r="R38" s="35"/>
      <c r="S38" s="36"/>
      <c r="T38" s="36"/>
      <c r="U38" s="36"/>
    </row>
    <row r="39" spans="1:21" x14ac:dyDescent="0.3">
      <c r="A39" s="9">
        <v>1921</v>
      </c>
      <c r="B39" s="9" t="str">
        <f>VLOOKUP(A39,'AM Detail'!K:L,2,FALSE)</f>
        <v>Common</v>
      </c>
      <c r="C39" s="1" t="s">
        <v>15</v>
      </c>
      <c r="D39" s="1" t="s">
        <v>16</v>
      </c>
      <c r="E39" s="9" t="str">
        <f t="shared" si="0"/>
        <v>Z000</v>
      </c>
      <c r="F39" s="2">
        <v>34151</v>
      </c>
      <c r="G39" s="1" t="s">
        <v>17</v>
      </c>
      <c r="H39" s="1" t="s">
        <v>18</v>
      </c>
      <c r="I39" s="1" t="s">
        <v>70</v>
      </c>
      <c r="J39" s="1" t="s">
        <v>71</v>
      </c>
      <c r="K39" s="1" t="s">
        <v>21</v>
      </c>
      <c r="L39" s="1" t="s">
        <v>40</v>
      </c>
      <c r="M39" s="1" t="s">
        <v>1636</v>
      </c>
      <c r="N39">
        <v>0</v>
      </c>
      <c r="O39" s="8">
        <v>5878.19</v>
      </c>
      <c r="P39" s="8">
        <v>4393.38</v>
      </c>
      <c r="Q39" s="8">
        <v>1484.81</v>
      </c>
      <c r="R39" s="35"/>
      <c r="S39" s="36"/>
      <c r="T39" s="36"/>
      <c r="U39" s="36"/>
    </row>
    <row r="40" spans="1:21" x14ac:dyDescent="0.3">
      <c r="A40" s="9">
        <v>1922</v>
      </c>
      <c r="B40" s="9" t="str">
        <f>VLOOKUP(A40,'AM Detail'!K:L,2,FALSE)</f>
        <v>Common</v>
      </c>
      <c r="C40" s="1" t="s">
        <v>15</v>
      </c>
      <c r="D40" s="1" t="s">
        <v>16</v>
      </c>
      <c r="E40" s="9" t="str">
        <f t="shared" si="0"/>
        <v>Z000</v>
      </c>
      <c r="F40" s="2">
        <v>34516</v>
      </c>
      <c r="G40" s="1" t="s">
        <v>17</v>
      </c>
      <c r="H40" s="1" t="s">
        <v>18</v>
      </c>
      <c r="I40" s="1" t="s">
        <v>70</v>
      </c>
      <c r="J40" s="1" t="s">
        <v>71</v>
      </c>
      <c r="K40" s="1" t="s">
        <v>21</v>
      </c>
      <c r="L40" s="1" t="s">
        <v>73</v>
      </c>
      <c r="M40" s="1" t="s">
        <v>1636</v>
      </c>
      <c r="N40">
        <v>0</v>
      </c>
      <c r="O40" s="8">
        <v>57500.5</v>
      </c>
      <c r="P40" s="8">
        <v>41044.58</v>
      </c>
      <c r="Q40" s="8">
        <v>16455.919999999998</v>
      </c>
      <c r="R40" s="35"/>
      <c r="S40" s="36"/>
      <c r="T40" s="36"/>
      <c r="U40" s="36"/>
    </row>
    <row r="41" spans="1:21" x14ac:dyDescent="0.3">
      <c r="A41" s="9">
        <v>1932</v>
      </c>
      <c r="B41" s="9" t="str">
        <f>VLOOKUP(A41,'AM Detail'!K:L,2,FALSE)</f>
        <v>Common</v>
      </c>
      <c r="C41" s="1" t="s">
        <v>15</v>
      </c>
      <c r="D41" s="1" t="s">
        <v>16</v>
      </c>
      <c r="E41" s="9" t="str">
        <f t="shared" si="0"/>
        <v>Z000</v>
      </c>
      <c r="F41" s="2">
        <v>33786</v>
      </c>
      <c r="G41" s="1" t="s">
        <v>17</v>
      </c>
      <c r="H41" s="1" t="s">
        <v>18</v>
      </c>
      <c r="I41" s="1" t="s">
        <v>70</v>
      </c>
      <c r="J41" s="1" t="s">
        <v>74</v>
      </c>
      <c r="K41" s="1" t="s">
        <v>21</v>
      </c>
      <c r="L41" s="1" t="s">
        <v>25</v>
      </c>
      <c r="M41" s="1" t="s">
        <v>1636</v>
      </c>
      <c r="N41">
        <v>1</v>
      </c>
      <c r="O41" s="8">
        <v>75151.86</v>
      </c>
      <c r="P41" s="8">
        <v>58693.21</v>
      </c>
      <c r="Q41" s="8">
        <v>16458.650000000001</v>
      </c>
      <c r="R41" s="35"/>
      <c r="S41" s="36"/>
      <c r="T41" s="36"/>
      <c r="U41" s="36"/>
    </row>
    <row r="42" spans="1:21" x14ac:dyDescent="0.3">
      <c r="A42" s="9">
        <v>1936</v>
      </c>
      <c r="B42" s="9" t="str">
        <f>VLOOKUP(A42,'AM Detail'!K:L,2,FALSE)</f>
        <v>Common</v>
      </c>
      <c r="C42" s="1" t="s">
        <v>15</v>
      </c>
      <c r="D42" s="1" t="s">
        <v>16</v>
      </c>
      <c r="E42" s="9" t="str">
        <f t="shared" si="0"/>
        <v>Z000</v>
      </c>
      <c r="F42" s="2">
        <v>26481</v>
      </c>
      <c r="G42" s="1" t="s">
        <v>17</v>
      </c>
      <c r="H42" s="1" t="s">
        <v>18</v>
      </c>
      <c r="I42" s="1" t="s">
        <v>70</v>
      </c>
      <c r="J42" s="1" t="s">
        <v>75</v>
      </c>
      <c r="K42" s="1" t="s">
        <v>21</v>
      </c>
      <c r="L42" s="1" t="s">
        <v>28</v>
      </c>
      <c r="M42" s="1" t="s">
        <v>1636</v>
      </c>
      <c r="N42">
        <v>1</v>
      </c>
      <c r="O42" s="8">
        <v>12342.49</v>
      </c>
      <c r="P42" s="8">
        <v>12342.49</v>
      </c>
      <c r="Q42" s="8">
        <v>0</v>
      </c>
      <c r="R42" s="35"/>
      <c r="S42" s="36"/>
      <c r="T42" s="36"/>
      <c r="U42" s="36"/>
    </row>
    <row r="43" spans="1:21" x14ac:dyDescent="0.3">
      <c r="A43" s="9">
        <v>1942</v>
      </c>
      <c r="B43" s="9" t="str">
        <f>VLOOKUP(A43,'AM Detail'!K:L,2,FALSE)</f>
        <v>Common</v>
      </c>
      <c r="C43" s="1" t="s">
        <v>15</v>
      </c>
      <c r="D43" s="1" t="s">
        <v>16</v>
      </c>
      <c r="E43" s="9" t="str">
        <f t="shared" si="0"/>
        <v>Z000</v>
      </c>
      <c r="F43" s="2">
        <v>26481</v>
      </c>
      <c r="G43" s="1" t="s">
        <v>17</v>
      </c>
      <c r="H43" s="1" t="s">
        <v>18</v>
      </c>
      <c r="I43" s="1" t="s">
        <v>70</v>
      </c>
      <c r="J43" s="1" t="s">
        <v>76</v>
      </c>
      <c r="K43" s="1" t="s">
        <v>21</v>
      </c>
      <c r="L43" s="1" t="s">
        <v>28</v>
      </c>
      <c r="M43" s="1" t="s">
        <v>1636</v>
      </c>
      <c r="N43">
        <v>5</v>
      </c>
      <c r="O43" s="8">
        <v>20172.8</v>
      </c>
      <c r="P43" s="8">
        <v>20172.8</v>
      </c>
      <c r="Q43" s="8">
        <v>0</v>
      </c>
      <c r="R43" s="35"/>
      <c r="S43" s="36"/>
      <c r="T43" s="36"/>
      <c r="U43" s="36"/>
    </row>
    <row r="44" spans="1:21" x14ac:dyDescent="0.3">
      <c r="A44" s="9">
        <v>1943</v>
      </c>
      <c r="B44" s="9" t="str">
        <f>VLOOKUP(A44,'AM Detail'!K:L,2,FALSE)</f>
        <v>Common</v>
      </c>
      <c r="C44" s="1" t="s">
        <v>15</v>
      </c>
      <c r="D44" s="1" t="s">
        <v>16</v>
      </c>
      <c r="E44" s="9" t="str">
        <f t="shared" si="0"/>
        <v>Z000</v>
      </c>
      <c r="F44" s="2">
        <v>34516</v>
      </c>
      <c r="G44" s="1" t="s">
        <v>17</v>
      </c>
      <c r="H44" s="1" t="s">
        <v>18</v>
      </c>
      <c r="I44" s="1" t="s">
        <v>70</v>
      </c>
      <c r="J44" s="1" t="s">
        <v>76</v>
      </c>
      <c r="K44" s="1" t="s">
        <v>21</v>
      </c>
      <c r="L44" s="1" t="s">
        <v>73</v>
      </c>
      <c r="M44" s="1" t="s">
        <v>1636</v>
      </c>
      <c r="N44">
        <v>1</v>
      </c>
      <c r="O44" s="8">
        <v>15681.95</v>
      </c>
      <c r="P44" s="8">
        <v>11193.97</v>
      </c>
      <c r="Q44" s="8">
        <v>4487.9799999999996</v>
      </c>
      <c r="R44" s="35"/>
      <c r="S44" s="36"/>
      <c r="T44" s="36"/>
      <c r="U44" s="36"/>
    </row>
    <row r="45" spans="1:21" x14ac:dyDescent="0.3">
      <c r="A45" s="9">
        <v>1952</v>
      </c>
      <c r="B45" s="9" t="e">
        <f>VLOOKUP(A45,'AM Detail'!K:L,2,FALSE)</f>
        <v>#N/A</v>
      </c>
      <c r="C45" s="1" t="s">
        <v>15</v>
      </c>
      <c r="D45" s="1" t="s">
        <v>16</v>
      </c>
      <c r="E45" s="9" t="str">
        <f t="shared" si="0"/>
        <v>Z000</v>
      </c>
      <c r="F45" s="2">
        <v>26481</v>
      </c>
      <c r="G45" s="1" t="s">
        <v>17</v>
      </c>
      <c r="H45" s="1" t="s">
        <v>18</v>
      </c>
      <c r="I45" s="1" t="s">
        <v>70</v>
      </c>
      <c r="J45" s="1" t="s">
        <v>77</v>
      </c>
      <c r="K45" s="1" t="s">
        <v>21</v>
      </c>
      <c r="L45" s="1" t="s">
        <v>28</v>
      </c>
      <c r="M45" s="1" t="s">
        <v>1636</v>
      </c>
      <c r="N45">
        <v>0</v>
      </c>
      <c r="O45" s="8">
        <v>0</v>
      </c>
      <c r="P45" s="8">
        <v>0</v>
      </c>
      <c r="Q45" s="8">
        <v>0</v>
      </c>
      <c r="R45" s="35"/>
      <c r="S45" s="36"/>
      <c r="T45" s="36"/>
      <c r="U45" s="36"/>
    </row>
    <row r="46" spans="1:21" x14ac:dyDescent="0.3">
      <c r="A46" s="9">
        <v>1953</v>
      </c>
      <c r="B46" s="9" t="e">
        <f>VLOOKUP(A46,'AM Detail'!K:L,2,FALSE)</f>
        <v>#N/A</v>
      </c>
      <c r="C46" s="1" t="s">
        <v>15</v>
      </c>
      <c r="D46" s="1" t="s">
        <v>16</v>
      </c>
      <c r="E46" s="9" t="str">
        <f t="shared" si="0"/>
        <v>Z000</v>
      </c>
      <c r="F46" s="2">
        <v>27942</v>
      </c>
      <c r="G46" s="1" t="s">
        <v>17</v>
      </c>
      <c r="H46" s="1" t="s">
        <v>18</v>
      </c>
      <c r="I46" s="1" t="s">
        <v>70</v>
      </c>
      <c r="J46" s="1" t="s">
        <v>77</v>
      </c>
      <c r="K46" s="1" t="s">
        <v>21</v>
      </c>
      <c r="L46" s="1" t="s">
        <v>58</v>
      </c>
      <c r="M46" s="1" t="s">
        <v>1636</v>
      </c>
      <c r="N46">
        <v>0</v>
      </c>
      <c r="O46" s="8">
        <v>0</v>
      </c>
      <c r="P46" s="8">
        <v>0</v>
      </c>
      <c r="Q46" s="8">
        <v>0</v>
      </c>
      <c r="R46" s="35"/>
      <c r="S46" s="36"/>
      <c r="T46" s="36"/>
      <c r="U46" s="36"/>
    </row>
    <row r="47" spans="1:21" x14ac:dyDescent="0.3">
      <c r="A47" s="9">
        <v>1954</v>
      </c>
      <c r="B47" s="9" t="str">
        <f>VLOOKUP(A47,'AM Detail'!K:L,2,FALSE)</f>
        <v>Common</v>
      </c>
      <c r="C47" s="1" t="s">
        <v>15</v>
      </c>
      <c r="D47" s="1" t="s">
        <v>16</v>
      </c>
      <c r="E47" s="9" t="str">
        <f t="shared" si="0"/>
        <v>Z000</v>
      </c>
      <c r="F47" s="2">
        <v>34516</v>
      </c>
      <c r="G47" s="1" t="s">
        <v>17</v>
      </c>
      <c r="H47" s="1" t="s">
        <v>18</v>
      </c>
      <c r="I47" s="1" t="s">
        <v>70</v>
      </c>
      <c r="J47" s="1" t="s">
        <v>77</v>
      </c>
      <c r="K47" s="1" t="s">
        <v>21</v>
      </c>
      <c r="L47" s="1" t="s">
        <v>73</v>
      </c>
      <c r="M47" s="1" t="s">
        <v>1636</v>
      </c>
      <c r="N47">
        <v>1</v>
      </c>
      <c r="O47" s="8">
        <v>13939.51</v>
      </c>
      <c r="P47" s="8">
        <v>9950.2000000000007</v>
      </c>
      <c r="Q47" s="8">
        <v>3989.31</v>
      </c>
      <c r="R47" s="35"/>
      <c r="S47" s="36"/>
      <c r="T47" s="36"/>
      <c r="U47" s="36"/>
    </row>
    <row r="48" spans="1:21" x14ac:dyDescent="0.3">
      <c r="A48" s="9">
        <v>1959</v>
      </c>
      <c r="B48" s="9" t="str">
        <f>VLOOKUP(A48,'AM Detail'!K:L,2,FALSE)</f>
        <v>Common</v>
      </c>
      <c r="C48" s="1" t="s">
        <v>15</v>
      </c>
      <c r="D48" s="1" t="s">
        <v>16</v>
      </c>
      <c r="E48" s="9" t="str">
        <f t="shared" si="0"/>
        <v>Z000</v>
      </c>
      <c r="F48" s="2">
        <v>26481</v>
      </c>
      <c r="G48" s="1" t="s">
        <v>17</v>
      </c>
      <c r="H48" s="1" t="s">
        <v>18</v>
      </c>
      <c r="I48" s="1" t="s">
        <v>70</v>
      </c>
      <c r="J48" s="1" t="s">
        <v>78</v>
      </c>
      <c r="K48" s="1" t="s">
        <v>21</v>
      </c>
      <c r="L48" s="1" t="s">
        <v>28</v>
      </c>
      <c r="M48" s="1" t="s">
        <v>1636</v>
      </c>
      <c r="N48">
        <v>1</v>
      </c>
      <c r="O48" s="8">
        <v>10349.99</v>
      </c>
      <c r="P48" s="8">
        <v>10349.99</v>
      </c>
      <c r="Q48" s="8">
        <v>0</v>
      </c>
      <c r="R48" s="35"/>
      <c r="S48" s="36"/>
      <c r="T48" s="36"/>
      <c r="U48" s="36"/>
    </row>
    <row r="49" spans="1:21" x14ac:dyDescent="0.3">
      <c r="A49" s="9">
        <v>1966</v>
      </c>
      <c r="B49" s="9" t="str">
        <f>VLOOKUP(A49,'AM Detail'!K:L,2,FALSE)</f>
        <v>Common</v>
      </c>
      <c r="C49" s="1" t="s">
        <v>15</v>
      </c>
      <c r="D49" s="1" t="s">
        <v>16</v>
      </c>
      <c r="E49" s="9" t="str">
        <f t="shared" si="0"/>
        <v>Z000</v>
      </c>
      <c r="F49" s="2">
        <v>26481</v>
      </c>
      <c r="G49" s="1" t="s">
        <v>17</v>
      </c>
      <c r="H49" s="1" t="s">
        <v>18</v>
      </c>
      <c r="I49" s="1" t="s">
        <v>70</v>
      </c>
      <c r="J49" s="1" t="s">
        <v>79</v>
      </c>
      <c r="K49" s="1" t="s">
        <v>21</v>
      </c>
      <c r="L49" s="1" t="s">
        <v>28</v>
      </c>
      <c r="M49" s="1" t="s">
        <v>1636</v>
      </c>
      <c r="N49">
        <v>1</v>
      </c>
      <c r="O49" s="8">
        <v>73928.5</v>
      </c>
      <c r="P49" s="8">
        <v>73928.5</v>
      </c>
      <c r="Q49" s="8">
        <v>0</v>
      </c>
      <c r="R49" s="35"/>
      <c r="S49" s="36"/>
      <c r="T49" s="36"/>
      <c r="U49" s="36"/>
    </row>
    <row r="50" spans="1:21" x14ac:dyDescent="0.3">
      <c r="A50" s="9">
        <v>1967</v>
      </c>
      <c r="B50" s="9" t="str">
        <f>VLOOKUP(A50,'AM Detail'!K:L,2,FALSE)</f>
        <v>Common</v>
      </c>
      <c r="C50" s="1" t="s">
        <v>15</v>
      </c>
      <c r="D50" s="1" t="s">
        <v>16</v>
      </c>
      <c r="E50" s="9" t="str">
        <f t="shared" si="0"/>
        <v>Z000</v>
      </c>
      <c r="F50" s="2">
        <v>28672</v>
      </c>
      <c r="G50" s="1" t="s">
        <v>17</v>
      </c>
      <c r="H50" s="1" t="s">
        <v>18</v>
      </c>
      <c r="I50" s="1" t="s">
        <v>70</v>
      </c>
      <c r="J50" s="1" t="s">
        <v>79</v>
      </c>
      <c r="K50" s="1" t="s">
        <v>21</v>
      </c>
      <c r="L50" s="1" t="s">
        <v>59</v>
      </c>
      <c r="M50" s="1" t="s">
        <v>1636</v>
      </c>
      <c r="N50">
        <v>0</v>
      </c>
      <c r="O50" s="8">
        <v>1680</v>
      </c>
      <c r="P50" s="8">
        <v>1680</v>
      </c>
      <c r="Q50" s="8">
        <v>0</v>
      </c>
      <c r="R50" s="35"/>
      <c r="S50" s="36"/>
      <c r="T50" s="36"/>
      <c r="U50" s="36"/>
    </row>
    <row r="51" spans="1:21" x14ac:dyDescent="0.3">
      <c r="A51" s="9">
        <v>2043</v>
      </c>
      <c r="B51" s="9" t="str">
        <f>VLOOKUP(A51,'AM Detail'!K:L,2,FALSE)</f>
        <v>Common</v>
      </c>
      <c r="C51" s="1" t="s">
        <v>15</v>
      </c>
      <c r="D51" s="1" t="s">
        <v>16</v>
      </c>
      <c r="E51" s="9" t="str">
        <f t="shared" si="0"/>
        <v>Z000</v>
      </c>
      <c r="F51" s="2">
        <v>34151</v>
      </c>
      <c r="G51" s="1" t="s">
        <v>17</v>
      </c>
      <c r="H51" s="1" t="s">
        <v>18</v>
      </c>
      <c r="I51" s="1" t="s">
        <v>19</v>
      </c>
      <c r="J51" s="1" t="s">
        <v>80</v>
      </c>
      <c r="K51" s="1" t="s">
        <v>21</v>
      </c>
      <c r="L51" s="1" t="s">
        <v>40</v>
      </c>
      <c r="M51" s="1" t="s">
        <v>1636</v>
      </c>
      <c r="N51">
        <v>1</v>
      </c>
      <c r="O51" s="8">
        <v>16374.21</v>
      </c>
      <c r="P51" s="8">
        <v>12238.14</v>
      </c>
      <c r="Q51" s="8">
        <v>4136.07</v>
      </c>
      <c r="R51" s="35"/>
      <c r="S51" s="36"/>
      <c r="T51" s="36"/>
      <c r="U51" s="36"/>
    </row>
    <row r="52" spans="1:21" x14ac:dyDescent="0.3">
      <c r="A52" s="9">
        <v>2049</v>
      </c>
      <c r="B52" s="9" t="str">
        <f>VLOOKUP(A52,'AM Detail'!K:L,2,FALSE)</f>
        <v>Common</v>
      </c>
      <c r="C52" s="1" t="s">
        <v>15</v>
      </c>
      <c r="D52" s="1" t="s">
        <v>16</v>
      </c>
      <c r="E52" s="9" t="str">
        <f t="shared" si="0"/>
        <v>Z000</v>
      </c>
      <c r="F52" s="2">
        <v>34151</v>
      </c>
      <c r="G52" s="1" t="s">
        <v>17</v>
      </c>
      <c r="H52" s="1" t="s">
        <v>18</v>
      </c>
      <c r="I52" s="1" t="s">
        <v>19</v>
      </c>
      <c r="J52" s="1" t="s">
        <v>81</v>
      </c>
      <c r="K52" s="1" t="s">
        <v>21</v>
      </c>
      <c r="L52" s="1" t="s">
        <v>40</v>
      </c>
      <c r="M52" s="1" t="s">
        <v>1636</v>
      </c>
      <c r="N52">
        <v>1</v>
      </c>
      <c r="O52" s="8">
        <v>93108.22</v>
      </c>
      <c r="P52" s="8">
        <v>69589.42</v>
      </c>
      <c r="Q52" s="8">
        <v>23518.799999999999</v>
      </c>
      <c r="R52" s="35"/>
      <c r="S52" s="36"/>
      <c r="T52" s="36"/>
      <c r="U52" s="36"/>
    </row>
    <row r="53" spans="1:21" x14ac:dyDescent="0.3">
      <c r="A53" s="9">
        <v>2099</v>
      </c>
      <c r="B53" s="9" t="str">
        <f>VLOOKUP(A53,'AM Detail'!K:L,2,FALSE)</f>
        <v>Common</v>
      </c>
      <c r="C53" s="1" t="s">
        <v>15</v>
      </c>
      <c r="D53" s="1" t="s">
        <v>16</v>
      </c>
      <c r="E53" s="9" t="str">
        <f t="shared" si="0"/>
        <v>Z000</v>
      </c>
      <c r="F53" s="2">
        <v>24289</v>
      </c>
      <c r="G53" s="1" t="s">
        <v>17</v>
      </c>
      <c r="H53" s="1" t="s">
        <v>18</v>
      </c>
      <c r="I53" s="1" t="s">
        <v>19</v>
      </c>
      <c r="J53" s="1" t="s">
        <v>20</v>
      </c>
      <c r="K53" s="1" t="s">
        <v>21</v>
      </c>
      <c r="L53" s="1" t="s">
        <v>46</v>
      </c>
      <c r="M53" s="1" t="s">
        <v>1636</v>
      </c>
      <c r="N53">
        <v>1</v>
      </c>
      <c r="O53" s="8">
        <v>52876.09</v>
      </c>
      <c r="P53" s="8">
        <v>52876.09</v>
      </c>
      <c r="Q53" s="8">
        <v>0</v>
      </c>
      <c r="R53" s="35"/>
      <c r="S53" s="36"/>
      <c r="T53" s="36"/>
      <c r="U53" s="36"/>
    </row>
    <row r="54" spans="1:21" x14ac:dyDescent="0.3">
      <c r="A54" s="9">
        <v>2100</v>
      </c>
      <c r="B54" s="9" t="str">
        <f>VLOOKUP(A54,'AM Detail'!K:L,2,FALSE)</f>
        <v>Common</v>
      </c>
      <c r="C54" s="1" t="s">
        <v>15</v>
      </c>
      <c r="D54" s="1" t="s">
        <v>16</v>
      </c>
      <c r="E54" s="9" t="str">
        <f t="shared" si="0"/>
        <v>Z000</v>
      </c>
      <c r="F54" s="2">
        <v>25020</v>
      </c>
      <c r="G54" s="1" t="s">
        <v>17</v>
      </c>
      <c r="H54" s="1" t="s">
        <v>18</v>
      </c>
      <c r="I54" s="1" t="s">
        <v>19</v>
      </c>
      <c r="J54" s="1" t="s">
        <v>20</v>
      </c>
      <c r="K54" s="1" t="s">
        <v>21</v>
      </c>
      <c r="L54" s="1" t="s">
        <v>22</v>
      </c>
      <c r="M54" s="1" t="s">
        <v>1636</v>
      </c>
      <c r="N54">
        <v>0</v>
      </c>
      <c r="O54" s="8">
        <v>34147.199999999997</v>
      </c>
      <c r="P54" s="8">
        <v>34147.199999999997</v>
      </c>
      <c r="Q54" s="8">
        <v>0</v>
      </c>
      <c r="R54" s="35"/>
      <c r="S54" s="36"/>
      <c r="T54" s="36"/>
      <c r="U54" s="36"/>
    </row>
    <row r="55" spans="1:21" x14ac:dyDescent="0.3">
      <c r="A55" s="9">
        <v>2101</v>
      </c>
      <c r="B55" s="9" t="str">
        <f>VLOOKUP(A55,'AM Detail'!K:L,2,FALSE)</f>
        <v>Common</v>
      </c>
      <c r="C55" s="1" t="s">
        <v>15</v>
      </c>
      <c r="D55" s="1" t="s">
        <v>16</v>
      </c>
      <c r="E55" s="9" t="str">
        <f t="shared" si="0"/>
        <v>Z000</v>
      </c>
      <c r="F55" s="2">
        <v>33055</v>
      </c>
      <c r="G55" s="1" t="s">
        <v>17</v>
      </c>
      <c r="H55" s="1" t="s">
        <v>18</v>
      </c>
      <c r="I55" s="1" t="s">
        <v>19</v>
      </c>
      <c r="J55" s="1" t="s">
        <v>20</v>
      </c>
      <c r="K55" s="1" t="s">
        <v>21</v>
      </c>
      <c r="L55" s="1" t="s">
        <v>82</v>
      </c>
      <c r="M55" s="1" t="s">
        <v>1636</v>
      </c>
      <c r="N55">
        <v>0</v>
      </c>
      <c r="O55" s="8">
        <v>249429</v>
      </c>
      <c r="P55" s="8">
        <v>211559.98</v>
      </c>
      <c r="Q55" s="8">
        <v>37869.019999999997</v>
      </c>
      <c r="R55" s="35"/>
      <c r="S55" s="36"/>
      <c r="T55" s="36"/>
      <c r="U55" s="36"/>
    </row>
    <row r="56" spans="1:21" x14ac:dyDescent="0.3">
      <c r="A56" s="9">
        <v>2102</v>
      </c>
      <c r="B56" s="9" t="str">
        <f>VLOOKUP(A56,'AM Detail'!K:L,2,FALSE)</f>
        <v>Common</v>
      </c>
      <c r="C56" s="1" t="s">
        <v>15</v>
      </c>
      <c r="D56" s="1" t="s">
        <v>16</v>
      </c>
      <c r="E56" s="9" t="str">
        <f t="shared" si="0"/>
        <v>Z000</v>
      </c>
      <c r="F56" s="2">
        <v>34151</v>
      </c>
      <c r="G56" s="1" t="s">
        <v>17</v>
      </c>
      <c r="H56" s="1" t="s">
        <v>18</v>
      </c>
      <c r="I56" s="1" t="s">
        <v>19</v>
      </c>
      <c r="J56" s="1" t="s">
        <v>20</v>
      </c>
      <c r="K56" s="1" t="s">
        <v>21</v>
      </c>
      <c r="L56" s="1" t="s">
        <v>40</v>
      </c>
      <c r="M56" s="1" t="s">
        <v>1636</v>
      </c>
      <c r="N56">
        <v>0</v>
      </c>
      <c r="O56" s="8">
        <v>206764.46</v>
      </c>
      <c r="P56" s="8">
        <v>154536.51</v>
      </c>
      <c r="Q56" s="8">
        <v>52227.95</v>
      </c>
      <c r="R56" s="35"/>
      <c r="S56" s="36"/>
      <c r="T56" s="36"/>
      <c r="U56" s="36"/>
    </row>
    <row r="57" spans="1:21" x14ac:dyDescent="0.3">
      <c r="A57" s="9">
        <v>2116</v>
      </c>
      <c r="B57" s="9" t="str">
        <f>VLOOKUP(A57,'AM Detail'!K:L,2,FALSE)</f>
        <v>Common</v>
      </c>
      <c r="C57" s="1" t="s">
        <v>15</v>
      </c>
      <c r="D57" s="1" t="s">
        <v>16</v>
      </c>
      <c r="E57" s="9" t="str">
        <f t="shared" si="0"/>
        <v>Z000</v>
      </c>
      <c r="F57" s="2">
        <v>33055</v>
      </c>
      <c r="G57" s="1" t="s">
        <v>17</v>
      </c>
      <c r="H57" s="1" t="s">
        <v>18</v>
      </c>
      <c r="I57" s="1" t="s">
        <v>19</v>
      </c>
      <c r="J57" s="1" t="s">
        <v>83</v>
      </c>
      <c r="K57" s="1" t="s">
        <v>21</v>
      </c>
      <c r="L57" s="1" t="s">
        <v>82</v>
      </c>
      <c r="M57" s="1" t="s">
        <v>1636</v>
      </c>
      <c r="N57">
        <v>1</v>
      </c>
      <c r="O57" s="8">
        <v>35909.43</v>
      </c>
      <c r="P57" s="8">
        <v>30457.56</v>
      </c>
      <c r="Q57" s="8">
        <v>5451.87</v>
      </c>
      <c r="R57" s="35"/>
      <c r="S57" s="36"/>
      <c r="T57" s="36"/>
      <c r="U57" s="36"/>
    </row>
    <row r="58" spans="1:21" x14ac:dyDescent="0.3">
      <c r="A58" s="9">
        <v>2117</v>
      </c>
      <c r="B58" s="9" t="str">
        <f>VLOOKUP(A58,'AM Detail'!K:L,2,FALSE)</f>
        <v>Common</v>
      </c>
      <c r="C58" s="1" t="s">
        <v>15</v>
      </c>
      <c r="D58" s="1" t="s">
        <v>16</v>
      </c>
      <c r="E58" s="9" t="str">
        <f t="shared" si="0"/>
        <v>Z000</v>
      </c>
      <c r="F58" s="2">
        <v>34151</v>
      </c>
      <c r="G58" s="1" t="s">
        <v>17</v>
      </c>
      <c r="H58" s="1" t="s">
        <v>18</v>
      </c>
      <c r="I58" s="1" t="s">
        <v>19</v>
      </c>
      <c r="J58" s="1" t="s">
        <v>83</v>
      </c>
      <c r="K58" s="1" t="s">
        <v>21</v>
      </c>
      <c r="L58" s="1" t="s">
        <v>40</v>
      </c>
      <c r="M58" s="1" t="s">
        <v>1636</v>
      </c>
      <c r="N58">
        <v>1</v>
      </c>
      <c r="O58" s="8">
        <v>4815.9399999999996</v>
      </c>
      <c r="P58" s="8">
        <v>3599.45</v>
      </c>
      <c r="Q58" s="8">
        <v>1216.49</v>
      </c>
      <c r="R58" s="35"/>
      <c r="S58" s="36"/>
      <c r="T58" s="36"/>
      <c r="U58" s="36"/>
    </row>
    <row r="59" spans="1:21" x14ac:dyDescent="0.3">
      <c r="A59" s="9">
        <v>2195</v>
      </c>
      <c r="B59" s="9" t="e">
        <f>VLOOKUP(A59,'AM Detail'!K:L,2,FALSE)</f>
        <v>#N/A</v>
      </c>
      <c r="C59" s="1" t="s">
        <v>15</v>
      </c>
      <c r="D59" s="1" t="s">
        <v>16</v>
      </c>
      <c r="E59" s="9" t="str">
        <f t="shared" si="0"/>
        <v>Z000</v>
      </c>
      <c r="F59" s="2">
        <v>24289</v>
      </c>
      <c r="G59" s="1" t="s">
        <v>17</v>
      </c>
      <c r="H59" s="1" t="s">
        <v>18</v>
      </c>
      <c r="I59" s="1" t="s">
        <v>19</v>
      </c>
      <c r="J59" s="1" t="s">
        <v>84</v>
      </c>
      <c r="K59" s="1" t="s">
        <v>21</v>
      </c>
      <c r="L59" s="1" t="s">
        <v>46</v>
      </c>
      <c r="M59" s="1" t="s">
        <v>1636</v>
      </c>
      <c r="N59">
        <v>0</v>
      </c>
      <c r="O59" s="8">
        <v>0</v>
      </c>
      <c r="P59" s="8">
        <v>0</v>
      </c>
      <c r="Q59" s="8">
        <v>0</v>
      </c>
      <c r="R59" s="35"/>
      <c r="S59" s="36"/>
      <c r="T59" s="36"/>
      <c r="U59" s="36"/>
    </row>
    <row r="60" spans="1:21" x14ac:dyDescent="0.3">
      <c r="A60" s="9">
        <v>2196</v>
      </c>
      <c r="B60" s="9" t="e">
        <f>VLOOKUP(A60,'AM Detail'!K:L,2,FALSE)</f>
        <v>#N/A</v>
      </c>
      <c r="C60" s="1" t="s">
        <v>15</v>
      </c>
      <c r="D60" s="1" t="s">
        <v>16</v>
      </c>
      <c r="E60" s="9" t="str">
        <f t="shared" si="0"/>
        <v>Z000</v>
      </c>
      <c r="F60" s="2">
        <v>31594</v>
      </c>
      <c r="G60" s="1" t="s">
        <v>17</v>
      </c>
      <c r="H60" s="1" t="s">
        <v>18</v>
      </c>
      <c r="I60" s="1" t="s">
        <v>19</v>
      </c>
      <c r="J60" s="1" t="s">
        <v>84</v>
      </c>
      <c r="K60" s="1" t="s">
        <v>21</v>
      </c>
      <c r="L60" s="1" t="s">
        <v>61</v>
      </c>
      <c r="M60" s="1" t="s">
        <v>1636</v>
      </c>
      <c r="N60">
        <v>0</v>
      </c>
      <c r="O60" s="8">
        <v>0</v>
      </c>
      <c r="P60" s="8">
        <v>0</v>
      </c>
      <c r="Q60" s="8">
        <v>0</v>
      </c>
      <c r="R60" s="35"/>
      <c r="S60" s="36"/>
      <c r="T60" s="36"/>
      <c r="U60" s="36"/>
    </row>
    <row r="61" spans="1:21" x14ac:dyDescent="0.3">
      <c r="A61" s="9">
        <v>2258</v>
      </c>
      <c r="B61" s="9" t="str">
        <f>VLOOKUP(A61,'AM Detail'!K:L,2,FALSE)</f>
        <v>Common</v>
      </c>
      <c r="C61" s="1" t="s">
        <v>15</v>
      </c>
      <c r="D61" s="1" t="s">
        <v>16</v>
      </c>
      <c r="E61" s="9" t="str">
        <f t="shared" si="0"/>
        <v>Z000</v>
      </c>
      <c r="F61" s="2">
        <v>24289</v>
      </c>
      <c r="G61" s="1" t="s">
        <v>17</v>
      </c>
      <c r="H61" s="1" t="s">
        <v>18</v>
      </c>
      <c r="I61" s="1" t="s">
        <v>85</v>
      </c>
      <c r="J61" s="1" t="s">
        <v>86</v>
      </c>
      <c r="K61" s="1" t="s">
        <v>21</v>
      </c>
      <c r="L61" s="1" t="s">
        <v>46</v>
      </c>
      <c r="M61" s="1" t="s">
        <v>1636</v>
      </c>
      <c r="N61" s="11">
        <v>15240</v>
      </c>
      <c r="O61" s="8">
        <v>12080.45</v>
      </c>
      <c r="P61" s="8">
        <v>12080.45</v>
      </c>
      <c r="Q61" s="8">
        <v>0</v>
      </c>
      <c r="R61" s="35"/>
      <c r="S61" s="36"/>
      <c r="T61" s="36"/>
      <c r="U61" s="36"/>
    </row>
    <row r="62" spans="1:21" x14ac:dyDescent="0.3">
      <c r="A62" s="9">
        <v>2356</v>
      </c>
      <c r="B62" s="9" t="str">
        <f>VLOOKUP(A62,'AM Detail'!K:L,2,FALSE)</f>
        <v>Common</v>
      </c>
      <c r="C62" s="1" t="s">
        <v>15</v>
      </c>
      <c r="D62" s="1" t="s">
        <v>16</v>
      </c>
      <c r="E62" s="9" t="str">
        <f t="shared" si="0"/>
        <v>Z000</v>
      </c>
      <c r="F62" s="2">
        <v>24289</v>
      </c>
      <c r="G62" s="1" t="s">
        <v>17</v>
      </c>
      <c r="H62" s="1" t="s">
        <v>18</v>
      </c>
      <c r="I62" s="1" t="s">
        <v>85</v>
      </c>
      <c r="J62" s="1" t="s">
        <v>87</v>
      </c>
      <c r="K62" s="1" t="s">
        <v>21</v>
      </c>
      <c r="L62" s="1" t="s">
        <v>46</v>
      </c>
      <c r="M62" s="1" t="s">
        <v>1636</v>
      </c>
      <c r="N62" s="11">
        <v>2222</v>
      </c>
      <c r="O62" s="8">
        <v>82823.37</v>
      </c>
      <c r="P62" s="8">
        <v>82823.37</v>
      </c>
      <c r="Q62" s="8">
        <v>0</v>
      </c>
      <c r="R62" s="35"/>
      <c r="S62" s="36"/>
      <c r="T62" s="36"/>
      <c r="U62" s="36"/>
    </row>
    <row r="63" spans="1:21" x14ac:dyDescent="0.3">
      <c r="A63" s="9">
        <v>2357</v>
      </c>
      <c r="B63" s="9" t="str">
        <f>VLOOKUP(A63,'AM Detail'!K:L,2,FALSE)</f>
        <v>Common</v>
      </c>
      <c r="C63" s="1" t="s">
        <v>15</v>
      </c>
      <c r="D63" s="1" t="s">
        <v>16</v>
      </c>
      <c r="E63" s="9" t="str">
        <f t="shared" si="0"/>
        <v>Z000</v>
      </c>
      <c r="F63" s="2">
        <v>25020</v>
      </c>
      <c r="G63" s="1" t="s">
        <v>17</v>
      </c>
      <c r="H63" s="1" t="s">
        <v>18</v>
      </c>
      <c r="I63" s="1" t="s">
        <v>85</v>
      </c>
      <c r="J63" s="1" t="s">
        <v>87</v>
      </c>
      <c r="K63" s="1" t="s">
        <v>21</v>
      </c>
      <c r="L63" s="1" t="s">
        <v>22</v>
      </c>
      <c r="M63" s="1" t="s">
        <v>1636</v>
      </c>
      <c r="N63">
        <v>0</v>
      </c>
      <c r="O63" s="8">
        <v>22669.65</v>
      </c>
      <c r="P63" s="8">
        <v>22669.65</v>
      </c>
      <c r="Q63" s="8">
        <v>0</v>
      </c>
      <c r="R63" s="35"/>
      <c r="S63" s="36"/>
      <c r="T63" s="36"/>
      <c r="U63" s="36"/>
    </row>
    <row r="64" spans="1:21" x14ac:dyDescent="0.3">
      <c r="A64" s="9">
        <v>2358</v>
      </c>
      <c r="B64" s="9" t="str">
        <f>VLOOKUP(A64,'AM Detail'!K:L,2,FALSE)</f>
        <v>Common</v>
      </c>
      <c r="C64" s="1" t="s">
        <v>15</v>
      </c>
      <c r="D64" s="1" t="s">
        <v>16</v>
      </c>
      <c r="E64" s="9" t="str">
        <f t="shared" si="0"/>
        <v>Z000</v>
      </c>
      <c r="F64" s="2">
        <v>29768</v>
      </c>
      <c r="G64" s="1" t="s">
        <v>17</v>
      </c>
      <c r="H64" s="1" t="s">
        <v>18</v>
      </c>
      <c r="I64" s="1" t="s">
        <v>85</v>
      </c>
      <c r="J64" s="1" t="s">
        <v>87</v>
      </c>
      <c r="K64" s="1" t="s">
        <v>21</v>
      </c>
      <c r="L64" s="1" t="s">
        <v>60</v>
      </c>
      <c r="M64" s="1" t="s">
        <v>1636</v>
      </c>
      <c r="N64">
        <v>0</v>
      </c>
      <c r="O64" s="8">
        <v>78053.149999999994</v>
      </c>
      <c r="P64" s="8">
        <v>78053.149999999994</v>
      </c>
      <c r="Q64" s="8">
        <v>0</v>
      </c>
      <c r="R64" s="35"/>
      <c r="S64" s="36"/>
      <c r="T64" s="36"/>
      <c r="U64" s="36"/>
    </row>
    <row r="65" spans="1:21" x14ac:dyDescent="0.3">
      <c r="A65" s="9">
        <v>2359</v>
      </c>
      <c r="B65" s="9" t="str">
        <f>VLOOKUP(A65,'AM Detail'!K:L,2,FALSE)</f>
        <v>Common</v>
      </c>
      <c r="C65" s="1" t="s">
        <v>15</v>
      </c>
      <c r="D65" s="1" t="s">
        <v>16</v>
      </c>
      <c r="E65" s="9" t="str">
        <f t="shared" si="0"/>
        <v>Z000</v>
      </c>
      <c r="F65" s="2">
        <v>30864</v>
      </c>
      <c r="G65" s="1" t="s">
        <v>17</v>
      </c>
      <c r="H65" s="1" t="s">
        <v>18</v>
      </c>
      <c r="I65" s="1" t="s">
        <v>85</v>
      </c>
      <c r="J65" s="1" t="s">
        <v>87</v>
      </c>
      <c r="K65" s="1" t="s">
        <v>21</v>
      </c>
      <c r="L65" s="1" t="s">
        <v>72</v>
      </c>
      <c r="M65" s="1" t="s">
        <v>1636</v>
      </c>
      <c r="N65">
        <v>0</v>
      </c>
      <c r="O65" s="8">
        <v>38839.360000000001</v>
      </c>
      <c r="P65" s="8">
        <v>38839.360000000001</v>
      </c>
      <c r="Q65" s="8">
        <v>0</v>
      </c>
      <c r="R65" s="35"/>
      <c r="S65" s="36"/>
      <c r="T65" s="36"/>
      <c r="U65" s="36"/>
    </row>
    <row r="66" spans="1:21" x14ac:dyDescent="0.3">
      <c r="A66" s="9">
        <v>2360</v>
      </c>
      <c r="B66" s="9" t="str">
        <f>VLOOKUP(A66,'AM Detail'!K:L,2,FALSE)</f>
        <v>Common</v>
      </c>
      <c r="C66" s="1" t="s">
        <v>15</v>
      </c>
      <c r="D66" s="1" t="s">
        <v>16</v>
      </c>
      <c r="E66" s="9" t="str">
        <f t="shared" si="0"/>
        <v>Z000</v>
      </c>
      <c r="F66" s="2">
        <v>31594</v>
      </c>
      <c r="G66" s="1" t="s">
        <v>17</v>
      </c>
      <c r="H66" s="1" t="s">
        <v>18</v>
      </c>
      <c r="I66" s="1" t="s">
        <v>85</v>
      </c>
      <c r="J66" s="1" t="s">
        <v>87</v>
      </c>
      <c r="K66" s="1" t="s">
        <v>21</v>
      </c>
      <c r="L66" s="1" t="s">
        <v>61</v>
      </c>
      <c r="M66" s="1" t="s">
        <v>1636</v>
      </c>
      <c r="N66">
        <v>0</v>
      </c>
      <c r="O66" s="8">
        <v>48935.12</v>
      </c>
      <c r="P66" s="8">
        <v>48080.800000000003</v>
      </c>
      <c r="Q66" s="8">
        <v>854.32</v>
      </c>
      <c r="R66" s="35"/>
      <c r="S66" s="36"/>
      <c r="T66" s="36"/>
      <c r="U66" s="36"/>
    </row>
    <row r="67" spans="1:21" x14ac:dyDescent="0.3">
      <c r="A67" s="9">
        <v>2361</v>
      </c>
      <c r="B67" s="9" t="str">
        <f>VLOOKUP(A67,'AM Detail'!K:L,2,FALSE)</f>
        <v>Common</v>
      </c>
      <c r="C67" s="1" t="s">
        <v>15</v>
      </c>
      <c r="D67" s="1" t="s">
        <v>16</v>
      </c>
      <c r="E67" s="9" t="str">
        <f t="shared" si="0"/>
        <v>Z000</v>
      </c>
      <c r="F67" s="2">
        <v>33420</v>
      </c>
      <c r="G67" s="1" t="s">
        <v>17</v>
      </c>
      <c r="H67" s="1" t="s">
        <v>18</v>
      </c>
      <c r="I67" s="1" t="s">
        <v>85</v>
      </c>
      <c r="J67" s="1" t="s">
        <v>87</v>
      </c>
      <c r="K67" s="1" t="s">
        <v>21</v>
      </c>
      <c r="L67" s="1" t="s">
        <v>43</v>
      </c>
      <c r="M67" s="1" t="s">
        <v>1636</v>
      </c>
      <c r="N67" s="10">
        <v>64</v>
      </c>
      <c r="O67" s="8">
        <v>22735</v>
      </c>
      <c r="P67" s="8">
        <v>18519.61</v>
      </c>
      <c r="Q67" s="8">
        <v>4215.3900000000003</v>
      </c>
      <c r="R67" s="35"/>
      <c r="S67" s="36"/>
      <c r="T67" s="36"/>
      <c r="U67" s="36"/>
    </row>
    <row r="68" spans="1:21" x14ac:dyDescent="0.3">
      <c r="A68" s="9">
        <v>2388</v>
      </c>
      <c r="B68" s="9" t="str">
        <f>VLOOKUP(A68,'AM Detail'!K:L,2,FALSE)</f>
        <v>Common</v>
      </c>
      <c r="C68" s="1" t="s">
        <v>15</v>
      </c>
      <c r="D68" s="1" t="s">
        <v>16</v>
      </c>
      <c r="E68" s="9" t="str">
        <f t="shared" si="0"/>
        <v>Z000</v>
      </c>
      <c r="F68" s="2">
        <v>24289</v>
      </c>
      <c r="G68" s="1" t="s">
        <v>17</v>
      </c>
      <c r="H68" s="1" t="s">
        <v>18</v>
      </c>
      <c r="I68" s="1" t="s">
        <v>85</v>
      </c>
      <c r="J68" s="1" t="s">
        <v>88</v>
      </c>
      <c r="K68" s="1" t="s">
        <v>21</v>
      </c>
      <c r="L68" s="1" t="s">
        <v>46</v>
      </c>
      <c r="M68" s="1" t="s">
        <v>1636</v>
      </c>
      <c r="N68" s="10">
        <v>1</v>
      </c>
      <c r="O68" s="8">
        <v>388313.12</v>
      </c>
      <c r="P68" s="8">
        <v>388313.12</v>
      </c>
      <c r="Q68" s="8">
        <v>0</v>
      </c>
      <c r="R68" s="35"/>
      <c r="S68" s="36"/>
      <c r="T68" s="36"/>
      <c r="U68" s="36"/>
    </row>
    <row r="69" spans="1:21" x14ac:dyDescent="0.3">
      <c r="A69" s="9">
        <v>2471</v>
      </c>
      <c r="B69" s="9" t="str">
        <f>VLOOKUP(A69,'AM Detail'!K:L,2,FALSE)</f>
        <v>Common</v>
      </c>
      <c r="C69" s="1" t="s">
        <v>15</v>
      </c>
      <c r="D69" s="1" t="s">
        <v>16</v>
      </c>
      <c r="E69" s="9" t="str">
        <f t="shared" si="0"/>
        <v>Z000</v>
      </c>
      <c r="F69" s="2">
        <v>24289</v>
      </c>
      <c r="G69" s="1" t="s">
        <v>17</v>
      </c>
      <c r="H69" s="1" t="s">
        <v>18</v>
      </c>
      <c r="I69" s="1" t="s">
        <v>89</v>
      </c>
      <c r="J69" s="1" t="s">
        <v>90</v>
      </c>
      <c r="K69" s="1" t="s">
        <v>21</v>
      </c>
      <c r="L69" s="1" t="s">
        <v>46</v>
      </c>
      <c r="M69" s="1" t="s">
        <v>1636</v>
      </c>
      <c r="N69">
        <v>2</v>
      </c>
      <c r="O69" s="8">
        <v>5626.85</v>
      </c>
      <c r="P69" s="8">
        <v>5626.85</v>
      </c>
      <c r="Q69" s="8">
        <v>0</v>
      </c>
      <c r="R69" s="35"/>
      <c r="S69" s="36"/>
      <c r="T69" s="36"/>
      <c r="U69" s="36"/>
    </row>
    <row r="70" spans="1:21" x14ac:dyDescent="0.3">
      <c r="A70" s="9">
        <v>2472</v>
      </c>
      <c r="B70" s="9" t="str">
        <f>VLOOKUP(A70,'AM Detail'!K:L,2,FALSE)</f>
        <v>Common</v>
      </c>
      <c r="C70" s="1" t="s">
        <v>15</v>
      </c>
      <c r="D70" s="1" t="s">
        <v>16</v>
      </c>
      <c r="E70" s="9" t="str">
        <f t="shared" ref="E70:E133" si="1">MID(D70,6,4)</f>
        <v>Z000</v>
      </c>
      <c r="F70" s="2">
        <v>25020</v>
      </c>
      <c r="G70" s="1" t="s">
        <v>17</v>
      </c>
      <c r="H70" s="1" t="s">
        <v>18</v>
      </c>
      <c r="I70" s="1" t="s">
        <v>89</v>
      </c>
      <c r="J70" s="1" t="s">
        <v>90</v>
      </c>
      <c r="K70" s="1" t="s">
        <v>21</v>
      </c>
      <c r="L70" s="1" t="s">
        <v>22</v>
      </c>
      <c r="M70" s="1" t="s">
        <v>1636</v>
      </c>
      <c r="N70">
        <v>0</v>
      </c>
      <c r="O70" s="8">
        <v>3638.96</v>
      </c>
      <c r="P70" s="8">
        <v>3638.96</v>
      </c>
      <c r="Q70" s="8">
        <v>0</v>
      </c>
      <c r="R70" s="35"/>
      <c r="S70" s="36"/>
      <c r="T70" s="36"/>
      <c r="U70" s="36"/>
    </row>
    <row r="71" spans="1:21" x14ac:dyDescent="0.3">
      <c r="A71" s="9">
        <v>2505</v>
      </c>
      <c r="B71" s="9" t="str">
        <f>VLOOKUP(A71,'AM Detail'!K:L,2,FALSE)</f>
        <v>Common</v>
      </c>
      <c r="C71" s="1" t="s">
        <v>15</v>
      </c>
      <c r="D71" s="1" t="s">
        <v>16</v>
      </c>
      <c r="E71" s="9" t="str">
        <f t="shared" si="1"/>
        <v>Z000</v>
      </c>
      <c r="F71" s="2">
        <v>24289</v>
      </c>
      <c r="G71" s="1" t="s">
        <v>17</v>
      </c>
      <c r="H71" s="1" t="s">
        <v>18</v>
      </c>
      <c r="I71" s="1" t="s">
        <v>89</v>
      </c>
      <c r="J71" s="1" t="s">
        <v>91</v>
      </c>
      <c r="K71" s="1" t="s">
        <v>21</v>
      </c>
      <c r="L71" s="1" t="s">
        <v>46</v>
      </c>
      <c r="M71" s="1" t="s">
        <v>1636</v>
      </c>
      <c r="N71">
        <v>1</v>
      </c>
      <c r="O71" s="8">
        <v>19341.46</v>
      </c>
      <c r="P71" s="8">
        <v>19341.46</v>
      </c>
      <c r="Q71" s="8">
        <v>0</v>
      </c>
      <c r="R71" s="35"/>
      <c r="S71" s="36"/>
      <c r="T71" s="36"/>
      <c r="U71" s="36"/>
    </row>
    <row r="72" spans="1:21" x14ac:dyDescent="0.3">
      <c r="A72" s="9">
        <v>2541</v>
      </c>
      <c r="B72" s="9" t="str">
        <f>VLOOKUP(A72,'AM Detail'!K:L,2,FALSE)</f>
        <v>Common</v>
      </c>
      <c r="C72" s="1" t="s">
        <v>15</v>
      </c>
      <c r="D72" s="1" t="s">
        <v>16</v>
      </c>
      <c r="E72" s="9" t="str">
        <f t="shared" si="1"/>
        <v>Z000</v>
      </c>
      <c r="F72" s="2">
        <v>24289</v>
      </c>
      <c r="G72" s="1" t="s">
        <v>17</v>
      </c>
      <c r="H72" s="1" t="s">
        <v>18</v>
      </c>
      <c r="I72" s="1" t="s">
        <v>89</v>
      </c>
      <c r="J72" s="1" t="s">
        <v>92</v>
      </c>
      <c r="K72" s="1" t="s">
        <v>21</v>
      </c>
      <c r="L72" s="1" t="s">
        <v>46</v>
      </c>
      <c r="M72" s="1" t="s">
        <v>1636</v>
      </c>
      <c r="N72">
        <v>1</v>
      </c>
      <c r="O72" s="8">
        <v>3186.36</v>
      </c>
      <c r="P72" s="8">
        <v>3186.36</v>
      </c>
      <c r="Q72" s="8">
        <v>0</v>
      </c>
      <c r="R72" s="35"/>
      <c r="S72" s="36"/>
      <c r="T72" s="36"/>
      <c r="U72" s="36"/>
    </row>
    <row r="73" spans="1:21" x14ac:dyDescent="0.3">
      <c r="A73" s="9">
        <v>2629</v>
      </c>
      <c r="B73" s="9" t="str">
        <f>VLOOKUP(A73,'AM Detail'!K:L,2,FALSE)</f>
        <v>Common</v>
      </c>
      <c r="C73" s="1" t="s">
        <v>15</v>
      </c>
      <c r="D73" s="1" t="s">
        <v>16</v>
      </c>
      <c r="E73" s="9" t="str">
        <f t="shared" si="1"/>
        <v>Z000</v>
      </c>
      <c r="F73" s="2">
        <v>24289</v>
      </c>
      <c r="G73" s="1" t="s">
        <v>17</v>
      </c>
      <c r="H73" s="1" t="s">
        <v>18</v>
      </c>
      <c r="I73" s="1" t="s">
        <v>93</v>
      </c>
      <c r="J73" s="1" t="s">
        <v>94</v>
      </c>
      <c r="K73" s="1" t="s">
        <v>21</v>
      </c>
      <c r="L73" s="1" t="s">
        <v>46</v>
      </c>
      <c r="M73" s="1" t="s">
        <v>1636</v>
      </c>
      <c r="N73">
        <v>1</v>
      </c>
      <c r="O73" s="8">
        <v>8068.53</v>
      </c>
      <c r="P73" s="8">
        <v>8068.53</v>
      </c>
      <c r="Q73" s="8">
        <v>0</v>
      </c>
      <c r="R73" s="35"/>
      <c r="S73" s="36"/>
      <c r="T73" s="36"/>
      <c r="U73" s="36"/>
    </row>
    <row r="74" spans="1:21" x14ac:dyDescent="0.3">
      <c r="A74" s="9">
        <v>2630</v>
      </c>
      <c r="B74" s="9" t="str">
        <f>VLOOKUP(A74,'AM Detail'!K:L,2,FALSE)</f>
        <v>Common</v>
      </c>
      <c r="C74" s="1" t="s">
        <v>15</v>
      </c>
      <c r="D74" s="1" t="s">
        <v>16</v>
      </c>
      <c r="E74" s="9" t="str">
        <f t="shared" si="1"/>
        <v>Z000</v>
      </c>
      <c r="F74" s="2">
        <v>27942</v>
      </c>
      <c r="G74" s="1" t="s">
        <v>17</v>
      </c>
      <c r="H74" s="1" t="s">
        <v>18</v>
      </c>
      <c r="I74" s="1" t="s">
        <v>93</v>
      </c>
      <c r="J74" s="1" t="s">
        <v>94</v>
      </c>
      <c r="K74" s="1" t="s">
        <v>21</v>
      </c>
      <c r="L74" s="1" t="s">
        <v>58</v>
      </c>
      <c r="M74" s="1" t="s">
        <v>1636</v>
      </c>
      <c r="N74">
        <v>0</v>
      </c>
      <c r="O74" s="8">
        <v>1875.72</v>
      </c>
      <c r="P74" s="8">
        <v>1875.72</v>
      </c>
      <c r="Q74" s="8">
        <v>0</v>
      </c>
      <c r="R74" s="35"/>
      <c r="S74" s="36"/>
      <c r="T74" s="36"/>
      <c r="U74" s="36"/>
    </row>
    <row r="75" spans="1:21" x14ac:dyDescent="0.3">
      <c r="A75" s="9">
        <v>2631</v>
      </c>
      <c r="B75" s="9" t="str">
        <f>VLOOKUP(A75,'AM Detail'!K:L,2,FALSE)</f>
        <v>Common</v>
      </c>
      <c r="C75" s="1" t="s">
        <v>15</v>
      </c>
      <c r="D75" s="1" t="s">
        <v>16</v>
      </c>
      <c r="E75" s="9" t="str">
        <f t="shared" si="1"/>
        <v>Z000</v>
      </c>
      <c r="F75" s="2">
        <v>29037</v>
      </c>
      <c r="G75" s="1" t="s">
        <v>17</v>
      </c>
      <c r="H75" s="1" t="s">
        <v>18</v>
      </c>
      <c r="I75" s="1" t="s">
        <v>93</v>
      </c>
      <c r="J75" s="1" t="s">
        <v>94</v>
      </c>
      <c r="K75" s="1" t="s">
        <v>21</v>
      </c>
      <c r="L75" s="1" t="s">
        <v>95</v>
      </c>
      <c r="M75" s="1" t="s">
        <v>1636</v>
      </c>
      <c r="N75">
        <v>0</v>
      </c>
      <c r="O75" s="8">
        <v>21299.040000000001</v>
      </c>
      <c r="P75" s="8">
        <v>21299.040000000001</v>
      </c>
      <c r="Q75" s="8">
        <v>0</v>
      </c>
      <c r="R75" s="35"/>
      <c r="S75" s="36"/>
      <c r="T75" s="36"/>
      <c r="U75" s="36"/>
    </row>
    <row r="76" spans="1:21" x14ac:dyDescent="0.3">
      <c r="A76" s="9">
        <v>2632</v>
      </c>
      <c r="B76" s="9" t="str">
        <f>VLOOKUP(A76,'AM Detail'!K:L,2,FALSE)</f>
        <v>Common</v>
      </c>
      <c r="C76" s="1" t="s">
        <v>15</v>
      </c>
      <c r="D76" s="1" t="s">
        <v>16</v>
      </c>
      <c r="E76" s="9" t="str">
        <f t="shared" si="1"/>
        <v>Z000</v>
      </c>
      <c r="F76" s="2">
        <v>33055</v>
      </c>
      <c r="G76" s="1" t="s">
        <v>17</v>
      </c>
      <c r="H76" s="1" t="s">
        <v>18</v>
      </c>
      <c r="I76" s="1" t="s">
        <v>93</v>
      </c>
      <c r="J76" s="1" t="s">
        <v>94</v>
      </c>
      <c r="K76" s="1" t="s">
        <v>21</v>
      </c>
      <c r="L76" s="1" t="s">
        <v>82</v>
      </c>
      <c r="M76" s="1" t="s">
        <v>1636</v>
      </c>
      <c r="N76">
        <v>0</v>
      </c>
      <c r="O76" s="8">
        <v>4094.02</v>
      </c>
      <c r="P76" s="8">
        <v>3472.45</v>
      </c>
      <c r="Q76" s="8">
        <v>621.57000000000005</v>
      </c>
      <c r="R76" s="35"/>
      <c r="S76" s="36"/>
      <c r="T76" s="36"/>
      <c r="U76" s="36"/>
    </row>
    <row r="77" spans="1:21" x14ac:dyDescent="0.3">
      <c r="A77" s="9">
        <v>2633</v>
      </c>
      <c r="B77" s="9" t="str">
        <f>VLOOKUP(A77,'AM Detail'!K:L,2,FALSE)</f>
        <v>Common</v>
      </c>
      <c r="C77" s="1" t="s">
        <v>15</v>
      </c>
      <c r="D77" s="1" t="s">
        <v>16</v>
      </c>
      <c r="E77" s="9" t="str">
        <f t="shared" si="1"/>
        <v>Z000</v>
      </c>
      <c r="F77" s="2">
        <v>33420</v>
      </c>
      <c r="G77" s="1" t="s">
        <v>17</v>
      </c>
      <c r="H77" s="1" t="s">
        <v>18</v>
      </c>
      <c r="I77" s="1" t="s">
        <v>93</v>
      </c>
      <c r="J77" s="1" t="s">
        <v>94</v>
      </c>
      <c r="K77" s="1" t="s">
        <v>21</v>
      </c>
      <c r="L77" s="1" t="s">
        <v>43</v>
      </c>
      <c r="M77" s="1" t="s">
        <v>1636</v>
      </c>
      <c r="N77">
        <v>0</v>
      </c>
      <c r="O77" s="8">
        <v>11899.93</v>
      </c>
      <c r="P77" s="8">
        <v>9693.52</v>
      </c>
      <c r="Q77" s="8">
        <v>2206.41</v>
      </c>
      <c r="R77" s="35"/>
      <c r="S77" s="36"/>
      <c r="T77" s="36"/>
      <c r="U77" s="36"/>
    </row>
    <row r="78" spans="1:21" x14ac:dyDescent="0.3">
      <c r="A78" s="9">
        <v>2634</v>
      </c>
      <c r="B78" s="9" t="str">
        <f>VLOOKUP(A78,'AM Detail'!K:L,2,FALSE)</f>
        <v>Common</v>
      </c>
      <c r="C78" s="1" t="s">
        <v>15</v>
      </c>
      <c r="D78" s="1" t="s">
        <v>16</v>
      </c>
      <c r="E78" s="9" t="str">
        <f t="shared" si="1"/>
        <v>Z000</v>
      </c>
      <c r="F78" s="2">
        <v>34881</v>
      </c>
      <c r="G78" s="1" t="s">
        <v>17</v>
      </c>
      <c r="H78" s="1" t="s">
        <v>18</v>
      </c>
      <c r="I78" s="1" t="s">
        <v>93</v>
      </c>
      <c r="J78" s="1" t="s">
        <v>94</v>
      </c>
      <c r="K78" s="1" t="s">
        <v>21</v>
      </c>
      <c r="L78" s="1" t="s">
        <v>67</v>
      </c>
      <c r="M78" s="1" t="s">
        <v>1636</v>
      </c>
      <c r="N78">
        <v>0</v>
      </c>
      <c r="O78" s="8">
        <v>1869.88</v>
      </c>
      <c r="P78" s="8">
        <v>1271.93</v>
      </c>
      <c r="Q78" s="8">
        <v>597.95000000000005</v>
      </c>
      <c r="R78" s="35"/>
      <c r="S78" s="36"/>
      <c r="T78" s="36"/>
      <c r="U78" s="36"/>
    </row>
    <row r="79" spans="1:21" x14ac:dyDescent="0.3">
      <c r="A79" s="9">
        <v>2676</v>
      </c>
      <c r="B79" s="9" t="str">
        <f>VLOOKUP(A79,'AM Detail'!K:L,2,FALSE)</f>
        <v>Retire</v>
      </c>
      <c r="C79" s="1" t="s">
        <v>15</v>
      </c>
      <c r="D79" s="1" t="s">
        <v>16</v>
      </c>
      <c r="E79" s="9" t="str">
        <f t="shared" si="1"/>
        <v>Z000</v>
      </c>
      <c r="F79" s="2">
        <v>24289</v>
      </c>
      <c r="G79" s="1" t="s">
        <v>17</v>
      </c>
      <c r="H79" s="1" t="s">
        <v>18</v>
      </c>
      <c r="I79" s="1" t="s">
        <v>96</v>
      </c>
      <c r="J79" s="1" t="s">
        <v>97</v>
      </c>
      <c r="K79" s="1" t="s">
        <v>21</v>
      </c>
      <c r="L79" s="1" t="s">
        <v>46</v>
      </c>
      <c r="M79" s="1" t="s">
        <v>1636</v>
      </c>
      <c r="N79">
        <v>0</v>
      </c>
      <c r="O79" s="8">
        <v>21847.82</v>
      </c>
      <c r="P79" s="8">
        <v>21847.82</v>
      </c>
      <c r="Q79" s="8">
        <v>0</v>
      </c>
      <c r="R79" s="35"/>
      <c r="S79" s="36"/>
      <c r="T79" s="36"/>
      <c r="U79" s="36"/>
    </row>
    <row r="80" spans="1:21" x14ac:dyDescent="0.3">
      <c r="A80" s="9">
        <v>2677</v>
      </c>
      <c r="B80" s="9" t="str">
        <f>VLOOKUP(A80,'AM Detail'!K:L,2,FALSE)</f>
        <v>Retire</v>
      </c>
      <c r="C80" s="1" t="s">
        <v>15</v>
      </c>
      <c r="D80" s="1" t="s">
        <v>16</v>
      </c>
      <c r="E80" s="9" t="str">
        <f t="shared" si="1"/>
        <v>Z000</v>
      </c>
      <c r="F80" s="2">
        <v>33786</v>
      </c>
      <c r="G80" s="1" t="s">
        <v>17</v>
      </c>
      <c r="H80" s="1" t="s">
        <v>18</v>
      </c>
      <c r="I80" s="1" t="s">
        <v>96</v>
      </c>
      <c r="J80" s="1" t="s">
        <v>97</v>
      </c>
      <c r="K80" s="1" t="s">
        <v>21</v>
      </c>
      <c r="L80" s="1" t="s">
        <v>25</v>
      </c>
      <c r="M80" s="1" t="s">
        <v>1636</v>
      </c>
      <c r="N80">
        <v>0</v>
      </c>
      <c r="O80" s="8">
        <v>66187.710000000006</v>
      </c>
      <c r="P80" s="8">
        <v>51692.26</v>
      </c>
      <c r="Q80" s="8">
        <v>14495.45</v>
      </c>
      <c r="R80" s="35"/>
      <c r="S80" s="36"/>
      <c r="T80" s="36"/>
      <c r="U80" s="36"/>
    </row>
    <row r="81" spans="1:21" x14ac:dyDescent="0.3">
      <c r="A81" s="9">
        <v>2794</v>
      </c>
      <c r="B81" s="9" t="str">
        <f>VLOOKUP(A81,'AM Detail'!K:L,2,FALSE)</f>
        <v>Common</v>
      </c>
      <c r="C81" s="1" t="s">
        <v>15</v>
      </c>
      <c r="D81" s="1" t="s">
        <v>16</v>
      </c>
      <c r="E81" s="9" t="str">
        <f t="shared" si="1"/>
        <v>Z000</v>
      </c>
      <c r="F81" s="2">
        <v>30498</v>
      </c>
      <c r="G81" s="1" t="s">
        <v>17</v>
      </c>
      <c r="H81" s="1" t="s">
        <v>18</v>
      </c>
      <c r="I81" s="1" t="s">
        <v>93</v>
      </c>
      <c r="J81" s="1" t="s">
        <v>98</v>
      </c>
      <c r="K81" s="1" t="s">
        <v>21</v>
      </c>
      <c r="L81" s="1" t="s">
        <v>99</v>
      </c>
      <c r="M81" s="1" t="s">
        <v>1636</v>
      </c>
      <c r="N81">
        <v>0</v>
      </c>
      <c r="O81" s="8">
        <v>1495.45</v>
      </c>
      <c r="P81" s="8">
        <v>1495.45</v>
      </c>
      <c r="Q81" s="8">
        <v>0</v>
      </c>
      <c r="R81" s="35"/>
      <c r="S81" s="36"/>
      <c r="T81" s="36"/>
      <c r="U81" s="36"/>
    </row>
    <row r="82" spans="1:21" x14ac:dyDescent="0.3">
      <c r="A82" s="9">
        <v>2795</v>
      </c>
      <c r="B82" s="9" t="str">
        <f>VLOOKUP(A82,'AM Detail'!K:L,2,FALSE)</f>
        <v>Common</v>
      </c>
      <c r="C82" s="1" t="s">
        <v>15</v>
      </c>
      <c r="D82" s="1" t="s">
        <v>16</v>
      </c>
      <c r="E82" s="9" t="str">
        <f t="shared" si="1"/>
        <v>Z000</v>
      </c>
      <c r="F82" s="2">
        <v>33055</v>
      </c>
      <c r="G82" s="1" t="s">
        <v>17</v>
      </c>
      <c r="H82" s="1" t="s">
        <v>18</v>
      </c>
      <c r="I82" s="1" t="s">
        <v>93</v>
      </c>
      <c r="J82" s="1" t="s">
        <v>98</v>
      </c>
      <c r="K82" s="1" t="s">
        <v>21</v>
      </c>
      <c r="L82" s="1" t="s">
        <v>82</v>
      </c>
      <c r="M82" s="1" t="s">
        <v>1636</v>
      </c>
      <c r="N82">
        <v>0</v>
      </c>
      <c r="O82" s="8">
        <v>7168</v>
      </c>
      <c r="P82" s="8">
        <v>6079.73</v>
      </c>
      <c r="Q82" s="8">
        <v>1088.27</v>
      </c>
      <c r="R82" s="35"/>
      <c r="S82" s="36"/>
      <c r="T82" s="36"/>
      <c r="U82" s="36"/>
    </row>
    <row r="83" spans="1:21" x14ac:dyDescent="0.3">
      <c r="A83" s="9">
        <v>2796</v>
      </c>
      <c r="B83" s="9" t="str">
        <f>VLOOKUP(A83,'AM Detail'!K:L,2,FALSE)</f>
        <v>Common</v>
      </c>
      <c r="C83" s="1" t="s">
        <v>15</v>
      </c>
      <c r="D83" s="1" t="s">
        <v>16</v>
      </c>
      <c r="E83" s="9" t="str">
        <f t="shared" si="1"/>
        <v>Z000</v>
      </c>
      <c r="F83" s="2">
        <v>33420</v>
      </c>
      <c r="G83" s="1" t="s">
        <v>17</v>
      </c>
      <c r="H83" s="1" t="s">
        <v>18</v>
      </c>
      <c r="I83" s="1" t="s">
        <v>93</v>
      </c>
      <c r="J83" s="1" t="s">
        <v>98</v>
      </c>
      <c r="K83" s="1" t="s">
        <v>21</v>
      </c>
      <c r="L83" s="1" t="s">
        <v>43</v>
      </c>
      <c r="M83" s="1" t="s">
        <v>1636</v>
      </c>
      <c r="N83">
        <v>237</v>
      </c>
      <c r="O83" s="8">
        <v>27030</v>
      </c>
      <c r="P83" s="8">
        <v>22018.26</v>
      </c>
      <c r="Q83" s="8">
        <v>5011.74</v>
      </c>
      <c r="R83" s="35"/>
      <c r="S83" s="36"/>
      <c r="T83" s="36"/>
      <c r="U83" s="36"/>
    </row>
    <row r="84" spans="1:21" x14ac:dyDescent="0.3">
      <c r="A84" s="9">
        <v>2797</v>
      </c>
      <c r="B84" s="9" t="str">
        <f>VLOOKUP(A84,'AM Detail'!K:L,2,FALSE)</f>
        <v>Common</v>
      </c>
      <c r="C84" s="1" t="s">
        <v>15</v>
      </c>
      <c r="D84" s="1" t="s">
        <v>16</v>
      </c>
      <c r="E84" s="9" t="str">
        <f t="shared" si="1"/>
        <v>Z000</v>
      </c>
      <c r="F84" s="2">
        <v>34151</v>
      </c>
      <c r="G84" s="1" t="s">
        <v>17</v>
      </c>
      <c r="H84" s="1" t="s">
        <v>18</v>
      </c>
      <c r="I84" s="1" t="s">
        <v>93</v>
      </c>
      <c r="J84" s="1" t="s">
        <v>98</v>
      </c>
      <c r="K84" s="1" t="s">
        <v>21</v>
      </c>
      <c r="L84" s="1" t="s">
        <v>40</v>
      </c>
      <c r="M84" s="1" t="s">
        <v>1636</v>
      </c>
      <c r="N84" s="11">
        <v>3240</v>
      </c>
      <c r="O84" s="8">
        <v>140101.9</v>
      </c>
      <c r="P84" s="8">
        <v>104712.67</v>
      </c>
      <c r="Q84" s="8">
        <v>35389.230000000003</v>
      </c>
      <c r="R84" s="35"/>
      <c r="S84" s="36"/>
      <c r="T84" s="36"/>
      <c r="U84" s="36"/>
    </row>
    <row r="85" spans="1:21" x14ac:dyDescent="0.3">
      <c r="A85" s="9">
        <v>2798</v>
      </c>
      <c r="B85" s="9" t="str">
        <f>VLOOKUP(A85,'AM Detail'!K:L,2,FALSE)</f>
        <v>Common</v>
      </c>
      <c r="C85" s="1" t="s">
        <v>15</v>
      </c>
      <c r="D85" s="1" t="s">
        <v>16</v>
      </c>
      <c r="E85" s="9" t="str">
        <f t="shared" si="1"/>
        <v>Z000</v>
      </c>
      <c r="F85" s="2">
        <v>34881</v>
      </c>
      <c r="G85" s="1" t="s">
        <v>17</v>
      </c>
      <c r="H85" s="1" t="s">
        <v>18</v>
      </c>
      <c r="I85" s="1" t="s">
        <v>93</v>
      </c>
      <c r="J85" s="1" t="s">
        <v>98</v>
      </c>
      <c r="K85" s="1" t="s">
        <v>21</v>
      </c>
      <c r="L85" s="1" t="s">
        <v>67</v>
      </c>
      <c r="M85" s="1" t="s">
        <v>1636</v>
      </c>
      <c r="N85">
        <v>50</v>
      </c>
      <c r="O85" s="8">
        <v>2247.5100000000002</v>
      </c>
      <c r="P85" s="8">
        <v>1528.8</v>
      </c>
      <c r="Q85" s="8">
        <v>718.71</v>
      </c>
      <c r="R85" s="35"/>
      <c r="S85" s="36"/>
      <c r="T85" s="36"/>
      <c r="U85" s="36"/>
    </row>
    <row r="86" spans="1:21" x14ac:dyDescent="0.3">
      <c r="A86" s="9">
        <v>2833</v>
      </c>
      <c r="B86" s="9" t="str">
        <f>VLOOKUP(A86,'AM Detail'!K:L,2,FALSE)</f>
        <v>Common</v>
      </c>
      <c r="C86" s="1" t="s">
        <v>15</v>
      </c>
      <c r="D86" s="1" t="s">
        <v>16</v>
      </c>
      <c r="E86" s="9" t="str">
        <f t="shared" si="1"/>
        <v>Z000</v>
      </c>
      <c r="F86" s="2">
        <v>24289</v>
      </c>
      <c r="G86" s="1" t="s">
        <v>17</v>
      </c>
      <c r="H86" s="1" t="s">
        <v>18</v>
      </c>
      <c r="I86" s="1" t="s">
        <v>100</v>
      </c>
      <c r="J86" s="1" t="s">
        <v>101</v>
      </c>
      <c r="K86" s="1" t="s">
        <v>21</v>
      </c>
      <c r="L86" s="1" t="s">
        <v>46</v>
      </c>
      <c r="M86" s="1" t="s">
        <v>1636</v>
      </c>
      <c r="N86" s="11">
        <v>203704</v>
      </c>
      <c r="O86" s="8">
        <v>174245.29</v>
      </c>
      <c r="P86" s="8">
        <v>174245.29</v>
      </c>
      <c r="Q86" s="8">
        <v>0</v>
      </c>
      <c r="R86" s="35"/>
      <c r="S86" s="36"/>
      <c r="T86" s="36"/>
      <c r="U86" s="36"/>
    </row>
    <row r="87" spans="1:21" x14ac:dyDescent="0.3">
      <c r="A87" s="9">
        <v>2836</v>
      </c>
      <c r="B87" s="9" t="str">
        <f>VLOOKUP(A87,'AM Detail'!K:L,2,FALSE)</f>
        <v>Common</v>
      </c>
      <c r="C87" s="1" t="s">
        <v>15</v>
      </c>
      <c r="D87" s="1" t="s">
        <v>16</v>
      </c>
      <c r="E87" s="9" t="str">
        <f t="shared" si="1"/>
        <v>Z000</v>
      </c>
      <c r="F87" s="2">
        <v>24289</v>
      </c>
      <c r="G87" s="1" t="s">
        <v>17</v>
      </c>
      <c r="H87" s="1" t="s">
        <v>18</v>
      </c>
      <c r="I87" s="1" t="s">
        <v>100</v>
      </c>
      <c r="J87" s="1" t="s">
        <v>102</v>
      </c>
      <c r="K87" s="1" t="s">
        <v>21</v>
      </c>
      <c r="L87" s="1" t="s">
        <v>46</v>
      </c>
      <c r="M87" s="1" t="s">
        <v>1636</v>
      </c>
      <c r="N87" s="11">
        <v>43333</v>
      </c>
      <c r="O87" s="8">
        <v>174245.29</v>
      </c>
      <c r="P87" s="8">
        <v>174245.29</v>
      </c>
      <c r="Q87" s="8">
        <v>0</v>
      </c>
      <c r="R87" s="35"/>
      <c r="S87" s="36"/>
      <c r="T87" s="36"/>
      <c r="U87" s="36"/>
    </row>
    <row r="88" spans="1:21" x14ac:dyDescent="0.3">
      <c r="A88" s="9">
        <v>2879</v>
      </c>
      <c r="B88" s="9" t="str">
        <f>VLOOKUP(A88,'AM Detail'!K:L,2,FALSE)</f>
        <v>Common</v>
      </c>
      <c r="C88" s="1" t="s">
        <v>15</v>
      </c>
      <c r="D88" s="1" t="s">
        <v>16</v>
      </c>
      <c r="E88" s="9" t="str">
        <f t="shared" si="1"/>
        <v>Z000</v>
      </c>
      <c r="F88" s="2">
        <v>24289</v>
      </c>
      <c r="G88" s="1" t="s">
        <v>17</v>
      </c>
      <c r="H88" s="1" t="s">
        <v>18</v>
      </c>
      <c r="I88" s="1" t="s">
        <v>100</v>
      </c>
      <c r="J88" s="1" t="s">
        <v>103</v>
      </c>
      <c r="K88" s="1" t="s">
        <v>21</v>
      </c>
      <c r="L88" s="1" t="s">
        <v>46</v>
      </c>
      <c r="M88" s="1" t="s">
        <v>1636</v>
      </c>
      <c r="N88">
        <v>389</v>
      </c>
      <c r="O88" s="8">
        <v>64942.27</v>
      </c>
      <c r="P88" s="8">
        <v>64942.27</v>
      </c>
      <c r="Q88" s="8">
        <v>0</v>
      </c>
      <c r="R88" s="35"/>
      <c r="S88" s="36"/>
      <c r="T88" s="36"/>
      <c r="U88" s="36"/>
    </row>
    <row r="89" spans="1:21" x14ac:dyDescent="0.3">
      <c r="A89" s="9">
        <v>2929</v>
      </c>
      <c r="B89" s="9" t="str">
        <f>VLOOKUP(A89,'AM Detail'!K:L,2,FALSE)</f>
        <v>Common</v>
      </c>
      <c r="C89" s="1" t="s">
        <v>15</v>
      </c>
      <c r="D89" s="1" t="s">
        <v>16</v>
      </c>
      <c r="E89" s="9" t="str">
        <f t="shared" si="1"/>
        <v>Z000</v>
      </c>
      <c r="F89" s="2">
        <v>24289</v>
      </c>
      <c r="G89" s="1" t="s">
        <v>17</v>
      </c>
      <c r="H89" s="1" t="s">
        <v>18</v>
      </c>
      <c r="I89" s="1" t="s">
        <v>100</v>
      </c>
      <c r="J89" s="1" t="s">
        <v>104</v>
      </c>
      <c r="K89" s="1" t="s">
        <v>21</v>
      </c>
      <c r="L89" s="1" t="s">
        <v>46</v>
      </c>
      <c r="M89" s="1" t="s">
        <v>1636</v>
      </c>
      <c r="N89">
        <v>6</v>
      </c>
      <c r="O89" s="8">
        <v>12440.91</v>
      </c>
      <c r="P89" s="8">
        <v>12440.91</v>
      </c>
      <c r="Q89" s="8">
        <v>0</v>
      </c>
      <c r="R89" s="35"/>
      <c r="S89" s="36"/>
      <c r="T89" s="36"/>
      <c r="U89" s="36"/>
    </row>
    <row r="90" spans="1:21" x14ac:dyDescent="0.3">
      <c r="A90" s="9">
        <v>2995</v>
      </c>
      <c r="B90" s="9" t="str">
        <f>VLOOKUP(A90,'AM Detail'!K:L,2,FALSE)</f>
        <v>Common</v>
      </c>
      <c r="C90" s="1" t="s">
        <v>15</v>
      </c>
      <c r="D90" s="1" t="s">
        <v>16</v>
      </c>
      <c r="E90" s="9" t="str">
        <f t="shared" si="1"/>
        <v>Z000</v>
      </c>
      <c r="F90" s="2">
        <v>24289</v>
      </c>
      <c r="G90" s="1" t="s">
        <v>17</v>
      </c>
      <c r="H90" s="1" t="s">
        <v>18</v>
      </c>
      <c r="I90" s="1" t="s">
        <v>105</v>
      </c>
      <c r="J90" s="1" t="s">
        <v>106</v>
      </c>
      <c r="K90" s="1" t="s">
        <v>21</v>
      </c>
      <c r="L90" s="1" t="s">
        <v>46</v>
      </c>
      <c r="M90" s="1" t="s">
        <v>1636</v>
      </c>
      <c r="N90" s="10">
        <v>1</v>
      </c>
      <c r="O90" s="8">
        <v>5731.74</v>
      </c>
      <c r="P90" s="8">
        <v>5731.74</v>
      </c>
      <c r="Q90" s="8">
        <v>0</v>
      </c>
      <c r="R90" s="35"/>
      <c r="S90" s="36"/>
      <c r="T90" s="36"/>
      <c r="U90" s="36"/>
    </row>
    <row r="91" spans="1:21" x14ac:dyDescent="0.3">
      <c r="A91" s="9">
        <v>2996</v>
      </c>
      <c r="B91" s="9" t="str">
        <f>VLOOKUP(A91,'AM Detail'!K:L,2,FALSE)</f>
        <v>Common</v>
      </c>
      <c r="C91" s="1" t="s">
        <v>15</v>
      </c>
      <c r="D91" s="1" t="s">
        <v>16</v>
      </c>
      <c r="E91" s="9" t="str">
        <f t="shared" si="1"/>
        <v>Z000</v>
      </c>
      <c r="F91" s="2">
        <v>25020</v>
      </c>
      <c r="G91" s="1" t="s">
        <v>17</v>
      </c>
      <c r="H91" s="1" t="s">
        <v>18</v>
      </c>
      <c r="I91" s="1" t="s">
        <v>105</v>
      </c>
      <c r="J91" s="1" t="s">
        <v>106</v>
      </c>
      <c r="K91" s="1" t="s">
        <v>21</v>
      </c>
      <c r="L91" s="1" t="s">
        <v>22</v>
      </c>
      <c r="M91" s="1" t="s">
        <v>1636</v>
      </c>
      <c r="N91">
        <v>0</v>
      </c>
      <c r="O91" s="8">
        <v>12834.03</v>
      </c>
      <c r="P91" s="8">
        <v>12834.03</v>
      </c>
      <c r="Q91" s="8">
        <v>0</v>
      </c>
      <c r="R91" s="35"/>
      <c r="S91" s="36"/>
      <c r="T91" s="36"/>
      <c r="U91" s="36"/>
    </row>
    <row r="92" spans="1:21" x14ac:dyDescent="0.3">
      <c r="A92" s="9">
        <v>2997</v>
      </c>
      <c r="B92" s="9" t="str">
        <f>VLOOKUP(A92,'AM Detail'!K:L,2,FALSE)</f>
        <v>Common</v>
      </c>
      <c r="C92" s="1" t="s">
        <v>15</v>
      </c>
      <c r="D92" s="1" t="s">
        <v>16</v>
      </c>
      <c r="E92" s="9" t="str">
        <f t="shared" si="1"/>
        <v>Z000</v>
      </c>
      <c r="F92" s="2">
        <v>30133</v>
      </c>
      <c r="G92" s="1" t="s">
        <v>17</v>
      </c>
      <c r="H92" s="1" t="s">
        <v>18</v>
      </c>
      <c r="I92" s="1" t="s">
        <v>105</v>
      </c>
      <c r="J92" s="1" t="s">
        <v>106</v>
      </c>
      <c r="K92" s="1" t="s">
        <v>21</v>
      </c>
      <c r="L92" s="1" t="s">
        <v>107</v>
      </c>
      <c r="M92" s="1" t="s">
        <v>1636</v>
      </c>
      <c r="N92" s="10">
        <v>0</v>
      </c>
      <c r="O92" s="8">
        <v>99988.72</v>
      </c>
      <c r="P92" s="8">
        <v>99988.72</v>
      </c>
      <c r="Q92" s="8">
        <v>0</v>
      </c>
      <c r="R92" s="35"/>
      <c r="S92" s="36"/>
      <c r="T92" s="36"/>
      <c r="U92" s="36"/>
    </row>
    <row r="93" spans="1:21" x14ac:dyDescent="0.3">
      <c r="A93" s="9">
        <v>2998</v>
      </c>
      <c r="B93" s="9" t="str">
        <f>VLOOKUP(A93,'AM Detail'!K:L,2,FALSE)</f>
        <v>Common</v>
      </c>
      <c r="C93" s="1" t="s">
        <v>15</v>
      </c>
      <c r="D93" s="1" t="s">
        <v>16</v>
      </c>
      <c r="E93" s="9" t="str">
        <f t="shared" si="1"/>
        <v>Z000</v>
      </c>
      <c r="F93" s="2">
        <v>33055</v>
      </c>
      <c r="G93" s="1" t="s">
        <v>17</v>
      </c>
      <c r="H93" s="1" t="s">
        <v>18</v>
      </c>
      <c r="I93" s="1" t="s">
        <v>105</v>
      </c>
      <c r="J93" s="1" t="s">
        <v>106</v>
      </c>
      <c r="K93" s="1" t="s">
        <v>21</v>
      </c>
      <c r="L93" s="1" t="s">
        <v>82</v>
      </c>
      <c r="M93" s="1" t="s">
        <v>1636</v>
      </c>
      <c r="N93" s="10">
        <v>0</v>
      </c>
      <c r="O93" s="8">
        <v>3920.24</v>
      </c>
      <c r="P93" s="8">
        <v>3325.06</v>
      </c>
      <c r="Q93" s="8">
        <v>595.17999999999995</v>
      </c>
      <c r="R93" s="35"/>
      <c r="S93" s="36"/>
      <c r="T93" s="36"/>
      <c r="U93" s="36"/>
    </row>
    <row r="94" spans="1:21" x14ac:dyDescent="0.3">
      <c r="A94" s="9">
        <v>3024</v>
      </c>
      <c r="B94" s="9" t="e">
        <f>VLOOKUP(A94,'AM Detail'!K:L,2,FALSE)</f>
        <v>#N/A</v>
      </c>
      <c r="C94" s="1" t="s">
        <v>15</v>
      </c>
      <c r="D94" s="1" t="s">
        <v>16</v>
      </c>
      <c r="E94" s="9" t="str">
        <f t="shared" si="1"/>
        <v>Z000</v>
      </c>
      <c r="F94" s="2">
        <v>34881</v>
      </c>
      <c r="G94" s="1" t="s">
        <v>17</v>
      </c>
      <c r="H94" s="1" t="s">
        <v>18</v>
      </c>
      <c r="I94" s="1" t="s">
        <v>105</v>
      </c>
      <c r="J94" s="1" t="s">
        <v>108</v>
      </c>
      <c r="K94" s="1" t="s">
        <v>21</v>
      </c>
      <c r="L94" s="1" t="s">
        <v>67</v>
      </c>
      <c r="M94" s="1" t="s">
        <v>1636</v>
      </c>
      <c r="N94">
        <v>0</v>
      </c>
      <c r="O94" s="8">
        <v>0</v>
      </c>
      <c r="P94" s="8">
        <v>0</v>
      </c>
      <c r="Q94" s="8">
        <v>0</v>
      </c>
      <c r="R94" s="35"/>
      <c r="S94" s="36"/>
      <c r="T94" s="36"/>
      <c r="U94" s="36"/>
    </row>
    <row r="95" spans="1:21" x14ac:dyDescent="0.3">
      <c r="A95" s="9">
        <v>3034</v>
      </c>
      <c r="B95" s="9" t="str">
        <f>VLOOKUP(A95,'AM Detail'!K:L,2,FALSE)</f>
        <v>Common</v>
      </c>
      <c r="C95" s="1" t="s">
        <v>15</v>
      </c>
      <c r="D95" s="1" t="s">
        <v>16</v>
      </c>
      <c r="E95" s="9" t="str">
        <f t="shared" si="1"/>
        <v>Z000</v>
      </c>
      <c r="F95" s="2">
        <v>32325</v>
      </c>
      <c r="G95" s="1" t="s">
        <v>17</v>
      </c>
      <c r="H95" s="1" t="s">
        <v>18</v>
      </c>
      <c r="I95" s="1" t="s">
        <v>105</v>
      </c>
      <c r="J95" s="1" t="s">
        <v>109</v>
      </c>
      <c r="K95" s="1" t="s">
        <v>21</v>
      </c>
      <c r="L95" s="1" t="s">
        <v>37</v>
      </c>
      <c r="M95" s="1" t="s">
        <v>1636</v>
      </c>
      <c r="N95">
        <v>200</v>
      </c>
      <c r="O95" s="8">
        <v>130182.87</v>
      </c>
      <c r="P95" s="8">
        <v>119164.13</v>
      </c>
      <c r="Q95" s="8">
        <v>11018.74</v>
      </c>
      <c r="R95" s="35"/>
      <c r="S95" s="36"/>
      <c r="T95" s="36"/>
      <c r="U95" s="36"/>
    </row>
    <row r="96" spans="1:21" x14ac:dyDescent="0.3">
      <c r="A96" s="9">
        <v>3056</v>
      </c>
      <c r="B96" s="9" t="str">
        <f>VLOOKUP(A96,'AM Detail'!K:L,2,FALSE)</f>
        <v>Common</v>
      </c>
      <c r="C96" s="1" t="s">
        <v>15</v>
      </c>
      <c r="D96" s="1" t="s">
        <v>16</v>
      </c>
      <c r="E96" s="9" t="str">
        <f t="shared" si="1"/>
        <v>Z000</v>
      </c>
      <c r="F96" s="2">
        <v>30133</v>
      </c>
      <c r="G96" s="1" t="s">
        <v>17</v>
      </c>
      <c r="H96" s="1" t="s">
        <v>18</v>
      </c>
      <c r="I96" s="1" t="s">
        <v>105</v>
      </c>
      <c r="J96" s="1" t="s">
        <v>110</v>
      </c>
      <c r="K96" s="1" t="s">
        <v>21</v>
      </c>
      <c r="L96" s="1" t="s">
        <v>107</v>
      </c>
      <c r="M96" s="1" t="s">
        <v>1636</v>
      </c>
      <c r="N96">
        <v>1</v>
      </c>
      <c r="O96" s="8">
        <v>30299.61</v>
      </c>
      <c r="P96" s="8">
        <v>30299.61</v>
      </c>
      <c r="Q96" s="8">
        <v>0</v>
      </c>
      <c r="R96" s="35"/>
      <c r="S96" s="36"/>
      <c r="T96" s="36"/>
      <c r="U96" s="36"/>
    </row>
    <row r="97" spans="1:21" x14ac:dyDescent="0.3">
      <c r="A97" s="9">
        <v>3057</v>
      </c>
      <c r="B97" s="9" t="str">
        <f>VLOOKUP(A97,'AM Detail'!K:L,2,FALSE)</f>
        <v>Common</v>
      </c>
      <c r="C97" s="1" t="s">
        <v>15</v>
      </c>
      <c r="D97" s="1" t="s">
        <v>16</v>
      </c>
      <c r="E97" s="9" t="str">
        <f t="shared" si="1"/>
        <v>Z000</v>
      </c>
      <c r="F97" s="2">
        <v>32325</v>
      </c>
      <c r="G97" s="1" t="s">
        <v>17</v>
      </c>
      <c r="H97" s="1" t="s">
        <v>18</v>
      </c>
      <c r="I97" s="1" t="s">
        <v>105</v>
      </c>
      <c r="J97" s="1" t="s">
        <v>110</v>
      </c>
      <c r="K97" s="1" t="s">
        <v>21</v>
      </c>
      <c r="L97" s="1" t="s">
        <v>37</v>
      </c>
      <c r="M97" s="1" t="s">
        <v>1636</v>
      </c>
      <c r="N97">
        <v>1</v>
      </c>
      <c r="O97" s="8">
        <v>135496.45000000001</v>
      </c>
      <c r="P97" s="8">
        <v>124027.96</v>
      </c>
      <c r="Q97" s="8">
        <v>11468.49</v>
      </c>
      <c r="R97" s="35"/>
      <c r="S97" s="36"/>
      <c r="T97" s="36"/>
      <c r="U97" s="36"/>
    </row>
    <row r="98" spans="1:21" x14ac:dyDescent="0.3">
      <c r="A98" s="9">
        <v>3058</v>
      </c>
      <c r="B98" s="9" t="str">
        <f>VLOOKUP(A98,'AM Detail'!K:L,2,FALSE)</f>
        <v>Common</v>
      </c>
      <c r="C98" s="1" t="s">
        <v>15</v>
      </c>
      <c r="D98" s="1" t="s">
        <v>16</v>
      </c>
      <c r="E98" s="9" t="str">
        <f t="shared" si="1"/>
        <v>Z000</v>
      </c>
      <c r="F98" s="2">
        <v>33055</v>
      </c>
      <c r="G98" s="1" t="s">
        <v>17</v>
      </c>
      <c r="H98" s="1" t="s">
        <v>18</v>
      </c>
      <c r="I98" s="1" t="s">
        <v>105</v>
      </c>
      <c r="J98" s="1" t="s">
        <v>110</v>
      </c>
      <c r="K98" s="1" t="s">
        <v>21</v>
      </c>
      <c r="L98" s="1" t="s">
        <v>82</v>
      </c>
      <c r="M98" s="1" t="s">
        <v>1636</v>
      </c>
      <c r="N98">
        <v>1</v>
      </c>
      <c r="O98" s="8">
        <v>107106</v>
      </c>
      <c r="P98" s="8">
        <v>90844.86</v>
      </c>
      <c r="Q98" s="8">
        <v>16261.14</v>
      </c>
      <c r="R98" s="35"/>
      <c r="S98" s="36"/>
      <c r="T98" s="36"/>
      <c r="U98" s="36"/>
    </row>
    <row r="99" spans="1:21" x14ac:dyDescent="0.3">
      <c r="A99" s="9">
        <v>3087</v>
      </c>
      <c r="B99" s="9" t="str">
        <f>VLOOKUP(A99,'AM Detail'!K:L,2,FALSE)</f>
        <v>Common</v>
      </c>
      <c r="C99" s="1" t="s">
        <v>15</v>
      </c>
      <c r="D99" s="1" t="s">
        <v>16</v>
      </c>
      <c r="E99" s="9" t="str">
        <f t="shared" si="1"/>
        <v>Z000</v>
      </c>
      <c r="F99" s="2">
        <v>24289</v>
      </c>
      <c r="G99" s="1" t="s">
        <v>17</v>
      </c>
      <c r="H99" s="1" t="s">
        <v>18</v>
      </c>
      <c r="I99" s="1" t="s">
        <v>105</v>
      </c>
      <c r="J99" s="1" t="s">
        <v>111</v>
      </c>
      <c r="K99" s="1" t="s">
        <v>21</v>
      </c>
      <c r="L99" s="1" t="s">
        <v>46</v>
      </c>
      <c r="M99" s="1" t="s">
        <v>1636</v>
      </c>
      <c r="N99">
        <v>2</v>
      </c>
      <c r="O99" s="8">
        <v>13944.79</v>
      </c>
      <c r="P99" s="8">
        <v>13944.79</v>
      </c>
      <c r="Q99" s="8">
        <v>0</v>
      </c>
      <c r="R99" s="35"/>
      <c r="S99" s="36"/>
      <c r="T99" s="36"/>
      <c r="U99" s="36"/>
    </row>
    <row r="100" spans="1:21" x14ac:dyDescent="0.3">
      <c r="A100" s="9">
        <v>3088</v>
      </c>
      <c r="B100" s="9" t="str">
        <f>VLOOKUP(A100,'AM Detail'!K:L,2,FALSE)</f>
        <v>Common</v>
      </c>
      <c r="C100" s="1" t="s">
        <v>15</v>
      </c>
      <c r="D100" s="1" t="s">
        <v>16</v>
      </c>
      <c r="E100" s="9" t="str">
        <f t="shared" si="1"/>
        <v>Z000</v>
      </c>
      <c r="F100" s="2">
        <v>30133</v>
      </c>
      <c r="G100" s="1" t="s">
        <v>17</v>
      </c>
      <c r="H100" s="1" t="s">
        <v>18</v>
      </c>
      <c r="I100" s="1" t="s">
        <v>105</v>
      </c>
      <c r="J100" s="1" t="s">
        <v>111</v>
      </c>
      <c r="K100" s="1" t="s">
        <v>21</v>
      </c>
      <c r="L100" s="1" t="s">
        <v>107</v>
      </c>
      <c r="M100" s="1" t="s">
        <v>1636</v>
      </c>
      <c r="N100">
        <v>1</v>
      </c>
      <c r="O100" s="8">
        <v>142408.18</v>
      </c>
      <c r="P100" s="8">
        <v>142408.18</v>
      </c>
      <c r="Q100" s="8">
        <v>0</v>
      </c>
      <c r="R100" s="35"/>
      <c r="S100" s="36"/>
      <c r="T100" s="36"/>
      <c r="U100" s="36"/>
    </row>
    <row r="101" spans="1:21" x14ac:dyDescent="0.3">
      <c r="A101" s="9">
        <v>3217</v>
      </c>
      <c r="B101" s="9" t="str">
        <f>VLOOKUP(A101,'AM Detail'!K:L,2,FALSE)</f>
        <v>Common</v>
      </c>
      <c r="C101" s="1" t="s">
        <v>15</v>
      </c>
      <c r="D101" s="1" t="s">
        <v>16</v>
      </c>
      <c r="E101" s="9" t="str">
        <f t="shared" si="1"/>
        <v>Z000</v>
      </c>
      <c r="F101" s="2">
        <v>34881</v>
      </c>
      <c r="G101" s="1" t="s">
        <v>17</v>
      </c>
      <c r="H101" s="1" t="s">
        <v>18</v>
      </c>
      <c r="I101" s="1" t="s">
        <v>112</v>
      </c>
      <c r="J101" s="1" t="s">
        <v>113</v>
      </c>
      <c r="K101" s="1" t="s">
        <v>21</v>
      </c>
      <c r="L101" s="1" t="s">
        <v>67</v>
      </c>
      <c r="M101" s="1" t="s">
        <v>1636</v>
      </c>
      <c r="N101">
        <v>1</v>
      </c>
      <c r="O101" s="8">
        <v>66092.509999999995</v>
      </c>
      <c r="P101" s="8">
        <v>44957.53</v>
      </c>
      <c r="Q101" s="8">
        <v>21134.98</v>
      </c>
      <c r="R101" s="35"/>
      <c r="S101" s="36"/>
      <c r="T101" s="36"/>
      <c r="U101" s="36"/>
    </row>
    <row r="102" spans="1:21" x14ac:dyDescent="0.3">
      <c r="A102" s="9">
        <v>3227</v>
      </c>
      <c r="B102" s="9" t="str">
        <f>VLOOKUP(A102,'AM Detail'!K:L,2,FALSE)</f>
        <v>Common</v>
      </c>
      <c r="C102" s="1" t="s">
        <v>15</v>
      </c>
      <c r="D102" s="1" t="s">
        <v>16</v>
      </c>
      <c r="E102" s="9" t="str">
        <f t="shared" si="1"/>
        <v>Z000</v>
      </c>
      <c r="F102" s="2">
        <v>34881</v>
      </c>
      <c r="G102" s="1" t="s">
        <v>17</v>
      </c>
      <c r="H102" s="1" t="s">
        <v>18</v>
      </c>
      <c r="I102" s="1" t="s">
        <v>112</v>
      </c>
      <c r="J102" s="1" t="s">
        <v>114</v>
      </c>
      <c r="K102" s="1" t="s">
        <v>21</v>
      </c>
      <c r="L102" s="1" t="s">
        <v>67</v>
      </c>
      <c r="M102" s="1" t="s">
        <v>1636</v>
      </c>
      <c r="N102">
        <v>1</v>
      </c>
      <c r="O102" s="8">
        <v>17424.5</v>
      </c>
      <c r="P102" s="8">
        <v>11852.52</v>
      </c>
      <c r="Q102" s="8">
        <v>5571.98</v>
      </c>
      <c r="R102" s="35"/>
      <c r="S102" s="36"/>
      <c r="T102" s="36"/>
      <c r="U102" s="36"/>
    </row>
    <row r="103" spans="1:21" x14ac:dyDescent="0.3">
      <c r="A103" s="9">
        <v>3235</v>
      </c>
      <c r="B103" s="9" t="str">
        <f>VLOOKUP(A103,'AM Detail'!K:L,2,FALSE)</f>
        <v>Common</v>
      </c>
      <c r="C103" s="1" t="s">
        <v>15</v>
      </c>
      <c r="D103" s="1" t="s">
        <v>16</v>
      </c>
      <c r="E103" s="9" t="str">
        <f t="shared" si="1"/>
        <v>Z000</v>
      </c>
      <c r="F103" s="2">
        <v>34881</v>
      </c>
      <c r="G103" s="1" t="s">
        <v>17</v>
      </c>
      <c r="H103" s="1" t="s">
        <v>18</v>
      </c>
      <c r="I103" s="1" t="s">
        <v>112</v>
      </c>
      <c r="J103" s="1" t="s">
        <v>115</v>
      </c>
      <c r="K103" s="1" t="s">
        <v>21</v>
      </c>
      <c r="L103" s="1" t="s">
        <v>67</v>
      </c>
      <c r="M103" s="1" t="s">
        <v>1636</v>
      </c>
      <c r="N103">
        <v>1</v>
      </c>
      <c r="O103" s="8">
        <v>3150.19</v>
      </c>
      <c r="P103" s="8">
        <v>2142.83</v>
      </c>
      <c r="Q103" s="8">
        <v>1007.36</v>
      </c>
      <c r="R103" s="35"/>
      <c r="S103" s="36"/>
      <c r="T103" s="36"/>
      <c r="U103" s="36"/>
    </row>
    <row r="104" spans="1:21" x14ac:dyDescent="0.3">
      <c r="A104" s="9">
        <v>3245</v>
      </c>
      <c r="B104" s="9" t="str">
        <f>VLOOKUP(A104,'AM Detail'!K:L,2,FALSE)</f>
        <v>Common</v>
      </c>
      <c r="C104" s="1" t="s">
        <v>15</v>
      </c>
      <c r="D104" s="1" t="s">
        <v>16</v>
      </c>
      <c r="E104" s="9" t="str">
        <f t="shared" si="1"/>
        <v>Z000</v>
      </c>
      <c r="F104" s="2">
        <v>34881</v>
      </c>
      <c r="G104" s="1" t="s">
        <v>17</v>
      </c>
      <c r="H104" s="1" t="s">
        <v>18</v>
      </c>
      <c r="I104" s="1" t="s">
        <v>112</v>
      </c>
      <c r="J104" s="1" t="s">
        <v>116</v>
      </c>
      <c r="K104" s="1" t="s">
        <v>21</v>
      </c>
      <c r="L104" s="1" t="s">
        <v>67</v>
      </c>
      <c r="M104" s="1" t="s">
        <v>1636</v>
      </c>
      <c r="N104">
        <v>1</v>
      </c>
      <c r="O104" s="8">
        <v>3150.18</v>
      </c>
      <c r="P104" s="8">
        <v>2142.8200000000002</v>
      </c>
      <c r="Q104" s="8">
        <v>1007.36</v>
      </c>
      <c r="R104" s="35"/>
      <c r="S104" s="36"/>
      <c r="T104" s="36"/>
      <c r="U104" s="36"/>
    </row>
    <row r="105" spans="1:21" x14ac:dyDescent="0.3">
      <c r="A105" s="9">
        <v>3258</v>
      </c>
      <c r="B105" s="9" t="str">
        <f>VLOOKUP(A105,'AM Detail'!K:L,2,FALSE)</f>
        <v>Common</v>
      </c>
      <c r="C105" s="1" t="s">
        <v>15</v>
      </c>
      <c r="D105" s="1" t="s">
        <v>16</v>
      </c>
      <c r="E105" s="9" t="str">
        <f t="shared" si="1"/>
        <v>Z000</v>
      </c>
      <c r="F105" s="2">
        <v>34881</v>
      </c>
      <c r="G105" s="1" t="s">
        <v>17</v>
      </c>
      <c r="H105" s="1" t="s">
        <v>18</v>
      </c>
      <c r="I105" s="1" t="s">
        <v>112</v>
      </c>
      <c r="J105" s="1" t="s">
        <v>117</v>
      </c>
      <c r="K105" s="1" t="s">
        <v>21</v>
      </c>
      <c r="L105" s="1" t="s">
        <v>67</v>
      </c>
      <c r="M105" s="1" t="s">
        <v>1636</v>
      </c>
      <c r="N105">
        <v>0</v>
      </c>
      <c r="O105" s="8">
        <v>6201.94</v>
      </c>
      <c r="P105" s="8">
        <v>4218.6899999999996</v>
      </c>
      <c r="Q105" s="8">
        <v>1983.25</v>
      </c>
      <c r="R105" s="35"/>
      <c r="S105" s="36"/>
      <c r="T105" s="36"/>
      <c r="U105" s="36"/>
    </row>
    <row r="106" spans="1:21" x14ac:dyDescent="0.3">
      <c r="A106" s="9">
        <v>3261</v>
      </c>
      <c r="B106" s="9" t="str">
        <f>VLOOKUP(A106,'AM Detail'!K:L,2,FALSE)</f>
        <v>Common</v>
      </c>
      <c r="C106" s="1" t="s">
        <v>15</v>
      </c>
      <c r="D106" s="1" t="s">
        <v>16</v>
      </c>
      <c r="E106" s="9" t="str">
        <f t="shared" si="1"/>
        <v>Z000</v>
      </c>
      <c r="F106" s="2">
        <v>30498</v>
      </c>
      <c r="G106" s="1" t="s">
        <v>17</v>
      </c>
      <c r="H106" s="1" t="s">
        <v>18</v>
      </c>
      <c r="I106" s="1" t="s">
        <v>112</v>
      </c>
      <c r="J106" s="1" t="s">
        <v>118</v>
      </c>
      <c r="K106" s="1" t="s">
        <v>21</v>
      </c>
      <c r="L106" s="1" t="s">
        <v>99</v>
      </c>
      <c r="M106" s="1" t="s">
        <v>1636</v>
      </c>
      <c r="N106">
        <v>0</v>
      </c>
      <c r="O106" s="8">
        <v>3804.88</v>
      </c>
      <c r="P106" s="8">
        <v>3804.88</v>
      </c>
      <c r="Q106" s="8">
        <v>0</v>
      </c>
      <c r="R106" s="35"/>
      <c r="S106" s="36"/>
      <c r="T106" s="36"/>
      <c r="U106" s="36"/>
    </row>
    <row r="107" spans="1:21" x14ac:dyDescent="0.3">
      <c r="A107" s="9">
        <v>3280</v>
      </c>
      <c r="B107" s="9" t="str">
        <f>VLOOKUP(A107,'AM Detail'!K:L,2,FALSE)</f>
        <v>Common</v>
      </c>
      <c r="C107" s="1" t="s">
        <v>15</v>
      </c>
      <c r="D107" s="1" t="s">
        <v>16</v>
      </c>
      <c r="E107" s="9" t="str">
        <f t="shared" si="1"/>
        <v>Z000</v>
      </c>
      <c r="F107" s="2">
        <v>30864</v>
      </c>
      <c r="G107" s="1" t="s">
        <v>17</v>
      </c>
      <c r="H107" s="1" t="s">
        <v>18</v>
      </c>
      <c r="I107" s="1" t="s">
        <v>119</v>
      </c>
      <c r="J107" s="1" t="s">
        <v>120</v>
      </c>
      <c r="K107" s="1" t="s">
        <v>21</v>
      </c>
      <c r="L107" s="1" t="s">
        <v>72</v>
      </c>
      <c r="M107" s="1" t="s">
        <v>1636</v>
      </c>
      <c r="N107">
        <v>1</v>
      </c>
      <c r="O107" s="8">
        <v>47102.04</v>
      </c>
      <c r="P107" s="8">
        <v>47102.04</v>
      </c>
      <c r="Q107" s="8">
        <v>0</v>
      </c>
      <c r="R107" s="35"/>
      <c r="S107" s="36"/>
      <c r="T107" s="36"/>
      <c r="U107" s="36"/>
    </row>
    <row r="108" spans="1:21" x14ac:dyDescent="0.3">
      <c r="A108" s="9">
        <v>3326</v>
      </c>
      <c r="B108" s="9" t="str">
        <f>VLOOKUP(A108,'AM Detail'!K:L,2,FALSE)</f>
        <v>Common</v>
      </c>
      <c r="C108" s="1" t="s">
        <v>15</v>
      </c>
      <c r="D108" s="1" t="s">
        <v>16</v>
      </c>
      <c r="E108" s="9" t="str">
        <f t="shared" si="1"/>
        <v>Z000</v>
      </c>
      <c r="F108" s="2">
        <v>30864</v>
      </c>
      <c r="G108" s="1" t="s">
        <v>17</v>
      </c>
      <c r="H108" s="1" t="s">
        <v>18</v>
      </c>
      <c r="I108" s="1" t="s">
        <v>119</v>
      </c>
      <c r="J108" s="1" t="s">
        <v>121</v>
      </c>
      <c r="K108" s="1" t="s">
        <v>21</v>
      </c>
      <c r="L108" s="1" t="s">
        <v>72</v>
      </c>
      <c r="M108" s="1" t="s">
        <v>1636</v>
      </c>
      <c r="N108">
        <v>1</v>
      </c>
      <c r="O108" s="8">
        <v>60559.76</v>
      </c>
      <c r="P108" s="8">
        <v>60559.76</v>
      </c>
      <c r="Q108" s="8">
        <v>0</v>
      </c>
      <c r="R108" s="35"/>
      <c r="S108" s="36"/>
      <c r="T108" s="36"/>
      <c r="U108" s="36"/>
    </row>
    <row r="109" spans="1:21" x14ac:dyDescent="0.3">
      <c r="A109" s="9">
        <v>3342</v>
      </c>
      <c r="B109" s="9" t="str">
        <f>VLOOKUP(A109,'AM Detail'!K:L,2,FALSE)</f>
        <v>Common</v>
      </c>
      <c r="C109" s="1" t="s">
        <v>15</v>
      </c>
      <c r="D109" s="1" t="s">
        <v>16</v>
      </c>
      <c r="E109" s="9" t="str">
        <f t="shared" si="1"/>
        <v>Z000</v>
      </c>
      <c r="F109" s="2">
        <v>29403</v>
      </c>
      <c r="G109" s="1" t="s">
        <v>17</v>
      </c>
      <c r="H109" s="1" t="s">
        <v>18</v>
      </c>
      <c r="I109" s="1" t="s">
        <v>122</v>
      </c>
      <c r="J109" s="1" t="s">
        <v>123</v>
      </c>
      <c r="K109" s="1" t="s">
        <v>21</v>
      </c>
      <c r="L109" s="1" t="s">
        <v>53</v>
      </c>
      <c r="M109" s="1" t="s">
        <v>1636</v>
      </c>
      <c r="N109">
        <v>0</v>
      </c>
      <c r="O109" s="8">
        <v>61087.72</v>
      </c>
      <c r="P109" s="8">
        <v>61087.72</v>
      </c>
      <c r="Q109" s="8">
        <v>0</v>
      </c>
      <c r="R109" s="35"/>
      <c r="S109" s="36"/>
      <c r="T109" s="36"/>
      <c r="U109" s="36"/>
    </row>
    <row r="110" spans="1:21" x14ac:dyDescent="0.3">
      <c r="A110" s="9">
        <v>3382</v>
      </c>
      <c r="B110" s="9" t="str">
        <f>VLOOKUP(A110,'AM Detail'!K:L,2,FALSE)</f>
        <v>Retire</v>
      </c>
      <c r="C110" s="1" t="s">
        <v>15</v>
      </c>
      <c r="D110" s="1" t="s">
        <v>16</v>
      </c>
      <c r="E110" s="9" t="str">
        <f t="shared" si="1"/>
        <v>Z000</v>
      </c>
      <c r="F110" s="2">
        <v>24289</v>
      </c>
      <c r="G110" s="1" t="s">
        <v>17</v>
      </c>
      <c r="H110" s="1" t="s">
        <v>18</v>
      </c>
      <c r="I110" s="1" t="s">
        <v>124</v>
      </c>
      <c r="J110" s="1" t="s">
        <v>125</v>
      </c>
      <c r="K110" s="1" t="s">
        <v>21</v>
      </c>
      <c r="L110" s="1" t="s">
        <v>46</v>
      </c>
      <c r="M110" s="1" t="s">
        <v>1636</v>
      </c>
      <c r="N110">
        <v>1</v>
      </c>
      <c r="O110" s="8">
        <v>33263.279999999999</v>
      </c>
      <c r="P110" s="8">
        <v>33263.279999999999</v>
      </c>
      <c r="Q110" s="8">
        <v>0</v>
      </c>
      <c r="R110" s="35"/>
      <c r="S110" s="36"/>
      <c r="T110" s="36"/>
      <c r="U110" s="36"/>
    </row>
    <row r="111" spans="1:21" x14ac:dyDescent="0.3">
      <c r="A111" s="9">
        <v>3383</v>
      </c>
      <c r="B111" s="9" t="str">
        <f>VLOOKUP(A111,'AM Detail'!K:L,2,FALSE)</f>
        <v>Retire</v>
      </c>
      <c r="C111" s="1" t="s">
        <v>15</v>
      </c>
      <c r="D111" s="1" t="s">
        <v>16</v>
      </c>
      <c r="E111" s="9" t="str">
        <f t="shared" si="1"/>
        <v>Z000</v>
      </c>
      <c r="F111" s="2">
        <v>28672</v>
      </c>
      <c r="G111" s="1" t="s">
        <v>17</v>
      </c>
      <c r="H111" s="1" t="s">
        <v>18</v>
      </c>
      <c r="I111" s="1" t="s">
        <v>124</v>
      </c>
      <c r="J111" s="1" t="s">
        <v>125</v>
      </c>
      <c r="K111" s="1" t="s">
        <v>21</v>
      </c>
      <c r="L111" s="1" t="s">
        <v>59</v>
      </c>
      <c r="M111" s="1" t="s">
        <v>1636</v>
      </c>
      <c r="N111">
        <v>0</v>
      </c>
      <c r="O111" s="8">
        <v>35386.42</v>
      </c>
      <c r="P111" s="8">
        <v>35386.42</v>
      </c>
      <c r="Q111" s="8">
        <v>0</v>
      </c>
      <c r="R111" s="35"/>
      <c r="S111" s="36"/>
      <c r="T111" s="36"/>
      <c r="U111" s="36"/>
    </row>
    <row r="112" spans="1:21" x14ac:dyDescent="0.3">
      <c r="A112" s="9">
        <v>3397</v>
      </c>
      <c r="B112" s="9" t="str">
        <f>VLOOKUP(A112,'AM Detail'!K:L,2,FALSE)</f>
        <v>Retire</v>
      </c>
      <c r="C112" s="1" t="s">
        <v>15</v>
      </c>
      <c r="D112" s="1" t="s">
        <v>16</v>
      </c>
      <c r="E112" s="9" t="str">
        <f t="shared" si="1"/>
        <v>Z000</v>
      </c>
      <c r="F112" s="2">
        <v>34151</v>
      </c>
      <c r="G112" s="1" t="s">
        <v>17</v>
      </c>
      <c r="H112" s="1" t="s">
        <v>18</v>
      </c>
      <c r="I112" s="1" t="s">
        <v>124</v>
      </c>
      <c r="J112" s="1" t="s">
        <v>126</v>
      </c>
      <c r="K112" s="1" t="s">
        <v>21</v>
      </c>
      <c r="L112" s="1" t="s">
        <v>40</v>
      </c>
      <c r="M112" s="1" t="s">
        <v>1636</v>
      </c>
      <c r="N112">
        <v>1</v>
      </c>
      <c r="O112" s="8">
        <v>28853.119999999999</v>
      </c>
      <c r="P112" s="8">
        <v>21564.93</v>
      </c>
      <c r="Q112" s="8">
        <v>7288.19</v>
      </c>
      <c r="R112" s="35"/>
      <c r="S112" s="36"/>
      <c r="T112" s="36"/>
      <c r="U112" s="36"/>
    </row>
    <row r="113" spans="1:21" x14ac:dyDescent="0.3">
      <c r="A113" s="9">
        <v>3402</v>
      </c>
      <c r="B113" s="9" t="str">
        <f>VLOOKUP(A113,'AM Detail'!K:L,2,FALSE)</f>
        <v>Retire</v>
      </c>
      <c r="C113" s="1" t="s">
        <v>15</v>
      </c>
      <c r="D113" s="1" t="s">
        <v>16</v>
      </c>
      <c r="E113" s="9" t="str">
        <f t="shared" si="1"/>
        <v>Z000</v>
      </c>
      <c r="F113" s="2">
        <v>24289</v>
      </c>
      <c r="G113" s="1" t="s">
        <v>17</v>
      </c>
      <c r="H113" s="1" t="s">
        <v>18</v>
      </c>
      <c r="I113" s="1" t="s">
        <v>124</v>
      </c>
      <c r="J113" s="1" t="s">
        <v>127</v>
      </c>
      <c r="K113" s="1" t="s">
        <v>21</v>
      </c>
      <c r="L113" s="1" t="s">
        <v>46</v>
      </c>
      <c r="M113" s="1" t="s">
        <v>1636</v>
      </c>
      <c r="N113">
        <v>1</v>
      </c>
      <c r="O113" s="8">
        <v>5279.52</v>
      </c>
      <c r="P113" s="8">
        <v>5279.52</v>
      </c>
      <c r="Q113" s="8">
        <v>0</v>
      </c>
      <c r="R113" s="35"/>
      <c r="S113" s="36"/>
      <c r="T113" s="36"/>
      <c r="U113" s="36"/>
    </row>
    <row r="114" spans="1:21" x14ac:dyDescent="0.3">
      <c r="A114" s="9">
        <v>3416</v>
      </c>
      <c r="B114" s="9" t="str">
        <f>VLOOKUP(A114,'AM Detail'!K:L,2,FALSE)</f>
        <v>Retire</v>
      </c>
      <c r="C114" s="1" t="s">
        <v>15</v>
      </c>
      <c r="D114" s="1" t="s">
        <v>16</v>
      </c>
      <c r="E114" s="9" t="str">
        <f t="shared" si="1"/>
        <v>Z000</v>
      </c>
      <c r="F114" s="2">
        <v>24289</v>
      </c>
      <c r="G114" s="1" t="s">
        <v>17</v>
      </c>
      <c r="H114" s="1" t="s">
        <v>18</v>
      </c>
      <c r="I114" s="1" t="s">
        <v>124</v>
      </c>
      <c r="J114" s="1" t="s">
        <v>128</v>
      </c>
      <c r="K114" s="1" t="s">
        <v>21</v>
      </c>
      <c r="L114" s="1" t="s">
        <v>46</v>
      </c>
      <c r="M114" s="1" t="s">
        <v>1636</v>
      </c>
      <c r="N114">
        <v>1</v>
      </c>
      <c r="O114" s="8">
        <v>10610.02</v>
      </c>
      <c r="P114" s="8">
        <v>10610.02</v>
      </c>
      <c r="Q114" s="8">
        <v>0</v>
      </c>
      <c r="R114" s="35"/>
      <c r="S114" s="36"/>
      <c r="T114" s="36"/>
      <c r="U114" s="36"/>
    </row>
    <row r="115" spans="1:21" x14ac:dyDescent="0.3">
      <c r="A115" s="9">
        <v>3425</v>
      </c>
      <c r="B115" s="9" t="str">
        <f>VLOOKUP(A115,'AM Detail'!K:L,2,FALSE)</f>
        <v>Retire</v>
      </c>
      <c r="C115" s="1" t="s">
        <v>15</v>
      </c>
      <c r="D115" s="1" t="s">
        <v>16</v>
      </c>
      <c r="E115" s="9" t="str">
        <f t="shared" si="1"/>
        <v>Z000</v>
      </c>
      <c r="F115" s="2">
        <v>28672</v>
      </c>
      <c r="G115" s="1" t="s">
        <v>17</v>
      </c>
      <c r="H115" s="1" t="s">
        <v>18</v>
      </c>
      <c r="I115" s="1" t="s">
        <v>124</v>
      </c>
      <c r="J115" s="1" t="s">
        <v>129</v>
      </c>
      <c r="K115" s="1" t="s">
        <v>21</v>
      </c>
      <c r="L115" s="1" t="s">
        <v>59</v>
      </c>
      <c r="M115" s="1" t="s">
        <v>1636</v>
      </c>
      <c r="N115">
        <v>2</v>
      </c>
      <c r="O115" s="8">
        <v>2580</v>
      </c>
      <c r="P115" s="8">
        <v>2580</v>
      </c>
      <c r="Q115" s="8">
        <v>0</v>
      </c>
      <c r="R115" s="35"/>
      <c r="S115" s="36"/>
      <c r="T115" s="36"/>
      <c r="U115" s="36"/>
    </row>
    <row r="116" spans="1:21" x14ac:dyDescent="0.3">
      <c r="A116" s="9">
        <v>3440</v>
      </c>
      <c r="B116" s="9" t="str">
        <f>VLOOKUP(A116,'AM Detail'!K:L,2,FALSE)</f>
        <v>Retire</v>
      </c>
      <c r="C116" s="1" t="s">
        <v>15</v>
      </c>
      <c r="D116" s="1" t="s">
        <v>16</v>
      </c>
      <c r="E116" s="9" t="str">
        <f t="shared" si="1"/>
        <v>Z000</v>
      </c>
      <c r="F116" s="2">
        <v>24289</v>
      </c>
      <c r="G116" s="1" t="s">
        <v>17</v>
      </c>
      <c r="H116" s="1" t="s">
        <v>18</v>
      </c>
      <c r="I116" s="1" t="s">
        <v>124</v>
      </c>
      <c r="J116" s="1" t="s">
        <v>130</v>
      </c>
      <c r="K116" s="1" t="s">
        <v>21</v>
      </c>
      <c r="L116" s="1" t="s">
        <v>46</v>
      </c>
      <c r="M116" s="1" t="s">
        <v>1636</v>
      </c>
      <c r="N116">
        <v>1</v>
      </c>
      <c r="O116" s="8">
        <v>10354.950000000001</v>
      </c>
      <c r="P116" s="8">
        <v>10354.950000000001</v>
      </c>
      <c r="Q116" s="8">
        <v>0</v>
      </c>
      <c r="R116" s="35"/>
      <c r="S116" s="36"/>
      <c r="T116" s="36"/>
      <c r="U116" s="36"/>
    </row>
    <row r="117" spans="1:21" x14ac:dyDescent="0.3">
      <c r="A117" s="9">
        <v>3453</v>
      </c>
      <c r="B117" s="9" t="str">
        <f>VLOOKUP(A117,'AM Detail'!K:L,2,FALSE)</f>
        <v>Common</v>
      </c>
      <c r="C117" s="1" t="s">
        <v>15</v>
      </c>
      <c r="D117" s="1" t="s">
        <v>16</v>
      </c>
      <c r="E117" s="9" t="str">
        <f t="shared" si="1"/>
        <v>Z000</v>
      </c>
      <c r="F117" s="2">
        <v>33786</v>
      </c>
      <c r="G117" s="1" t="s">
        <v>17</v>
      </c>
      <c r="H117" s="1" t="s">
        <v>18</v>
      </c>
      <c r="I117" s="1" t="s">
        <v>23</v>
      </c>
      <c r="J117" s="1" t="s">
        <v>131</v>
      </c>
      <c r="K117" s="1" t="s">
        <v>21</v>
      </c>
      <c r="L117" s="1" t="s">
        <v>25</v>
      </c>
      <c r="M117" s="1" t="s">
        <v>1636</v>
      </c>
      <c r="N117">
        <v>1</v>
      </c>
      <c r="O117" s="8">
        <v>60094.69</v>
      </c>
      <c r="P117" s="8">
        <v>46933.64</v>
      </c>
      <c r="Q117" s="8">
        <v>13161.05</v>
      </c>
      <c r="R117" s="35"/>
      <c r="S117" s="36"/>
      <c r="T117" s="36"/>
      <c r="U117" s="36"/>
    </row>
    <row r="118" spans="1:21" x14ac:dyDescent="0.3">
      <c r="A118" s="9">
        <v>3500</v>
      </c>
      <c r="B118" s="9" t="str">
        <f>VLOOKUP(A118,'AM Detail'!K:L,2,FALSE)</f>
        <v>Common</v>
      </c>
      <c r="C118" s="1" t="s">
        <v>15</v>
      </c>
      <c r="D118" s="1" t="s">
        <v>16</v>
      </c>
      <c r="E118" s="9" t="str">
        <f t="shared" si="1"/>
        <v>Z000</v>
      </c>
      <c r="F118" s="2">
        <v>33786</v>
      </c>
      <c r="G118" s="1" t="s">
        <v>17</v>
      </c>
      <c r="H118" s="1" t="s">
        <v>18</v>
      </c>
      <c r="I118" s="1" t="s">
        <v>23</v>
      </c>
      <c r="J118" s="1" t="s">
        <v>24</v>
      </c>
      <c r="K118" s="1" t="s">
        <v>21</v>
      </c>
      <c r="L118" s="1" t="s">
        <v>25</v>
      </c>
      <c r="M118" s="1" t="s">
        <v>1636</v>
      </c>
      <c r="N118">
        <v>1</v>
      </c>
      <c r="O118" s="8">
        <v>6007</v>
      </c>
      <c r="P118" s="8">
        <v>4691.4399999999996</v>
      </c>
      <c r="Q118" s="8">
        <v>1315.56</v>
      </c>
      <c r="R118" s="35"/>
      <c r="S118" s="36"/>
      <c r="T118" s="36"/>
      <c r="U118" s="36"/>
    </row>
    <row r="119" spans="1:21" x14ac:dyDescent="0.3">
      <c r="A119" s="9">
        <v>3543</v>
      </c>
      <c r="B119" s="9" t="str">
        <f>VLOOKUP(A119,'AM Detail'!K:L,2,FALSE)</f>
        <v>Common</v>
      </c>
      <c r="C119" s="1" t="s">
        <v>15</v>
      </c>
      <c r="D119" s="1" t="s">
        <v>16</v>
      </c>
      <c r="E119" s="9" t="str">
        <f t="shared" si="1"/>
        <v>Z000</v>
      </c>
      <c r="F119" s="2">
        <v>33786</v>
      </c>
      <c r="G119" s="1" t="s">
        <v>17</v>
      </c>
      <c r="H119" s="1" t="s">
        <v>18</v>
      </c>
      <c r="I119" s="1" t="s">
        <v>23</v>
      </c>
      <c r="J119" s="1" t="s">
        <v>132</v>
      </c>
      <c r="K119" s="1" t="s">
        <v>21</v>
      </c>
      <c r="L119" s="1" t="s">
        <v>25</v>
      </c>
      <c r="M119" s="1" t="s">
        <v>1636</v>
      </c>
      <c r="N119">
        <v>1</v>
      </c>
      <c r="O119" s="8">
        <v>25027.74</v>
      </c>
      <c r="P119" s="8">
        <v>19546.54</v>
      </c>
      <c r="Q119" s="8">
        <v>5481.2</v>
      </c>
      <c r="R119" s="35"/>
      <c r="S119" s="36"/>
      <c r="T119" s="36"/>
      <c r="U119" s="36"/>
    </row>
    <row r="120" spans="1:21" x14ac:dyDescent="0.3">
      <c r="A120" s="9">
        <v>3624</v>
      </c>
      <c r="B120" s="9" t="str">
        <f>VLOOKUP(A120,'AM Detail'!K:L,2,FALSE)</f>
        <v>Common</v>
      </c>
      <c r="C120" s="1" t="s">
        <v>15</v>
      </c>
      <c r="D120" s="1" t="s">
        <v>16</v>
      </c>
      <c r="E120" s="9" t="str">
        <f t="shared" si="1"/>
        <v>Z000</v>
      </c>
      <c r="F120" s="2">
        <v>28307</v>
      </c>
      <c r="G120" s="1" t="s">
        <v>17</v>
      </c>
      <c r="H120" s="1" t="s">
        <v>18</v>
      </c>
      <c r="I120" s="1" t="s">
        <v>133</v>
      </c>
      <c r="J120" s="1" t="s">
        <v>134</v>
      </c>
      <c r="K120" s="1" t="s">
        <v>21</v>
      </c>
      <c r="L120" s="1" t="s">
        <v>135</v>
      </c>
      <c r="M120" s="1" t="s">
        <v>1636</v>
      </c>
      <c r="N120">
        <v>1</v>
      </c>
      <c r="O120" s="8">
        <v>30205.759999999998</v>
      </c>
      <c r="P120" s="8">
        <v>30205.759999999998</v>
      </c>
      <c r="Q120" s="8">
        <v>0</v>
      </c>
      <c r="R120" s="35"/>
      <c r="S120" s="36"/>
      <c r="T120" s="36"/>
      <c r="U120" s="36"/>
    </row>
    <row r="121" spans="1:21" x14ac:dyDescent="0.3">
      <c r="A121" s="9">
        <v>3651</v>
      </c>
      <c r="B121" s="9" t="e">
        <f>VLOOKUP(A121,'AM Detail'!K:L,2,FALSE)</f>
        <v>#N/A</v>
      </c>
      <c r="C121" s="1" t="s">
        <v>15</v>
      </c>
      <c r="D121" s="1" t="s">
        <v>16</v>
      </c>
      <c r="E121" s="9" t="str">
        <f t="shared" si="1"/>
        <v>Z000</v>
      </c>
      <c r="F121" s="2">
        <v>30498</v>
      </c>
      <c r="G121" s="1" t="s">
        <v>17</v>
      </c>
      <c r="H121" s="1" t="s">
        <v>18</v>
      </c>
      <c r="I121" s="1" t="s">
        <v>133</v>
      </c>
      <c r="J121" s="1" t="s">
        <v>136</v>
      </c>
      <c r="K121" s="1" t="s">
        <v>21</v>
      </c>
      <c r="L121" s="1" t="s">
        <v>99</v>
      </c>
      <c r="M121" s="1" t="s">
        <v>1636</v>
      </c>
      <c r="N121">
        <v>0</v>
      </c>
      <c r="O121" s="8">
        <v>0</v>
      </c>
      <c r="P121" s="8">
        <v>0</v>
      </c>
      <c r="Q121" s="8">
        <v>0</v>
      </c>
      <c r="R121" s="35"/>
      <c r="S121" s="36"/>
      <c r="T121" s="36"/>
      <c r="U121" s="36"/>
    </row>
    <row r="122" spans="1:21" x14ac:dyDescent="0.3">
      <c r="A122" s="9">
        <v>3929</v>
      </c>
      <c r="B122" s="9" t="str">
        <f>VLOOKUP(A122,'AM Detail'!K:L,2,FALSE)</f>
        <v>Common</v>
      </c>
      <c r="C122" s="1" t="s">
        <v>15</v>
      </c>
      <c r="D122" s="1" t="s">
        <v>16</v>
      </c>
      <c r="E122" s="9" t="str">
        <f t="shared" si="1"/>
        <v>Z000</v>
      </c>
      <c r="F122" s="2">
        <v>24289</v>
      </c>
      <c r="G122" s="1" t="s">
        <v>17</v>
      </c>
      <c r="H122" s="1" t="s">
        <v>18</v>
      </c>
      <c r="I122" s="1" t="s">
        <v>137</v>
      </c>
      <c r="J122" s="1" t="s">
        <v>138</v>
      </c>
      <c r="K122" s="1" t="s">
        <v>21</v>
      </c>
      <c r="L122" s="1" t="s">
        <v>46</v>
      </c>
      <c r="M122" s="1" t="s">
        <v>1636</v>
      </c>
      <c r="N122">
        <v>1</v>
      </c>
      <c r="O122" s="8">
        <v>124602.2</v>
      </c>
      <c r="P122" s="8">
        <v>124602.2</v>
      </c>
      <c r="Q122" s="8">
        <v>0</v>
      </c>
      <c r="R122" s="35"/>
      <c r="S122" s="36"/>
      <c r="T122" s="36"/>
      <c r="U122" s="36"/>
    </row>
    <row r="123" spans="1:21" x14ac:dyDescent="0.3">
      <c r="A123" s="9">
        <v>3930</v>
      </c>
      <c r="B123" s="9" t="str">
        <f>VLOOKUP(A123,'AM Detail'!K:L,2,FALSE)</f>
        <v>Common</v>
      </c>
      <c r="C123" s="1" t="s">
        <v>15</v>
      </c>
      <c r="D123" s="1" t="s">
        <v>16</v>
      </c>
      <c r="E123" s="9" t="str">
        <f t="shared" si="1"/>
        <v>Z000</v>
      </c>
      <c r="F123" s="2">
        <v>26481</v>
      </c>
      <c r="G123" s="1" t="s">
        <v>17</v>
      </c>
      <c r="H123" s="1" t="s">
        <v>18</v>
      </c>
      <c r="I123" s="1" t="s">
        <v>137</v>
      </c>
      <c r="J123" s="1" t="s">
        <v>138</v>
      </c>
      <c r="K123" s="1" t="s">
        <v>21</v>
      </c>
      <c r="L123" s="1" t="s">
        <v>28</v>
      </c>
      <c r="M123" s="1" t="s">
        <v>1636</v>
      </c>
      <c r="N123">
        <v>1</v>
      </c>
      <c r="O123" s="8">
        <v>147609.53</v>
      </c>
      <c r="P123" s="8">
        <v>147609.53</v>
      </c>
      <c r="Q123" s="8">
        <v>0</v>
      </c>
      <c r="R123" s="35"/>
      <c r="S123" s="36"/>
      <c r="T123" s="36"/>
      <c r="U123" s="36"/>
    </row>
    <row r="124" spans="1:21" x14ac:dyDescent="0.3">
      <c r="A124" s="9">
        <v>3931</v>
      </c>
      <c r="B124" s="9" t="str">
        <f>VLOOKUP(A124,'AM Detail'!K:L,2,FALSE)</f>
        <v>Common</v>
      </c>
      <c r="C124" s="1" t="s">
        <v>15</v>
      </c>
      <c r="D124" s="1" t="s">
        <v>16</v>
      </c>
      <c r="E124" s="9" t="str">
        <f t="shared" si="1"/>
        <v>Z000</v>
      </c>
      <c r="F124" s="2">
        <v>27211</v>
      </c>
      <c r="G124" s="1" t="s">
        <v>17</v>
      </c>
      <c r="H124" s="1" t="s">
        <v>18</v>
      </c>
      <c r="I124" s="1" t="s">
        <v>137</v>
      </c>
      <c r="J124" s="1" t="s">
        <v>138</v>
      </c>
      <c r="K124" s="1" t="s">
        <v>21</v>
      </c>
      <c r="L124" s="1" t="s">
        <v>57</v>
      </c>
      <c r="M124" s="1" t="s">
        <v>1636</v>
      </c>
      <c r="N124">
        <v>0</v>
      </c>
      <c r="O124" s="8">
        <v>3334.91</v>
      </c>
      <c r="P124" s="8">
        <v>3334.91</v>
      </c>
      <c r="Q124" s="8">
        <v>0</v>
      </c>
      <c r="R124" s="35"/>
      <c r="S124" s="36"/>
      <c r="T124" s="36"/>
      <c r="U124" s="36"/>
    </row>
    <row r="125" spans="1:21" x14ac:dyDescent="0.3">
      <c r="A125" s="9">
        <v>3932</v>
      </c>
      <c r="B125" s="9" t="str">
        <f>VLOOKUP(A125,'AM Detail'!K:L,2,FALSE)</f>
        <v>Common</v>
      </c>
      <c r="C125" s="1" t="s">
        <v>15</v>
      </c>
      <c r="D125" s="1" t="s">
        <v>16</v>
      </c>
      <c r="E125" s="9" t="str">
        <f t="shared" si="1"/>
        <v>Z000</v>
      </c>
      <c r="F125" s="2">
        <v>27942</v>
      </c>
      <c r="G125" s="1" t="s">
        <v>17</v>
      </c>
      <c r="H125" s="1" t="s">
        <v>18</v>
      </c>
      <c r="I125" s="1" t="s">
        <v>137</v>
      </c>
      <c r="J125" s="1" t="s">
        <v>138</v>
      </c>
      <c r="K125" s="1" t="s">
        <v>21</v>
      </c>
      <c r="L125" s="1" t="s">
        <v>58</v>
      </c>
      <c r="M125" s="1" t="s">
        <v>1636</v>
      </c>
      <c r="N125">
        <v>0</v>
      </c>
      <c r="O125" s="8">
        <v>7592.9</v>
      </c>
      <c r="P125" s="8">
        <v>7592.9</v>
      </c>
      <c r="Q125" s="8">
        <v>0</v>
      </c>
      <c r="R125" s="35"/>
      <c r="S125" s="36"/>
      <c r="T125" s="36"/>
      <c r="U125" s="36"/>
    </row>
    <row r="126" spans="1:21" x14ac:dyDescent="0.3">
      <c r="A126" s="9">
        <v>3933</v>
      </c>
      <c r="B126" s="9" t="str">
        <f>VLOOKUP(A126,'AM Detail'!K:L,2,FALSE)</f>
        <v>Common</v>
      </c>
      <c r="C126" s="1" t="s">
        <v>15</v>
      </c>
      <c r="D126" s="1" t="s">
        <v>16</v>
      </c>
      <c r="E126" s="9" t="str">
        <f t="shared" si="1"/>
        <v>Z000</v>
      </c>
      <c r="F126" s="2">
        <v>28307</v>
      </c>
      <c r="G126" s="1" t="s">
        <v>17</v>
      </c>
      <c r="H126" s="1" t="s">
        <v>18</v>
      </c>
      <c r="I126" s="1" t="s">
        <v>137</v>
      </c>
      <c r="J126" s="1" t="s">
        <v>138</v>
      </c>
      <c r="K126" s="1" t="s">
        <v>21</v>
      </c>
      <c r="L126" s="1" t="s">
        <v>135</v>
      </c>
      <c r="M126" s="1" t="s">
        <v>1636</v>
      </c>
      <c r="N126">
        <v>0</v>
      </c>
      <c r="O126" s="8">
        <v>3716</v>
      </c>
      <c r="P126" s="8">
        <v>3716</v>
      </c>
      <c r="Q126" s="8">
        <v>0</v>
      </c>
      <c r="R126" s="35"/>
      <c r="S126" s="36"/>
      <c r="T126" s="36"/>
      <c r="U126" s="36"/>
    </row>
    <row r="127" spans="1:21" x14ac:dyDescent="0.3">
      <c r="A127" s="9">
        <v>3934</v>
      </c>
      <c r="B127" s="9" t="str">
        <f>VLOOKUP(A127,'AM Detail'!K:L,2,FALSE)</f>
        <v>Common</v>
      </c>
      <c r="C127" s="1" t="s">
        <v>15</v>
      </c>
      <c r="D127" s="1" t="s">
        <v>16</v>
      </c>
      <c r="E127" s="9" t="str">
        <f t="shared" si="1"/>
        <v>Z000</v>
      </c>
      <c r="F127" s="2">
        <v>29403</v>
      </c>
      <c r="G127" s="1" t="s">
        <v>17</v>
      </c>
      <c r="H127" s="1" t="s">
        <v>18</v>
      </c>
      <c r="I127" s="1" t="s">
        <v>137</v>
      </c>
      <c r="J127" s="1" t="s">
        <v>138</v>
      </c>
      <c r="K127" s="1" t="s">
        <v>21</v>
      </c>
      <c r="L127" s="1" t="s">
        <v>53</v>
      </c>
      <c r="M127" s="1" t="s">
        <v>1636</v>
      </c>
      <c r="N127">
        <v>0</v>
      </c>
      <c r="O127" s="8">
        <v>6338.93</v>
      </c>
      <c r="P127" s="8">
        <v>6338.93</v>
      </c>
      <c r="Q127" s="8">
        <v>0</v>
      </c>
      <c r="R127" s="35"/>
      <c r="S127" s="36"/>
      <c r="T127" s="36"/>
      <c r="U127" s="36"/>
    </row>
    <row r="128" spans="1:21" x14ac:dyDescent="0.3">
      <c r="A128" s="9">
        <v>3935</v>
      </c>
      <c r="B128" s="9" t="str">
        <f>VLOOKUP(A128,'AM Detail'!K:L,2,FALSE)</f>
        <v>Common</v>
      </c>
      <c r="C128" s="1" t="s">
        <v>15</v>
      </c>
      <c r="D128" s="1" t="s">
        <v>16</v>
      </c>
      <c r="E128" s="9" t="str">
        <f t="shared" si="1"/>
        <v>Z000</v>
      </c>
      <c r="F128" s="2">
        <v>29768</v>
      </c>
      <c r="G128" s="1" t="s">
        <v>17</v>
      </c>
      <c r="H128" s="1" t="s">
        <v>18</v>
      </c>
      <c r="I128" s="1" t="s">
        <v>137</v>
      </c>
      <c r="J128" s="1" t="s">
        <v>138</v>
      </c>
      <c r="K128" s="1" t="s">
        <v>21</v>
      </c>
      <c r="L128" s="1" t="s">
        <v>60</v>
      </c>
      <c r="M128" s="1" t="s">
        <v>1636</v>
      </c>
      <c r="N128">
        <v>0</v>
      </c>
      <c r="O128" s="8">
        <v>29633.02</v>
      </c>
      <c r="P128" s="8">
        <v>29633.02</v>
      </c>
      <c r="Q128" s="8">
        <v>0</v>
      </c>
      <c r="R128" s="35"/>
      <c r="S128" s="36"/>
      <c r="T128" s="36"/>
      <c r="U128" s="36"/>
    </row>
    <row r="129" spans="1:21" x14ac:dyDescent="0.3">
      <c r="A129" s="9">
        <v>3936</v>
      </c>
      <c r="B129" s="9" t="str">
        <f>VLOOKUP(A129,'AM Detail'!K:L,2,FALSE)</f>
        <v>Common</v>
      </c>
      <c r="C129" s="1" t="s">
        <v>15</v>
      </c>
      <c r="D129" s="1" t="s">
        <v>16</v>
      </c>
      <c r="E129" s="9" t="str">
        <f t="shared" si="1"/>
        <v>Z000</v>
      </c>
      <c r="F129" s="2">
        <v>30498</v>
      </c>
      <c r="G129" s="1" t="s">
        <v>17</v>
      </c>
      <c r="H129" s="1" t="s">
        <v>18</v>
      </c>
      <c r="I129" s="1" t="s">
        <v>137</v>
      </c>
      <c r="J129" s="1" t="s">
        <v>138</v>
      </c>
      <c r="K129" s="1" t="s">
        <v>21</v>
      </c>
      <c r="L129" s="1" t="s">
        <v>99</v>
      </c>
      <c r="M129" s="1" t="s">
        <v>1636</v>
      </c>
      <c r="N129">
        <v>0</v>
      </c>
      <c r="O129" s="8">
        <v>8641.5</v>
      </c>
      <c r="P129" s="8">
        <v>8641.5</v>
      </c>
      <c r="Q129" s="8">
        <v>0</v>
      </c>
      <c r="R129" s="35"/>
      <c r="S129" s="36"/>
      <c r="T129" s="36"/>
      <c r="U129" s="36"/>
    </row>
    <row r="130" spans="1:21" x14ac:dyDescent="0.3">
      <c r="A130" s="9">
        <v>3937</v>
      </c>
      <c r="B130" s="9" t="str">
        <f>VLOOKUP(A130,'AM Detail'!K:L,2,FALSE)</f>
        <v>Common</v>
      </c>
      <c r="C130" s="1" t="s">
        <v>15</v>
      </c>
      <c r="D130" s="1" t="s">
        <v>16</v>
      </c>
      <c r="E130" s="9" t="str">
        <f t="shared" si="1"/>
        <v>Z000</v>
      </c>
      <c r="F130" s="2">
        <v>31594</v>
      </c>
      <c r="G130" s="1" t="s">
        <v>17</v>
      </c>
      <c r="H130" s="1" t="s">
        <v>18</v>
      </c>
      <c r="I130" s="1" t="s">
        <v>137</v>
      </c>
      <c r="J130" s="1" t="s">
        <v>138</v>
      </c>
      <c r="K130" s="1" t="s">
        <v>21</v>
      </c>
      <c r="L130" s="1" t="s">
        <v>61</v>
      </c>
      <c r="M130" s="1" t="s">
        <v>1636</v>
      </c>
      <c r="N130">
        <v>0</v>
      </c>
      <c r="O130" s="8">
        <v>21541</v>
      </c>
      <c r="P130" s="8">
        <v>21164.93</v>
      </c>
      <c r="Q130" s="8">
        <v>376.07</v>
      </c>
      <c r="R130" s="35"/>
      <c r="S130" s="36"/>
      <c r="T130" s="36"/>
      <c r="U130" s="36"/>
    </row>
    <row r="131" spans="1:21" x14ac:dyDescent="0.3">
      <c r="A131" s="9">
        <v>3938</v>
      </c>
      <c r="B131" s="9" t="str">
        <f>VLOOKUP(A131,'AM Detail'!K:L,2,FALSE)</f>
        <v>Common</v>
      </c>
      <c r="C131" s="1" t="s">
        <v>15</v>
      </c>
      <c r="D131" s="1" t="s">
        <v>16</v>
      </c>
      <c r="E131" s="9" t="str">
        <f t="shared" si="1"/>
        <v>Z000</v>
      </c>
      <c r="F131" s="2">
        <v>33055</v>
      </c>
      <c r="G131" s="1" t="s">
        <v>17</v>
      </c>
      <c r="H131" s="1" t="s">
        <v>18</v>
      </c>
      <c r="I131" s="1" t="s">
        <v>137</v>
      </c>
      <c r="J131" s="1" t="s">
        <v>138</v>
      </c>
      <c r="K131" s="1" t="s">
        <v>21</v>
      </c>
      <c r="L131" s="1" t="s">
        <v>82</v>
      </c>
      <c r="M131" s="1" t="s">
        <v>1636</v>
      </c>
      <c r="N131">
        <v>0</v>
      </c>
      <c r="O131" s="8">
        <v>61344.54</v>
      </c>
      <c r="P131" s="8">
        <v>52031.040000000001</v>
      </c>
      <c r="Q131" s="8">
        <v>9313.5</v>
      </c>
      <c r="R131" s="35"/>
      <c r="S131" s="36"/>
      <c r="T131" s="36"/>
      <c r="U131" s="36"/>
    </row>
    <row r="132" spans="1:21" x14ac:dyDescent="0.3">
      <c r="A132" s="9">
        <v>3939</v>
      </c>
      <c r="B132" s="9" t="str">
        <f>VLOOKUP(A132,'AM Detail'!K:L,2,FALSE)</f>
        <v>Common</v>
      </c>
      <c r="C132" s="1" t="s">
        <v>15</v>
      </c>
      <c r="D132" s="1" t="s">
        <v>16</v>
      </c>
      <c r="E132" s="9" t="str">
        <f t="shared" si="1"/>
        <v>Z000</v>
      </c>
      <c r="F132" s="2">
        <v>33420</v>
      </c>
      <c r="G132" s="1" t="s">
        <v>17</v>
      </c>
      <c r="H132" s="1" t="s">
        <v>18</v>
      </c>
      <c r="I132" s="1" t="s">
        <v>137</v>
      </c>
      <c r="J132" s="1" t="s">
        <v>138</v>
      </c>
      <c r="K132" s="1" t="s">
        <v>21</v>
      </c>
      <c r="L132" s="1" t="s">
        <v>43</v>
      </c>
      <c r="M132" s="1" t="s">
        <v>1636</v>
      </c>
      <c r="N132">
        <v>0</v>
      </c>
      <c r="O132" s="8">
        <v>80543.55</v>
      </c>
      <c r="P132" s="8">
        <v>65609.649999999994</v>
      </c>
      <c r="Q132" s="8">
        <v>14933.9</v>
      </c>
      <c r="R132" s="35"/>
      <c r="S132" s="36"/>
      <c r="T132" s="36"/>
      <c r="U132" s="36"/>
    </row>
    <row r="133" spans="1:21" x14ac:dyDescent="0.3">
      <c r="A133" s="9">
        <v>3940</v>
      </c>
      <c r="B133" s="9" t="str">
        <f>VLOOKUP(A133,'AM Detail'!K:L,2,FALSE)</f>
        <v>Common</v>
      </c>
      <c r="C133" s="1" t="s">
        <v>15</v>
      </c>
      <c r="D133" s="1" t="s">
        <v>16</v>
      </c>
      <c r="E133" s="9" t="str">
        <f t="shared" si="1"/>
        <v>Z000</v>
      </c>
      <c r="F133" s="2">
        <v>33786</v>
      </c>
      <c r="G133" s="1" t="s">
        <v>17</v>
      </c>
      <c r="H133" s="1" t="s">
        <v>18</v>
      </c>
      <c r="I133" s="1" t="s">
        <v>137</v>
      </c>
      <c r="J133" s="1" t="s">
        <v>138</v>
      </c>
      <c r="K133" s="1" t="s">
        <v>21</v>
      </c>
      <c r="L133" s="1" t="s">
        <v>25</v>
      </c>
      <c r="M133" s="1" t="s">
        <v>1636</v>
      </c>
      <c r="N133">
        <v>0</v>
      </c>
      <c r="O133" s="8">
        <v>963.19</v>
      </c>
      <c r="P133" s="8">
        <v>752.25</v>
      </c>
      <c r="Q133" s="8">
        <v>210.94</v>
      </c>
      <c r="R133" s="35"/>
      <c r="S133" s="36"/>
      <c r="T133" s="36"/>
      <c r="U133" s="36"/>
    </row>
    <row r="134" spans="1:21" x14ac:dyDescent="0.3">
      <c r="A134" s="9">
        <v>3941</v>
      </c>
      <c r="B134" s="9" t="str">
        <f>VLOOKUP(A134,'AM Detail'!K:L,2,FALSE)</f>
        <v>Common</v>
      </c>
      <c r="C134" s="1" t="s">
        <v>15</v>
      </c>
      <c r="D134" s="1" t="s">
        <v>16</v>
      </c>
      <c r="E134" s="9" t="str">
        <f t="shared" ref="E134:E197" si="2">MID(D134,6,4)</f>
        <v>Z000</v>
      </c>
      <c r="F134" s="2">
        <v>34151</v>
      </c>
      <c r="G134" s="1" t="s">
        <v>17</v>
      </c>
      <c r="H134" s="1" t="s">
        <v>18</v>
      </c>
      <c r="I134" s="1" t="s">
        <v>137</v>
      </c>
      <c r="J134" s="1" t="s">
        <v>138</v>
      </c>
      <c r="K134" s="1" t="s">
        <v>21</v>
      </c>
      <c r="L134" s="1" t="s">
        <v>40</v>
      </c>
      <c r="M134" s="1" t="s">
        <v>1636</v>
      </c>
      <c r="N134">
        <v>0</v>
      </c>
      <c r="O134" s="8">
        <v>25355.67</v>
      </c>
      <c r="P134" s="8">
        <v>18950.919999999998</v>
      </c>
      <c r="Q134" s="8">
        <v>6404.75</v>
      </c>
      <c r="R134" s="35"/>
      <c r="S134" s="36"/>
      <c r="T134" s="36"/>
      <c r="U134" s="36"/>
    </row>
    <row r="135" spans="1:21" x14ac:dyDescent="0.3">
      <c r="A135" s="9">
        <v>3942</v>
      </c>
      <c r="B135" s="9" t="str">
        <f>VLOOKUP(A135,'AM Detail'!K:L,2,FALSE)</f>
        <v>Common</v>
      </c>
      <c r="C135" s="1" t="s">
        <v>15</v>
      </c>
      <c r="D135" s="1" t="s">
        <v>16</v>
      </c>
      <c r="E135" s="9" t="str">
        <f t="shared" si="2"/>
        <v>Z000</v>
      </c>
      <c r="F135" s="2">
        <v>34516</v>
      </c>
      <c r="G135" s="1" t="s">
        <v>17</v>
      </c>
      <c r="H135" s="1" t="s">
        <v>18</v>
      </c>
      <c r="I135" s="1" t="s">
        <v>137</v>
      </c>
      <c r="J135" s="1" t="s">
        <v>138</v>
      </c>
      <c r="K135" s="1" t="s">
        <v>21</v>
      </c>
      <c r="L135" s="1" t="s">
        <v>73</v>
      </c>
      <c r="M135" s="1" t="s">
        <v>1636</v>
      </c>
      <c r="N135">
        <v>0</v>
      </c>
      <c r="O135" s="8">
        <v>156390.92000000001</v>
      </c>
      <c r="P135" s="8">
        <v>111633.79</v>
      </c>
      <c r="Q135" s="8">
        <v>44757.13</v>
      </c>
      <c r="R135" s="35"/>
      <c r="S135" s="36"/>
      <c r="T135" s="36"/>
      <c r="U135" s="36"/>
    </row>
    <row r="136" spans="1:21" x14ac:dyDescent="0.3">
      <c r="A136" s="9">
        <v>3992</v>
      </c>
      <c r="B136" s="9" t="str">
        <f>VLOOKUP(A136,'AM Detail'!K:L,2,FALSE)</f>
        <v>Common</v>
      </c>
      <c r="C136" s="1" t="s">
        <v>15</v>
      </c>
      <c r="D136" s="1" t="s">
        <v>16</v>
      </c>
      <c r="E136" s="9" t="str">
        <f t="shared" si="2"/>
        <v>Z000</v>
      </c>
      <c r="F136" s="2">
        <v>32325</v>
      </c>
      <c r="G136" s="1" t="s">
        <v>17</v>
      </c>
      <c r="H136" s="1" t="s">
        <v>18</v>
      </c>
      <c r="I136" s="1" t="s">
        <v>137</v>
      </c>
      <c r="J136" s="1" t="s">
        <v>139</v>
      </c>
      <c r="K136" s="1" t="s">
        <v>21</v>
      </c>
      <c r="L136" s="1" t="s">
        <v>37</v>
      </c>
      <c r="M136" s="1" t="s">
        <v>1636</v>
      </c>
      <c r="N136">
        <v>1</v>
      </c>
      <c r="O136" s="8">
        <v>43899.44</v>
      </c>
      <c r="P136" s="8">
        <v>40183.769999999997</v>
      </c>
      <c r="Q136" s="8">
        <v>3715.67</v>
      </c>
      <c r="R136" s="35"/>
      <c r="S136" s="36"/>
      <c r="T136" s="36"/>
      <c r="U136" s="36"/>
    </row>
    <row r="137" spans="1:21" x14ac:dyDescent="0.3">
      <c r="A137" s="9">
        <v>4033</v>
      </c>
      <c r="B137" s="9" t="str">
        <f>VLOOKUP(A137,'AM Detail'!K:L,2,FALSE)</f>
        <v>Common</v>
      </c>
      <c r="C137" s="1" t="s">
        <v>15</v>
      </c>
      <c r="D137" s="1" t="s">
        <v>16</v>
      </c>
      <c r="E137" s="9" t="str">
        <f t="shared" si="2"/>
        <v>Z000</v>
      </c>
      <c r="F137" s="2">
        <v>24289</v>
      </c>
      <c r="G137" s="1" t="s">
        <v>17</v>
      </c>
      <c r="H137" s="1" t="s">
        <v>18</v>
      </c>
      <c r="I137" s="1" t="s">
        <v>137</v>
      </c>
      <c r="J137" s="1" t="s">
        <v>140</v>
      </c>
      <c r="K137" s="1" t="s">
        <v>21</v>
      </c>
      <c r="L137" s="1" t="s">
        <v>46</v>
      </c>
      <c r="M137" s="1" t="s">
        <v>1636</v>
      </c>
      <c r="N137">
        <v>1</v>
      </c>
      <c r="O137" s="8">
        <v>30035.26</v>
      </c>
      <c r="P137" s="8">
        <v>30035.26</v>
      </c>
      <c r="Q137" s="8">
        <v>0</v>
      </c>
      <c r="R137" s="35"/>
      <c r="S137" s="36"/>
      <c r="T137" s="36"/>
      <c r="U137" s="36"/>
    </row>
    <row r="138" spans="1:21" x14ac:dyDescent="0.3">
      <c r="A138" s="9">
        <v>4034</v>
      </c>
      <c r="B138" s="9" t="str">
        <f>VLOOKUP(A138,'AM Detail'!K:L,2,FALSE)</f>
        <v>Common</v>
      </c>
      <c r="C138" s="1" t="s">
        <v>15</v>
      </c>
      <c r="D138" s="1" t="s">
        <v>16</v>
      </c>
      <c r="E138" s="9" t="str">
        <f t="shared" si="2"/>
        <v>Z000</v>
      </c>
      <c r="F138" s="2">
        <v>29403</v>
      </c>
      <c r="G138" s="1" t="s">
        <v>17</v>
      </c>
      <c r="H138" s="1" t="s">
        <v>18</v>
      </c>
      <c r="I138" s="1" t="s">
        <v>137</v>
      </c>
      <c r="J138" s="1" t="s">
        <v>140</v>
      </c>
      <c r="K138" s="1" t="s">
        <v>21</v>
      </c>
      <c r="L138" s="1" t="s">
        <v>53</v>
      </c>
      <c r="M138" s="1" t="s">
        <v>1636</v>
      </c>
      <c r="N138">
        <v>0</v>
      </c>
      <c r="O138" s="8">
        <v>585.02</v>
      </c>
      <c r="P138" s="8">
        <v>585.02</v>
      </c>
      <c r="Q138" s="8">
        <v>0</v>
      </c>
      <c r="R138" s="35"/>
      <c r="S138" s="36"/>
      <c r="T138" s="36"/>
      <c r="U138" s="36"/>
    </row>
    <row r="139" spans="1:21" x14ac:dyDescent="0.3">
      <c r="A139" s="9">
        <v>4083</v>
      </c>
      <c r="B139" s="9" t="str">
        <f>VLOOKUP(A139,'AM Detail'!K:L,2,FALSE)</f>
        <v>Common</v>
      </c>
      <c r="C139" s="1" t="s">
        <v>15</v>
      </c>
      <c r="D139" s="1" t="s">
        <v>16</v>
      </c>
      <c r="E139" s="9" t="str">
        <f t="shared" si="2"/>
        <v>Z000</v>
      </c>
      <c r="F139" s="2">
        <v>24289</v>
      </c>
      <c r="G139" s="1" t="s">
        <v>17</v>
      </c>
      <c r="H139" s="1" t="s">
        <v>18</v>
      </c>
      <c r="I139" s="1" t="s">
        <v>137</v>
      </c>
      <c r="J139" s="1" t="s">
        <v>141</v>
      </c>
      <c r="K139" s="1" t="s">
        <v>21</v>
      </c>
      <c r="L139" s="1" t="s">
        <v>46</v>
      </c>
      <c r="M139" s="1" t="s">
        <v>1636</v>
      </c>
      <c r="N139">
        <v>1</v>
      </c>
      <c r="O139" s="8">
        <v>30195.35</v>
      </c>
      <c r="P139" s="8">
        <v>30195.35</v>
      </c>
      <c r="Q139" s="8">
        <v>0</v>
      </c>
      <c r="R139" s="35"/>
      <c r="S139" s="36"/>
      <c r="T139" s="36"/>
      <c r="U139" s="36"/>
    </row>
    <row r="140" spans="1:21" x14ac:dyDescent="0.3">
      <c r="A140" s="9">
        <v>4084</v>
      </c>
      <c r="B140" s="9" t="str">
        <f>VLOOKUP(A140,'AM Detail'!K:L,2,FALSE)</f>
        <v>Common</v>
      </c>
      <c r="C140" s="1" t="s">
        <v>15</v>
      </c>
      <c r="D140" s="1" t="s">
        <v>16</v>
      </c>
      <c r="E140" s="9" t="str">
        <f t="shared" si="2"/>
        <v>Z000</v>
      </c>
      <c r="F140" s="2">
        <v>27942</v>
      </c>
      <c r="G140" s="1" t="s">
        <v>17</v>
      </c>
      <c r="H140" s="1" t="s">
        <v>18</v>
      </c>
      <c r="I140" s="1" t="s">
        <v>137</v>
      </c>
      <c r="J140" s="1" t="s">
        <v>141</v>
      </c>
      <c r="K140" s="1" t="s">
        <v>21</v>
      </c>
      <c r="L140" s="1" t="s">
        <v>58</v>
      </c>
      <c r="M140" s="1" t="s">
        <v>1636</v>
      </c>
      <c r="N140">
        <v>1</v>
      </c>
      <c r="O140" s="8">
        <v>6417.51</v>
      </c>
      <c r="P140" s="8">
        <v>6417.51</v>
      </c>
      <c r="Q140" s="8">
        <v>0</v>
      </c>
      <c r="R140" s="35"/>
      <c r="S140" s="36"/>
      <c r="T140" s="36"/>
      <c r="U140" s="36"/>
    </row>
    <row r="141" spans="1:21" x14ac:dyDescent="0.3">
      <c r="A141" s="9">
        <v>4085</v>
      </c>
      <c r="B141" s="9" t="str">
        <f>VLOOKUP(A141,'AM Detail'!K:L,2,FALSE)</f>
        <v>Common</v>
      </c>
      <c r="C141" s="1" t="s">
        <v>15</v>
      </c>
      <c r="D141" s="1" t="s">
        <v>16</v>
      </c>
      <c r="E141" s="9" t="str">
        <f t="shared" si="2"/>
        <v>Z000</v>
      </c>
      <c r="F141" s="2">
        <v>28672</v>
      </c>
      <c r="G141" s="1" t="s">
        <v>17</v>
      </c>
      <c r="H141" s="1" t="s">
        <v>18</v>
      </c>
      <c r="I141" s="1" t="s">
        <v>137</v>
      </c>
      <c r="J141" s="1" t="s">
        <v>141</v>
      </c>
      <c r="K141" s="1" t="s">
        <v>21</v>
      </c>
      <c r="L141" s="1" t="s">
        <v>59</v>
      </c>
      <c r="M141" s="1" t="s">
        <v>1636</v>
      </c>
      <c r="N141">
        <v>0</v>
      </c>
      <c r="O141" s="8">
        <v>1476.92</v>
      </c>
      <c r="P141" s="8">
        <v>1476.92</v>
      </c>
      <c r="Q141" s="8">
        <v>0</v>
      </c>
      <c r="R141" s="35"/>
      <c r="S141" s="36"/>
      <c r="T141" s="36"/>
      <c r="U141" s="36"/>
    </row>
    <row r="142" spans="1:21" x14ac:dyDescent="0.3">
      <c r="A142" s="9">
        <v>4086</v>
      </c>
      <c r="B142" s="9" t="str">
        <f>VLOOKUP(A142,'AM Detail'!K:L,2,FALSE)</f>
        <v>Common</v>
      </c>
      <c r="C142" s="1" t="s">
        <v>15</v>
      </c>
      <c r="D142" s="1" t="s">
        <v>16</v>
      </c>
      <c r="E142" s="9" t="str">
        <f t="shared" si="2"/>
        <v>Z000</v>
      </c>
      <c r="F142" s="2">
        <v>34516</v>
      </c>
      <c r="G142" s="1" t="s">
        <v>17</v>
      </c>
      <c r="H142" s="1" t="s">
        <v>18</v>
      </c>
      <c r="I142" s="1" t="s">
        <v>137</v>
      </c>
      <c r="J142" s="1" t="s">
        <v>141</v>
      </c>
      <c r="K142" s="1" t="s">
        <v>21</v>
      </c>
      <c r="L142" s="1" t="s">
        <v>73</v>
      </c>
      <c r="M142" s="1" t="s">
        <v>1636</v>
      </c>
      <c r="N142">
        <v>1</v>
      </c>
      <c r="O142" s="8">
        <v>42448.97</v>
      </c>
      <c r="P142" s="8">
        <v>30300.6</v>
      </c>
      <c r="Q142" s="8">
        <v>12148.37</v>
      </c>
      <c r="R142" s="35"/>
      <c r="S142" s="36"/>
      <c r="T142" s="36"/>
      <c r="U142" s="36"/>
    </row>
    <row r="143" spans="1:21" x14ac:dyDescent="0.3">
      <c r="A143" s="9">
        <v>4190</v>
      </c>
      <c r="B143" s="9" t="e">
        <f>VLOOKUP(A143,'AM Detail'!K:L,2,FALSE)</f>
        <v>#N/A</v>
      </c>
      <c r="C143" s="1" t="s">
        <v>15</v>
      </c>
      <c r="D143" s="1" t="s">
        <v>16</v>
      </c>
      <c r="E143" s="9" t="str">
        <f t="shared" si="2"/>
        <v>Z000</v>
      </c>
      <c r="F143" s="2">
        <v>24289</v>
      </c>
      <c r="G143" s="1" t="s">
        <v>17</v>
      </c>
      <c r="H143" s="1" t="s">
        <v>18</v>
      </c>
      <c r="I143" s="1" t="s">
        <v>137</v>
      </c>
      <c r="J143" s="1" t="s">
        <v>142</v>
      </c>
      <c r="K143" s="1" t="s">
        <v>21</v>
      </c>
      <c r="L143" s="1" t="s">
        <v>46</v>
      </c>
      <c r="M143" s="1" t="s">
        <v>1636</v>
      </c>
      <c r="N143">
        <v>0</v>
      </c>
      <c r="O143" s="8">
        <v>0</v>
      </c>
      <c r="P143" s="8">
        <v>0</v>
      </c>
      <c r="Q143" s="8">
        <v>0</v>
      </c>
      <c r="R143" s="35"/>
      <c r="S143" s="36"/>
      <c r="T143" s="36"/>
      <c r="U143" s="36"/>
    </row>
    <row r="144" spans="1:21" x14ac:dyDescent="0.3">
      <c r="A144" s="9">
        <v>4191</v>
      </c>
      <c r="B144" s="9" t="e">
        <f>VLOOKUP(A144,'AM Detail'!K:L,2,FALSE)</f>
        <v>#N/A</v>
      </c>
      <c r="C144" s="1" t="s">
        <v>15</v>
      </c>
      <c r="D144" s="1" t="s">
        <v>16</v>
      </c>
      <c r="E144" s="9" t="str">
        <f t="shared" si="2"/>
        <v>Z000</v>
      </c>
      <c r="F144" s="2">
        <v>30133</v>
      </c>
      <c r="G144" s="1" t="s">
        <v>17</v>
      </c>
      <c r="H144" s="1" t="s">
        <v>18</v>
      </c>
      <c r="I144" s="1" t="s">
        <v>137</v>
      </c>
      <c r="J144" s="1" t="s">
        <v>142</v>
      </c>
      <c r="K144" s="1" t="s">
        <v>21</v>
      </c>
      <c r="L144" s="1" t="s">
        <v>107</v>
      </c>
      <c r="M144" s="1" t="s">
        <v>1636</v>
      </c>
      <c r="N144">
        <v>0</v>
      </c>
      <c r="O144" s="8">
        <v>0</v>
      </c>
      <c r="P144" s="8">
        <v>0</v>
      </c>
      <c r="Q144" s="8">
        <v>0</v>
      </c>
      <c r="R144" s="35"/>
      <c r="S144" s="36"/>
      <c r="T144" s="36"/>
      <c r="U144" s="36"/>
    </row>
    <row r="145" spans="1:21" x14ac:dyDescent="0.3">
      <c r="A145" s="9">
        <v>4192</v>
      </c>
      <c r="B145" s="9" t="e">
        <f>VLOOKUP(A145,'AM Detail'!K:L,2,FALSE)</f>
        <v>#N/A</v>
      </c>
      <c r="C145" s="1" t="s">
        <v>15</v>
      </c>
      <c r="D145" s="1" t="s">
        <v>16</v>
      </c>
      <c r="E145" s="9" t="str">
        <f t="shared" si="2"/>
        <v>Z000</v>
      </c>
      <c r="F145" s="2">
        <v>30864</v>
      </c>
      <c r="G145" s="1" t="s">
        <v>17</v>
      </c>
      <c r="H145" s="1" t="s">
        <v>18</v>
      </c>
      <c r="I145" s="1" t="s">
        <v>137</v>
      </c>
      <c r="J145" s="1" t="s">
        <v>142</v>
      </c>
      <c r="K145" s="1" t="s">
        <v>21</v>
      </c>
      <c r="L145" s="1" t="s">
        <v>72</v>
      </c>
      <c r="M145" s="1" t="s">
        <v>1636</v>
      </c>
      <c r="N145">
        <v>0</v>
      </c>
      <c r="O145" s="8">
        <v>0</v>
      </c>
      <c r="P145" s="8">
        <v>0</v>
      </c>
      <c r="Q145" s="8">
        <v>0</v>
      </c>
      <c r="R145" s="35"/>
      <c r="S145" s="36"/>
      <c r="T145" s="36"/>
      <c r="U145" s="36"/>
    </row>
    <row r="146" spans="1:21" x14ac:dyDescent="0.3">
      <c r="A146" s="9">
        <v>4193</v>
      </c>
      <c r="B146" s="9" t="str">
        <f>VLOOKUP(A146,'AM Detail'!K:L,2,FALSE)</f>
        <v>Common</v>
      </c>
      <c r="C146" s="1" t="s">
        <v>15</v>
      </c>
      <c r="D146" s="1" t="s">
        <v>16</v>
      </c>
      <c r="E146" s="9" t="str">
        <f t="shared" si="2"/>
        <v>Z000</v>
      </c>
      <c r="F146" s="2">
        <v>31594</v>
      </c>
      <c r="G146" s="1" t="s">
        <v>17</v>
      </c>
      <c r="H146" s="1" t="s">
        <v>18</v>
      </c>
      <c r="I146" s="1" t="s">
        <v>137</v>
      </c>
      <c r="J146" s="1" t="s">
        <v>142</v>
      </c>
      <c r="K146" s="1" t="s">
        <v>21</v>
      </c>
      <c r="L146" s="1" t="s">
        <v>61</v>
      </c>
      <c r="M146" s="1" t="s">
        <v>1636</v>
      </c>
      <c r="N146">
        <v>0</v>
      </c>
      <c r="O146" s="8">
        <v>2849.7</v>
      </c>
      <c r="P146" s="8">
        <v>2799.95</v>
      </c>
      <c r="Q146" s="8">
        <v>49.75</v>
      </c>
      <c r="R146" s="35"/>
      <c r="S146" s="36"/>
      <c r="T146" s="36"/>
      <c r="U146" s="36"/>
    </row>
    <row r="147" spans="1:21" x14ac:dyDescent="0.3">
      <c r="A147" s="9">
        <v>4194</v>
      </c>
      <c r="B147" s="9" t="str">
        <f>VLOOKUP(A147,'AM Detail'!K:L,2,FALSE)</f>
        <v>Common</v>
      </c>
      <c r="C147" s="1" t="s">
        <v>15</v>
      </c>
      <c r="D147" s="1" t="s">
        <v>16</v>
      </c>
      <c r="E147" s="9" t="str">
        <f t="shared" si="2"/>
        <v>Z000</v>
      </c>
      <c r="F147" s="2">
        <v>33055</v>
      </c>
      <c r="G147" s="1" t="s">
        <v>17</v>
      </c>
      <c r="H147" s="1" t="s">
        <v>18</v>
      </c>
      <c r="I147" s="1" t="s">
        <v>137</v>
      </c>
      <c r="J147" s="1" t="s">
        <v>142</v>
      </c>
      <c r="K147" s="1" t="s">
        <v>21</v>
      </c>
      <c r="L147" s="1" t="s">
        <v>82</v>
      </c>
      <c r="M147" s="1" t="s">
        <v>1636</v>
      </c>
      <c r="N147">
        <v>1</v>
      </c>
      <c r="O147" s="8">
        <v>17738.13</v>
      </c>
      <c r="P147" s="8">
        <v>15045.08</v>
      </c>
      <c r="Q147" s="8">
        <v>2693.05</v>
      </c>
      <c r="R147" s="35"/>
      <c r="S147" s="36"/>
      <c r="T147" s="36"/>
      <c r="U147" s="36"/>
    </row>
    <row r="148" spans="1:21" x14ac:dyDescent="0.3">
      <c r="A148" s="9">
        <v>4195</v>
      </c>
      <c r="B148" s="9" t="str">
        <f>VLOOKUP(A148,'AM Detail'!K:L,2,FALSE)</f>
        <v>Common</v>
      </c>
      <c r="C148" s="1" t="s">
        <v>15</v>
      </c>
      <c r="D148" s="1" t="s">
        <v>16</v>
      </c>
      <c r="E148" s="9" t="str">
        <f t="shared" si="2"/>
        <v>Z000</v>
      </c>
      <c r="F148" s="2">
        <v>33420</v>
      </c>
      <c r="G148" s="1" t="s">
        <v>17</v>
      </c>
      <c r="H148" s="1" t="s">
        <v>18</v>
      </c>
      <c r="I148" s="1" t="s">
        <v>137</v>
      </c>
      <c r="J148" s="1" t="s">
        <v>142</v>
      </c>
      <c r="K148" s="1" t="s">
        <v>21</v>
      </c>
      <c r="L148" s="1" t="s">
        <v>43</v>
      </c>
      <c r="M148" s="1" t="s">
        <v>1636</v>
      </c>
      <c r="N148">
        <v>4</v>
      </c>
      <c r="O148" s="8">
        <v>27327.37</v>
      </c>
      <c r="P148" s="8">
        <v>22260.49</v>
      </c>
      <c r="Q148" s="8">
        <v>5066.88</v>
      </c>
      <c r="R148" s="35"/>
      <c r="S148" s="36"/>
      <c r="T148" s="36"/>
      <c r="U148" s="36"/>
    </row>
    <row r="149" spans="1:21" x14ac:dyDescent="0.3">
      <c r="A149" s="9">
        <v>4196</v>
      </c>
      <c r="B149" s="9" t="str">
        <f>VLOOKUP(A149,'AM Detail'!K:L,2,FALSE)</f>
        <v>Common</v>
      </c>
      <c r="C149" s="1" t="s">
        <v>15</v>
      </c>
      <c r="D149" s="1" t="s">
        <v>16</v>
      </c>
      <c r="E149" s="9" t="str">
        <f t="shared" si="2"/>
        <v>Z000</v>
      </c>
      <c r="F149" s="2">
        <v>33786</v>
      </c>
      <c r="G149" s="1" t="s">
        <v>17</v>
      </c>
      <c r="H149" s="1" t="s">
        <v>18</v>
      </c>
      <c r="I149" s="1" t="s">
        <v>137</v>
      </c>
      <c r="J149" s="1" t="s">
        <v>142</v>
      </c>
      <c r="K149" s="1" t="s">
        <v>21</v>
      </c>
      <c r="L149" s="1" t="s">
        <v>25</v>
      </c>
      <c r="M149" s="1" t="s">
        <v>1636</v>
      </c>
      <c r="N149">
        <v>1</v>
      </c>
      <c r="O149" s="8">
        <v>8971.08</v>
      </c>
      <c r="P149" s="8">
        <v>7006.37</v>
      </c>
      <c r="Q149" s="8">
        <v>1964.71</v>
      </c>
      <c r="R149" s="35"/>
      <c r="S149" s="36"/>
      <c r="T149" s="36"/>
      <c r="U149" s="36"/>
    </row>
    <row r="150" spans="1:21" x14ac:dyDescent="0.3">
      <c r="A150" s="9">
        <v>4197</v>
      </c>
      <c r="B150" s="9" t="str">
        <f>VLOOKUP(A150,'AM Detail'!K:L,2,FALSE)</f>
        <v>Common</v>
      </c>
      <c r="C150" s="1" t="s">
        <v>15</v>
      </c>
      <c r="D150" s="1" t="s">
        <v>16</v>
      </c>
      <c r="E150" s="9" t="str">
        <f t="shared" si="2"/>
        <v>Z000</v>
      </c>
      <c r="F150" s="2">
        <v>34516</v>
      </c>
      <c r="G150" s="1" t="s">
        <v>17</v>
      </c>
      <c r="H150" s="1" t="s">
        <v>18</v>
      </c>
      <c r="I150" s="1" t="s">
        <v>137</v>
      </c>
      <c r="J150" s="1" t="s">
        <v>142</v>
      </c>
      <c r="K150" s="1" t="s">
        <v>21</v>
      </c>
      <c r="L150" s="1" t="s">
        <v>73</v>
      </c>
      <c r="M150" s="1" t="s">
        <v>1636</v>
      </c>
      <c r="N150">
        <v>1</v>
      </c>
      <c r="O150" s="8">
        <v>24575.72</v>
      </c>
      <c r="P150" s="8">
        <v>17542.46</v>
      </c>
      <c r="Q150" s="8">
        <v>7033.26</v>
      </c>
      <c r="R150" s="35"/>
      <c r="S150" s="36"/>
      <c r="T150" s="36"/>
      <c r="U150" s="36"/>
    </row>
    <row r="151" spans="1:21" x14ac:dyDescent="0.3">
      <c r="A151" s="9">
        <v>4230</v>
      </c>
      <c r="B151" s="9" t="str">
        <f>VLOOKUP(A151,'AM Detail'!K:L,2,FALSE)</f>
        <v>Common</v>
      </c>
      <c r="C151" s="1" t="s">
        <v>15</v>
      </c>
      <c r="D151" s="1" t="s">
        <v>16</v>
      </c>
      <c r="E151" s="9" t="str">
        <f t="shared" si="2"/>
        <v>Z000</v>
      </c>
      <c r="F151" s="2">
        <v>24289</v>
      </c>
      <c r="G151" s="1" t="s">
        <v>17</v>
      </c>
      <c r="H151" s="1" t="s">
        <v>18</v>
      </c>
      <c r="I151" s="1" t="s">
        <v>137</v>
      </c>
      <c r="J151" s="1" t="s">
        <v>143</v>
      </c>
      <c r="K151" s="1" t="s">
        <v>21</v>
      </c>
      <c r="L151" s="1" t="s">
        <v>46</v>
      </c>
      <c r="M151" s="1" t="s">
        <v>1636</v>
      </c>
      <c r="N151">
        <v>1</v>
      </c>
      <c r="O151" s="8">
        <v>3262.99</v>
      </c>
      <c r="P151" s="8">
        <v>3262.99</v>
      </c>
      <c r="Q151" s="8">
        <v>0</v>
      </c>
      <c r="R151" s="35"/>
      <c r="S151" s="36"/>
      <c r="T151" s="36"/>
      <c r="U151" s="36"/>
    </row>
    <row r="152" spans="1:21" x14ac:dyDescent="0.3">
      <c r="A152" s="9">
        <v>4231</v>
      </c>
      <c r="B152" s="9" t="str">
        <f>VLOOKUP(A152,'AM Detail'!K:L,2,FALSE)</f>
        <v>Common</v>
      </c>
      <c r="C152" s="1" t="s">
        <v>15</v>
      </c>
      <c r="D152" s="1" t="s">
        <v>16</v>
      </c>
      <c r="E152" s="9" t="str">
        <f t="shared" si="2"/>
        <v>Z000</v>
      </c>
      <c r="F152" s="2">
        <v>28307</v>
      </c>
      <c r="G152" s="1" t="s">
        <v>17</v>
      </c>
      <c r="H152" s="1" t="s">
        <v>18</v>
      </c>
      <c r="I152" s="1" t="s">
        <v>137</v>
      </c>
      <c r="J152" s="1" t="s">
        <v>143</v>
      </c>
      <c r="K152" s="1" t="s">
        <v>21</v>
      </c>
      <c r="L152" s="1" t="s">
        <v>135</v>
      </c>
      <c r="M152" s="1" t="s">
        <v>1636</v>
      </c>
      <c r="N152">
        <v>0</v>
      </c>
      <c r="O152" s="8">
        <v>4123.12</v>
      </c>
      <c r="P152" s="8">
        <v>4123.12</v>
      </c>
      <c r="Q152" s="8">
        <v>0</v>
      </c>
      <c r="R152" s="35"/>
      <c r="S152" s="36"/>
      <c r="T152" s="36"/>
      <c r="U152" s="36"/>
    </row>
    <row r="153" spans="1:21" x14ac:dyDescent="0.3">
      <c r="A153" s="9">
        <v>4257</v>
      </c>
      <c r="B153" s="9" t="str">
        <f>VLOOKUP(A153,'AM Detail'!K:L,2,FALSE)</f>
        <v>Common</v>
      </c>
      <c r="C153" s="1" t="s">
        <v>15</v>
      </c>
      <c r="D153" s="1" t="s">
        <v>16</v>
      </c>
      <c r="E153" s="9" t="str">
        <f t="shared" si="2"/>
        <v>Z000</v>
      </c>
      <c r="F153" s="2">
        <v>24289</v>
      </c>
      <c r="G153" s="1" t="s">
        <v>17</v>
      </c>
      <c r="H153" s="1" t="s">
        <v>18</v>
      </c>
      <c r="I153" s="1" t="s">
        <v>137</v>
      </c>
      <c r="J153" s="1" t="s">
        <v>144</v>
      </c>
      <c r="K153" s="1" t="s">
        <v>21</v>
      </c>
      <c r="L153" s="1" t="s">
        <v>46</v>
      </c>
      <c r="M153" s="1" t="s">
        <v>1636</v>
      </c>
      <c r="N153">
        <v>1</v>
      </c>
      <c r="O153" s="8">
        <v>19147.580000000002</v>
      </c>
      <c r="P153" s="8">
        <v>19147.580000000002</v>
      </c>
      <c r="Q153" s="8">
        <v>0</v>
      </c>
      <c r="R153" s="35"/>
      <c r="S153" s="36"/>
      <c r="T153" s="36"/>
      <c r="U153" s="36"/>
    </row>
    <row r="154" spans="1:21" x14ac:dyDescent="0.3">
      <c r="A154" s="9">
        <v>4406</v>
      </c>
      <c r="B154" s="9" t="str">
        <f>VLOOKUP(A154,'AM Detail'!K:L,2,FALSE)</f>
        <v>U1</v>
      </c>
      <c r="C154" s="1" t="s">
        <v>31</v>
      </c>
      <c r="D154" s="1" t="s">
        <v>54</v>
      </c>
      <c r="E154" s="9" t="str">
        <f t="shared" si="2"/>
        <v>Z000</v>
      </c>
      <c r="F154" s="2">
        <v>24289</v>
      </c>
      <c r="G154" s="1" t="s">
        <v>17</v>
      </c>
      <c r="H154" s="1" t="s">
        <v>33</v>
      </c>
      <c r="I154" s="1" t="s">
        <v>145</v>
      </c>
      <c r="J154" s="1" t="s">
        <v>146</v>
      </c>
      <c r="K154" s="1" t="s">
        <v>21</v>
      </c>
      <c r="L154" s="1" t="s">
        <v>46</v>
      </c>
      <c r="M154" s="1" t="s">
        <v>1636</v>
      </c>
      <c r="N154">
        <v>1</v>
      </c>
      <c r="O154" s="8">
        <v>217802.91</v>
      </c>
      <c r="P154" s="8">
        <v>217802.91</v>
      </c>
      <c r="Q154" s="8">
        <v>0</v>
      </c>
      <c r="R154" s="35"/>
      <c r="S154" s="36"/>
      <c r="T154" s="36"/>
      <c r="U154" s="36"/>
    </row>
    <row r="155" spans="1:21" x14ac:dyDescent="0.3">
      <c r="A155" s="9">
        <v>4478</v>
      </c>
      <c r="B155" s="9" t="str">
        <f>VLOOKUP(A155,'AM Detail'!K:L,2,FALSE)</f>
        <v>U1</v>
      </c>
      <c r="C155" s="1" t="s">
        <v>31</v>
      </c>
      <c r="D155" s="1" t="s">
        <v>54</v>
      </c>
      <c r="E155" s="9" t="str">
        <f t="shared" si="2"/>
        <v>Z000</v>
      </c>
      <c r="F155" s="2">
        <v>24289</v>
      </c>
      <c r="G155" s="1" t="s">
        <v>17</v>
      </c>
      <c r="H155" s="1" t="s">
        <v>33</v>
      </c>
      <c r="I155" s="1" t="s">
        <v>145</v>
      </c>
      <c r="J155" s="1" t="s">
        <v>147</v>
      </c>
      <c r="K155" s="1" t="s">
        <v>21</v>
      </c>
      <c r="L155" s="1" t="s">
        <v>46</v>
      </c>
      <c r="M155" s="1" t="s">
        <v>1636</v>
      </c>
      <c r="N155">
        <v>2</v>
      </c>
      <c r="O155" s="8">
        <v>50427.87</v>
      </c>
      <c r="P155" s="8">
        <v>50427.87</v>
      </c>
      <c r="Q155" s="8">
        <v>0</v>
      </c>
      <c r="R155" s="35"/>
      <c r="S155" s="36"/>
      <c r="T155" s="36"/>
      <c r="U155" s="36"/>
    </row>
    <row r="156" spans="1:21" x14ac:dyDescent="0.3">
      <c r="A156" s="9">
        <v>4531</v>
      </c>
      <c r="B156" s="9" t="str">
        <f>VLOOKUP(A156,'AM Detail'!K:L,2,FALSE)</f>
        <v>U1</v>
      </c>
      <c r="C156" s="1" t="s">
        <v>31</v>
      </c>
      <c r="D156" s="1" t="s">
        <v>54</v>
      </c>
      <c r="E156" s="9" t="str">
        <f t="shared" si="2"/>
        <v>Z000</v>
      </c>
      <c r="F156" s="2">
        <v>24289</v>
      </c>
      <c r="G156" s="1" t="s">
        <v>17</v>
      </c>
      <c r="H156" s="1" t="s">
        <v>33</v>
      </c>
      <c r="I156" s="1" t="s">
        <v>145</v>
      </c>
      <c r="J156" s="1" t="s">
        <v>148</v>
      </c>
      <c r="K156" s="1" t="s">
        <v>21</v>
      </c>
      <c r="L156" s="1" t="s">
        <v>46</v>
      </c>
      <c r="M156" s="1" t="s">
        <v>1636</v>
      </c>
      <c r="N156">
        <v>1</v>
      </c>
      <c r="O156" s="8">
        <v>1830.36</v>
      </c>
      <c r="P156" s="8">
        <v>1830.36</v>
      </c>
      <c r="Q156" s="8">
        <v>0</v>
      </c>
      <c r="R156" s="35"/>
      <c r="S156" s="36"/>
      <c r="T156" s="36"/>
      <c r="U156" s="36"/>
    </row>
    <row r="157" spans="1:21" x14ac:dyDescent="0.3">
      <c r="A157" s="9">
        <v>4532</v>
      </c>
      <c r="B157" s="9" t="str">
        <f>VLOOKUP(A157,'AM Detail'!K:L,2,FALSE)</f>
        <v>U1</v>
      </c>
      <c r="C157" s="1" t="s">
        <v>31</v>
      </c>
      <c r="D157" s="1" t="s">
        <v>54</v>
      </c>
      <c r="E157" s="9" t="str">
        <f t="shared" si="2"/>
        <v>Z000</v>
      </c>
      <c r="F157" s="2">
        <v>26115</v>
      </c>
      <c r="G157" s="1" t="s">
        <v>17</v>
      </c>
      <c r="H157" s="1" t="s">
        <v>33</v>
      </c>
      <c r="I157" s="1" t="s">
        <v>145</v>
      </c>
      <c r="J157" s="1" t="s">
        <v>148</v>
      </c>
      <c r="K157" s="1" t="s">
        <v>21</v>
      </c>
      <c r="L157" s="1" t="s">
        <v>56</v>
      </c>
      <c r="M157" s="1" t="s">
        <v>1636</v>
      </c>
      <c r="N157">
        <v>0</v>
      </c>
      <c r="O157" s="8">
        <v>15124.81</v>
      </c>
      <c r="P157" s="8">
        <v>15124.81</v>
      </c>
      <c r="Q157" s="8">
        <v>0</v>
      </c>
      <c r="R157" s="35"/>
      <c r="S157" s="36"/>
      <c r="T157" s="36"/>
      <c r="U157" s="36"/>
    </row>
    <row r="158" spans="1:21" x14ac:dyDescent="0.3">
      <c r="A158" s="9">
        <v>4565</v>
      </c>
      <c r="B158" s="9" t="str">
        <f>VLOOKUP(A158,'AM Detail'!K:L,2,FALSE)</f>
        <v>U1</v>
      </c>
      <c r="C158" s="1" t="s">
        <v>31</v>
      </c>
      <c r="D158" s="1" t="s">
        <v>54</v>
      </c>
      <c r="E158" s="9" t="str">
        <f t="shared" si="2"/>
        <v>Z000</v>
      </c>
      <c r="F158" s="2">
        <v>24289</v>
      </c>
      <c r="G158" s="1" t="s">
        <v>17</v>
      </c>
      <c r="H158" s="1" t="s">
        <v>33</v>
      </c>
      <c r="I158" s="1" t="s">
        <v>145</v>
      </c>
      <c r="J158" s="1" t="s">
        <v>149</v>
      </c>
      <c r="K158" s="1" t="s">
        <v>21</v>
      </c>
      <c r="L158" s="1" t="s">
        <v>46</v>
      </c>
      <c r="M158" s="1" t="s">
        <v>1636</v>
      </c>
      <c r="N158">
        <v>0</v>
      </c>
      <c r="O158" s="8">
        <v>123643.57</v>
      </c>
      <c r="P158" s="8">
        <v>123643.57</v>
      </c>
      <c r="Q158" s="8">
        <v>0</v>
      </c>
      <c r="R158" s="35"/>
      <c r="S158" s="36"/>
      <c r="T158" s="36"/>
      <c r="U158" s="36"/>
    </row>
    <row r="159" spans="1:21" x14ac:dyDescent="0.3">
      <c r="A159" s="9">
        <v>4567</v>
      </c>
      <c r="B159" s="9" t="str">
        <f>VLOOKUP(A159,'AM Detail'!K:L,2,FALSE)</f>
        <v>U1</v>
      </c>
      <c r="C159" s="1" t="s">
        <v>15</v>
      </c>
      <c r="D159" s="1" t="s">
        <v>16</v>
      </c>
      <c r="E159" s="9" t="str">
        <f t="shared" si="2"/>
        <v>Z000</v>
      </c>
      <c r="F159" s="2">
        <v>24289</v>
      </c>
      <c r="G159" s="1" t="s">
        <v>17</v>
      </c>
      <c r="H159" s="1" t="s">
        <v>18</v>
      </c>
      <c r="I159" s="1" t="s">
        <v>145</v>
      </c>
      <c r="J159" s="1" t="s">
        <v>149</v>
      </c>
      <c r="K159" s="1" t="s">
        <v>21</v>
      </c>
      <c r="L159" s="1" t="s">
        <v>46</v>
      </c>
      <c r="M159" s="1" t="s">
        <v>1636</v>
      </c>
      <c r="N159">
        <v>1</v>
      </c>
      <c r="O159" s="8">
        <v>16540.400000000001</v>
      </c>
      <c r="P159" s="8">
        <v>16540.400000000001</v>
      </c>
      <c r="Q159" s="8">
        <v>0</v>
      </c>
      <c r="R159" s="35"/>
      <c r="S159" s="36"/>
      <c r="T159" s="36"/>
      <c r="U159" s="36"/>
    </row>
    <row r="160" spans="1:21" x14ac:dyDescent="0.3">
      <c r="A160" s="9">
        <v>4707</v>
      </c>
      <c r="B160" s="9" t="str">
        <f>VLOOKUP(A160,'AM Detail'!K:L,2,FALSE)</f>
        <v>Retire</v>
      </c>
      <c r="C160" s="1" t="s">
        <v>15</v>
      </c>
      <c r="D160" s="1" t="s">
        <v>16</v>
      </c>
      <c r="E160" s="9" t="str">
        <f t="shared" si="2"/>
        <v>Z000</v>
      </c>
      <c r="F160" s="2">
        <v>33420</v>
      </c>
      <c r="G160" s="1" t="s">
        <v>17</v>
      </c>
      <c r="H160" s="1" t="s">
        <v>18</v>
      </c>
      <c r="I160" s="1" t="s">
        <v>150</v>
      </c>
      <c r="J160" s="1" t="s">
        <v>151</v>
      </c>
      <c r="K160" s="1" t="s">
        <v>21</v>
      </c>
      <c r="L160" s="1" t="s">
        <v>43</v>
      </c>
      <c r="M160" s="1" t="s">
        <v>1636</v>
      </c>
      <c r="N160">
        <v>1</v>
      </c>
      <c r="O160" s="8">
        <v>204932.62</v>
      </c>
      <c r="P160" s="8">
        <v>166935.25</v>
      </c>
      <c r="Q160" s="8">
        <v>37997.370000000003</v>
      </c>
      <c r="R160" s="35"/>
      <c r="S160" s="36"/>
      <c r="T160" s="36"/>
      <c r="U160" s="36"/>
    </row>
    <row r="161" spans="1:21" x14ac:dyDescent="0.3">
      <c r="A161" s="9">
        <v>4727</v>
      </c>
      <c r="B161" s="9" t="e">
        <f>VLOOKUP(A161,'AM Detail'!K:L,2,FALSE)</f>
        <v>#N/A</v>
      </c>
      <c r="C161" s="1" t="s">
        <v>15</v>
      </c>
      <c r="D161" s="1" t="s">
        <v>16</v>
      </c>
      <c r="E161" s="9" t="str">
        <f t="shared" si="2"/>
        <v>Z000</v>
      </c>
      <c r="F161" s="2">
        <v>34516</v>
      </c>
      <c r="G161" s="1" t="s">
        <v>17</v>
      </c>
      <c r="H161" s="1" t="s">
        <v>18</v>
      </c>
      <c r="I161" s="1" t="s">
        <v>152</v>
      </c>
      <c r="J161" s="1" t="s">
        <v>153</v>
      </c>
      <c r="K161" s="1" t="s">
        <v>21</v>
      </c>
      <c r="L161" s="1" t="s">
        <v>73</v>
      </c>
      <c r="M161" s="1" t="s">
        <v>1636</v>
      </c>
      <c r="N161">
        <v>0</v>
      </c>
      <c r="O161" s="8">
        <v>0</v>
      </c>
      <c r="P161" s="8">
        <v>0</v>
      </c>
      <c r="Q161" s="8">
        <v>0</v>
      </c>
      <c r="R161" s="35"/>
      <c r="S161" s="36"/>
      <c r="T161" s="36"/>
      <c r="U161" s="36"/>
    </row>
    <row r="162" spans="1:21" x14ac:dyDescent="0.3">
      <c r="A162" s="9">
        <v>4810</v>
      </c>
      <c r="B162" s="9" t="str">
        <f>VLOOKUP(A162,'AM Detail'!K:L,2,FALSE)</f>
        <v>Retire</v>
      </c>
      <c r="C162" s="1" t="s">
        <v>31</v>
      </c>
      <c r="D162" s="1" t="s">
        <v>54</v>
      </c>
      <c r="E162" s="9" t="str">
        <f t="shared" si="2"/>
        <v>Z000</v>
      </c>
      <c r="F162" s="2">
        <v>29403</v>
      </c>
      <c r="G162" s="1" t="s">
        <v>17</v>
      </c>
      <c r="H162" s="1" t="s">
        <v>33</v>
      </c>
      <c r="I162" s="1" t="s">
        <v>152</v>
      </c>
      <c r="J162" s="1" t="s">
        <v>154</v>
      </c>
      <c r="K162" s="1" t="s">
        <v>21</v>
      </c>
      <c r="L162" s="1" t="s">
        <v>53</v>
      </c>
      <c r="M162" s="1" t="s">
        <v>1636</v>
      </c>
      <c r="N162">
        <v>1</v>
      </c>
      <c r="O162" s="8">
        <v>13277.95</v>
      </c>
      <c r="P162" s="8">
        <v>13277.95</v>
      </c>
      <c r="Q162" s="8">
        <v>0</v>
      </c>
      <c r="R162" s="35"/>
      <c r="S162" s="36"/>
      <c r="T162" s="36"/>
      <c r="U162" s="36"/>
    </row>
    <row r="163" spans="1:21" x14ac:dyDescent="0.3">
      <c r="A163" s="9">
        <v>4812</v>
      </c>
      <c r="B163" s="9" t="str">
        <f>VLOOKUP(A163,'AM Detail'!K:L,2,FALSE)</f>
        <v>Common</v>
      </c>
      <c r="C163" s="1" t="s">
        <v>15</v>
      </c>
      <c r="D163" s="1" t="s">
        <v>16</v>
      </c>
      <c r="E163" s="9" t="str">
        <f t="shared" si="2"/>
        <v>Z000</v>
      </c>
      <c r="F163" s="2">
        <v>24289</v>
      </c>
      <c r="G163" s="1" t="s">
        <v>17</v>
      </c>
      <c r="H163" s="1" t="s">
        <v>18</v>
      </c>
      <c r="I163" s="1" t="s">
        <v>152</v>
      </c>
      <c r="J163" s="1" t="s">
        <v>154</v>
      </c>
      <c r="K163" s="1" t="s">
        <v>21</v>
      </c>
      <c r="L163" s="1" t="s">
        <v>46</v>
      </c>
      <c r="M163" s="1" t="s">
        <v>1636</v>
      </c>
      <c r="N163">
        <v>2</v>
      </c>
      <c r="O163" s="8">
        <v>3438.34</v>
      </c>
      <c r="P163" s="8">
        <v>3438.34</v>
      </c>
      <c r="Q163" s="8">
        <v>0</v>
      </c>
      <c r="R163" s="35"/>
      <c r="S163" s="36"/>
      <c r="T163" s="36"/>
      <c r="U163" s="36"/>
    </row>
    <row r="164" spans="1:21" x14ac:dyDescent="0.3">
      <c r="A164" s="9">
        <v>4813</v>
      </c>
      <c r="B164" s="9" t="str">
        <f>VLOOKUP(A164,'AM Detail'!K:L,2,FALSE)</f>
        <v>Common</v>
      </c>
      <c r="C164" s="1" t="s">
        <v>15</v>
      </c>
      <c r="D164" s="1" t="s">
        <v>16</v>
      </c>
      <c r="E164" s="9" t="str">
        <f t="shared" si="2"/>
        <v>Z000</v>
      </c>
      <c r="F164" s="2">
        <v>25020</v>
      </c>
      <c r="G164" s="1" t="s">
        <v>17</v>
      </c>
      <c r="H164" s="1" t="s">
        <v>18</v>
      </c>
      <c r="I164" s="1" t="s">
        <v>152</v>
      </c>
      <c r="J164" s="1" t="s">
        <v>154</v>
      </c>
      <c r="K164" s="1" t="s">
        <v>21</v>
      </c>
      <c r="L164" s="1" t="s">
        <v>22</v>
      </c>
      <c r="M164" s="1" t="s">
        <v>1636</v>
      </c>
      <c r="N164">
        <v>1</v>
      </c>
      <c r="O164" s="8">
        <v>1724.32</v>
      </c>
      <c r="P164" s="8">
        <v>1724.32</v>
      </c>
      <c r="Q164" s="8">
        <v>0</v>
      </c>
      <c r="R164" s="35"/>
      <c r="S164" s="36"/>
      <c r="T164" s="36"/>
      <c r="U164" s="36"/>
    </row>
    <row r="165" spans="1:21" x14ac:dyDescent="0.3">
      <c r="A165" s="9">
        <v>4859</v>
      </c>
      <c r="B165" s="9" t="str">
        <f>VLOOKUP(A165,'AM Detail'!K:L,2,FALSE)</f>
        <v>Common</v>
      </c>
      <c r="C165" s="1" t="s">
        <v>15</v>
      </c>
      <c r="D165" s="1" t="s">
        <v>16</v>
      </c>
      <c r="E165" s="9" t="str">
        <f t="shared" si="2"/>
        <v>Z000</v>
      </c>
      <c r="F165" s="2">
        <v>24289</v>
      </c>
      <c r="G165" s="1" t="s">
        <v>17</v>
      </c>
      <c r="H165" s="1" t="s">
        <v>18</v>
      </c>
      <c r="I165" s="1" t="s">
        <v>155</v>
      </c>
      <c r="J165" s="1" t="s">
        <v>156</v>
      </c>
      <c r="K165" s="1" t="s">
        <v>21</v>
      </c>
      <c r="L165" s="1" t="s">
        <v>46</v>
      </c>
      <c r="M165" s="1" t="s">
        <v>1636</v>
      </c>
      <c r="N165">
        <v>1</v>
      </c>
      <c r="O165" s="8">
        <v>321487.88</v>
      </c>
      <c r="P165" s="8">
        <v>321487.88</v>
      </c>
      <c r="Q165" s="8">
        <v>0</v>
      </c>
      <c r="R165" s="35"/>
      <c r="S165" s="36"/>
      <c r="T165" s="36"/>
      <c r="U165" s="36"/>
    </row>
    <row r="166" spans="1:21" x14ac:dyDescent="0.3">
      <c r="A166" s="9">
        <v>4860</v>
      </c>
      <c r="B166" s="9" t="str">
        <f>VLOOKUP(A166,'AM Detail'!K:L,2,FALSE)</f>
        <v>Common</v>
      </c>
      <c r="C166" s="1" t="s">
        <v>15</v>
      </c>
      <c r="D166" s="1" t="s">
        <v>16</v>
      </c>
      <c r="E166" s="9" t="str">
        <f t="shared" si="2"/>
        <v>Z000</v>
      </c>
      <c r="F166" s="2">
        <v>31959</v>
      </c>
      <c r="G166" s="1" t="s">
        <v>17</v>
      </c>
      <c r="H166" s="1" t="s">
        <v>18</v>
      </c>
      <c r="I166" s="1" t="s">
        <v>155</v>
      </c>
      <c r="J166" s="1" t="s">
        <v>156</v>
      </c>
      <c r="K166" s="1" t="s">
        <v>21</v>
      </c>
      <c r="L166" s="1" t="s">
        <v>62</v>
      </c>
      <c r="M166" s="1" t="s">
        <v>1636</v>
      </c>
      <c r="N166">
        <v>0</v>
      </c>
      <c r="O166" s="8">
        <v>49285.75</v>
      </c>
      <c r="P166" s="8">
        <v>46769.75</v>
      </c>
      <c r="Q166" s="8">
        <v>2516</v>
      </c>
      <c r="R166" s="35"/>
      <c r="S166" s="36"/>
      <c r="T166" s="36"/>
      <c r="U166" s="36"/>
    </row>
    <row r="167" spans="1:21" x14ac:dyDescent="0.3">
      <c r="A167" s="9">
        <v>4876</v>
      </c>
      <c r="B167" s="9" t="str">
        <f>VLOOKUP(A167,'AM Detail'!K:L,2,FALSE)</f>
        <v>Common</v>
      </c>
      <c r="C167" s="1" t="s">
        <v>15</v>
      </c>
      <c r="D167" s="1" t="s">
        <v>16</v>
      </c>
      <c r="E167" s="9" t="str">
        <f t="shared" si="2"/>
        <v>Z000</v>
      </c>
      <c r="F167" s="2">
        <v>24289</v>
      </c>
      <c r="G167" s="1" t="s">
        <v>17</v>
      </c>
      <c r="H167" s="1" t="s">
        <v>18</v>
      </c>
      <c r="I167" s="1" t="s">
        <v>155</v>
      </c>
      <c r="J167" s="1" t="s">
        <v>157</v>
      </c>
      <c r="K167" s="1" t="s">
        <v>21</v>
      </c>
      <c r="L167" s="1" t="s">
        <v>46</v>
      </c>
      <c r="M167" s="1" t="s">
        <v>1636</v>
      </c>
      <c r="N167">
        <v>1</v>
      </c>
      <c r="O167" s="8">
        <v>408333.55</v>
      </c>
      <c r="P167" s="8">
        <v>408333.55</v>
      </c>
      <c r="Q167" s="8">
        <v>0</v>
      </c>
      <c r="R167" s="35"/>
      <c r="S167" s="36"/>
      <c r="T167" s="36"/>
      <c r="U167" s="36"/>
    </row>
    <row r="168" spans="1:21" x14ac:dyDescent="0.3">
      <c r="A168" s="9">
        <v>4883</v>
      </c>
      <c r="B168" s="9" t="str">
        <f>VLOOKUP(A168,'AM Detail'!K:L,2,FALSE)</f>
        <v>Common</v>
      </c>
      <c r="C168" s="1" t="s">
        <v>15</v>
      </c>
      <c r="D168" s="1" t="s">
        <v>16</v>
      </c>
      <c r="E168" s="9" t="str">
        <f t="shared" si="2"/>
        <v>Z000</v>
      </c>
      <c r="F168" s="2">
        <v>24289</v>
      </c>
      <c r="G168" s="1" t="s">
        <v>17</v>
      </c>
      <c r="H168" s="1" t="s">
        <v>18</v>
      </c>
      <c r="I168" s="1" t="s">
        <v>155</v>
      </c>
      <c r="J168" s="1" t="s">
        <v>158</v>
      </c>
      <c r="K168" s="1" t="s">
        <v>21</v>
      </c>
      <c r="L168" s="1" t="s">
        <v>46</v>
      </c>
      <c r="M168" s="1" t="s">
        <v>1636</v>
      </c>
      <c r="N168">
        <v>756</v>
      </c>
      <c r="O168" s="8">
        <v>83591.75</v>
      </c>
      <c r="P168" s="8">
        <v>83591.75</v>
      </c>
      <c r="Q168" s="8">
        <v>0</v>
      </c>
      <c r="R168" s="35"/>
      <c r="S168" s="36"/>
      <c r="T168" s="36"/>
      <c r="U168" s="36"/>
    </row>
    <row r="169" spans="1:21" x14ac:dyDescent="0.3">
      <c r="A169" s="9">
        <v>5003</v>
      </c>
      <c r="B169" s="9" t="str">
        <f>VLOOKUP(A169,'AM Detail'!K:L,2,FALSE)</f>
        <v>U1</v>
      </c>
      <c r="C169" s="1" t="s">
        <v>31</v>
      </c>
      <c r="D169" s="1" t="s">
        <v>54</v>
      </c>
      <c r="E169" s="9" t="str">
        <f t="shared" si="2"/>
        <v>Z000</v>
      </c>
      <c r="F169" s="2">
        <v>24289</v>
      </c>
      <c r="G169" s="1" t="s">
        <v>17</v>
      </c>
      <c r="H169" s="1" t="s">
        <v>33</v>
      </c>
      <c r="I169" s="1" t="s">
        <v>159</v>
      </c>
      <c r="J169" s="1" t="s">
        <v>160</v>
      </c>
      <c r="K169" s="1" t="s">
        <v>21</v>
      </c>
      <c r="L169" s="1" t="s">
        <v>46</v>
      </c>
      <c r="M169" s="1" t="s">
        <v>1636</v>
      </c>
      <c r="N169">
        <v>1</v>
      </c>
      <c r="O169" s="8">
        <v>7645.37</v>
      </c>
      <c r="P169" s="8">
        <v>7645.37</v>
      </c>
      <c r="Q169" s="8">
        <v>0</v>
      </c>
      <c r="R169" s="35"/>
      <c r="S169" s="36"/>
      <c r="T169" s="36"/>
      <c r="U169" s="36"/>
    </row>
    <row r="170" spans="1:21" x14ac:dyDescent="0.3">
      <c r="A170" s="9">
        <v>5037</v>
      </c>
      <c r="B170" s="9" t="e">
        <f>VLOOKUP(A170,'AM Detail'!K:L,2,FALSE)</f>
        <v>#N/A</v>
      </c>
      <c r="C170" s="1" t="s">
        <v>31</v>
      </c>
      <c r="D170" s="1" t="s">
        <v>54</v>
      </c>
      <c r="E170" s="9" t="str">
        <f t="shared" si="2"/>
        <v>Z000</v>
      </c>
      <c r="F170" s="2">
        <v>24289</v>
      </c>
      <c r="G170" s="1" t="s">
        <v>17</v>
      </c>
      <c r="H170" s="1" t="s">
        <v>33</v>
      </c>
      <c r="I170" s="1" t="s">
        <v>159</v>
      </c>
      <c r="J170" s="1" t="s">
        <v>161</v>
      </c>
      <c r="K170" s="1" t="s">
        <v>21</v>
      </c>
      <c r="L170" s="1" t="s">
        <v>46</v>
      </c>
      <c r="M170" s="1" t="s">
        <v>1636</v>
      </c>
      <c r="N170">
        <v>0</v>
      </c>
      <c r="O170" s="8">
        <v>0</v>
      </c>
      <c r="P170" s="8">
        <v>0</v>
      </c>
      <c r="Q170" s="8">
        <v>0</v>
      </c>
      <c r="R170" s="35"/>
      <c r="S170" s="36"/>
      <c r="T170" s="36"/>
      <c r="U170" s="36"/>
    </row>
    <row r="171" spans="1:21" x14ac:dyDescent="0.3">
      <c r="A171" s="9">
        <v>5048</v>
      </c>
      <c r="B171" s="9" t="str">
        <f>VLOOKUP(A171,'AM Detail'!K:L,2,FALSE)</f>
        <v>U1</v>
      </c>
      <c r="C171" s="1" t="s">
        <v>31</v>
      </c>
      <c r="D171" s="1" t="s">
        <v>54</v>
      </c>
      <c r="E171" s="9" t="str">
        <f t="shared" si="2"/>
        <v>Z000</v>
      </c>
      <c r="F171" s="2">
        <v>24289</v>
      </c>
      <c r="G171" s="1" t="s">
        <v>17</v>
      </c>
      <c r="H171" s="1" t="s">
        <v>33</v>
      </c>
      <c r="I171" s="1" t="s">
        <v>159</v>
      </c>
      <c r="J171" s="1" t="s">
        <v>162</v>
      </c>
      <c r="K171" s="1" t="s">
        <v>21</v>
      </c>
      <c r="L171" s="1" t="s">
        <v>46</v>
      </c>
      <c r="M171" s="1" t="s">
        <v>1636</v>
      </c>
      <c r="N171">
        <v>1</v>
      </c>
      <c r="O171" s="8">
        <v>5699.56</v>
      </c>
      <c r="P171" s="8">
        <v>5699.56</v>
      </c>
      <c r="Q171" s="8">
        <v>0</v>
      </c>
      <c r="R171" s="35"/>
      <c r="S171" s="36"/>
      <c r="T171" s="36"/>
      <c r="U171" s="36"/>
    </row>
    <row r="172" spans="1:21" x14ac:dyDescent="0.3">
      <c r="A172" s="9">
        <v>5093</v>
      </c>
      <c r="B172" s="9" t="e">
        <f>VLOOKUP(A172,'AM Detail'!K:L,2,FALSE)</f>
        <v>#N/A</v>
      </c>
      <c r="C172" s="1" t="s">
        <v>31</v>
      </c>
      <c r="D172" s="1" t="s">
        <v>54</v>
      </c>
      <c r="E172" s="9" t="str">
        <f t="shared" si="2"/>
        <v>Z000</v>
      </c>
      <c r="F172" s="2">
        <v>24289</v>
      </c>
      <c r="G172" s="1" t="s">
        <v>17</v>
      </c>
      <c r="H172" s="1" t="s">
        <v>33</v>
      </c>
      <c r="I172" s="1" t="s">
        <v>159</v>
      </c>
      <c r="J172" s="1" t="s">
        <v>163</v>
      </c>
      <c r="K172" s="1" t="s">
        <v>21</v>
      </c>
      <c r="L172" s="1" t="s">
        <v>46</v>
      </c>
      <c r="M172" s="1" t="s">
        <v>1636</v>
      </c>
      <c r="N172">
        <v>0</v>
      </c>
      <c r="O172" s="8">
        <v>0</v>
      </c>
      <c r="P172" s="8">
        <v>0</v>
      </c>
      <c r="Q172" s="8">
        <v>0</v>
      </c>
      <c r="R172" s="35"/>
      <c r="S172" s="36"/>
      <c r="T172" s="36"/>
      <c r="U172" s="36"/>
    </row>
    <row r="173" spans="1:21" x14ac:dyDescent="0.3">
      <c r="A173" s="9">
        <v>5094</v>
      </c>
      <c r="B173" s="9" t="str">
        <f>VLOOKUP(A173,'AM Detail'!K:L,2,FALSE)</f>
        <v>U1</v>
      </c>
      <c r="C173" s="1" t="s">
        <v>31</v>
      </c>
      <c r="D173" s="1" t="s">
        <v>54</v>
      </c>
      <c r="E173" s="9" t="str">
        <f t="shared" si="2"/>
        <v>Z000</v>
      </c>
      <c r="F173" s="2">
        <v>31594</v>
      </c>
      <c r="G173" s="1" t="s">
        <v>17</v>
      </c>
      <c r="H173" s="1" t="s">
        <v>33</v>
      </c>
      <c r="I173" s="1" t="s">
        <v>159</v>
      </c>
      <c r="J173" s="1" t="s">
        <v>163</v>
      </c>
      <c r="K173" s="1" t="s">
        <v>21</v>
      </c>
      <c r="L173" s="1" t="s">
        <v>61</v>
      </c>
      <c r="M173" s="1" t="s">
        <v>1636</v>
      </c>
      <c r="N173" s="11">
        <v>5123</v>
      </c>
      <c r="O173" s="8">
        <v>723894.95</v>
      </c>
      <c r="P173" s="8">
        <v>723894.95</v>
      </c>
      <c r="Q173" s="8">
        <v>0</v>
      </c>
      <c r="R173" s="35"/>
      <c r="S173" s="36"/>
      <c r="T173" s="36"/>
      <c r="U173" s="36"/>
    </row>
    <row r="174" spans="1:21" x14ac:dyDescent="0.3">
      <c r="A174" s="9">
        <v>5095</v>
      </c>
      <c r="B174" s="9" t="str">
        <f>VLOOKUP(A174,'AM Detail'!K:L,2,FALSE)</f>
        <v>U1</v>
      </c>
      <c r="C174" s="1" t="s">
        <v>31</v>
      </c>
      <c r="D174" s="1" t="s">
        <v>54</v>
      </c>
      <c r="E174" s="9" t="str">
        <f t="shared" si="2"/>
        <v>Z000</v>
      </c>
      <c r="F174" s="2">
        <v>32690</v>
      </c>
      <c r="G174" s="1" t="s">
        <v>17</v>
      </c>
      <c r="H174" s="1" t="s">
        <v>33</v>
      </c>
      <c r="I174" s="1" t="s">
        <v>159</v>
      </c>
      <c r="J174" s="1" t="s">
        <v>163</v>
      </c>
      <c r="K174" s="1" t="s">
        <v>21</v>
      </c>
      <c r="L174" s="1" t="s">
        <v>63</v>
      </c>
      <c r="M174" s="1" t="s">
        <v>1636</v>
      </c>
      <c r="N174">
        <v>245</v>
      </c>
      <c r="O174" s="8">
        <v>135177</v>
      </c>
      <c r="P174" s="8">
        <v>122405.86</v>
      </c>
      <c r="Q174" s="8">
        <v>12771.14</v>
      </c>
      <c r="R174" s="35"/>
      <c r="S174" s="36"/>
      <c r="T174" s="36"/>
      <c r="U174" s="36"/>
    </row>
    <row r="175" spans="1:21" x14ac:dyDescent="0.3">
      <c r="A175" s="9">
        <v>5096</v>
      </c>
      <c r="B175" s="9" t="str">
        <f>VLOOKUP(A175,'AM Detail'!K:L,2,FALSE)</f>
        <v>U1</v>
      </c>
      <c r="C175" s="1" t="s">
        <v>31</v>
      </c>
      <c r="D175" s="1" t="s">
        <v>54</v>
      </c>
      <c r="E175" s="9" t="str">
        <f t="shared" si="2"/>
        <v>Z000</v>
      </c>
      <c r="F175" s="2">
        <v>33786</v>
      </c>
      <c r="G175" s="1" t="s">
        <v>17</v>
      </c>
      <c r="H175" s="1" t="s">
        <v>33</v>
      </c>
      <c r="I175" s="1" t="s">
        <v>159</v>
      </c>
      <c r="J175" s="1" t="s">
        <v>163</v>
      </c>
      <c r="K175" s="1" t="s">
        <v>21</v>
      </c>
      <c r="L175" s="1" t="s">
        <v>25</v>
      </c>
      <c r="M175" s="1" t="s">
        <v>1636</v>
      </c>
      <c r="N175">
        <v>148</v>
      </c>
      <c r="O175" s="8">
        <v>81608.62</v>
      </c>
      <c r="P175" s="8">
        <v>65452.93</v>
      </c>
      <c r="Q175" s="8">
        <v>16155.69</v>
      </c>
      <c r="R175" s="35"/>
      <c r="S175" s="36"/>
      <c r="T175" s="36"/>
      <c r="U175" s="36"/>
    </row>
    <row r="176" spans="1:21" x14ac:dyDescent="0.3">
      <c r="A176" s="9">
        <v>5097</v>
      </c>
      <c r="B176" s="9" t="str">
        <f>VLOOKUP(A176,'AM Detail'!K:L,2,FALSE)</f>
        <v>U1</v>
      </c>
      <c r="C176" s="1" t="s">
        <v>31</v>
      </c>
      <c r="D176" s="1" t="s">
        <v>54</v>
      </c>
      <c r="E176" s="9" t="str">
        <f t="shared" si="2"/>
        <v>Z000</v>
      </c>
      <c r="F176" s="2">
        <v>35247</v>
      </c>
      <c r="G176" s="1" t="s">
        <v>17</v>
      </c>
      <c r="H176" s="1" t="s">
        <v>33</v>
      </c>
      <c r="I176" s="1" t="s">
        <v>159</v>
      </c>
      <c r="J176" s="1" t="s">
        <v>163</v>
      </c>
      <c r="K176" s="1" t="s">
        <v>21</v>
      </c>
      <c r="L176" s="1" t="s">
        <v>64</v>
      </c>
      <c r="M176" s="1" t="s">
        <v>1636</v>
      </c>
      <c r="N176">
        <v>0</v>
      </c>
      <c r="O176" s="8">
        <v>65159.49</v>
      </c>
      <c r="P176" s="8">
        <v>43269.16</v>
      </c>
      <c r="Q176" s="8">
        <v>21890.33</v>
      </c>
      <c r="R176" s="35"/>
      <c r="S176" s="36"/>
      <c r="T176" s="36"/>
      <c r="U176" s="36"/>
    </row>
    <row r="177" spans="1:21" x14ac:dyDescent="0.3">
      <c r="A177" s="9">
        <v>5130</v>
      </c>
      <c r="B177" s="9" t="e">
        <f>VLOOKUP(A177,'AM Detail'!K:L,2,FALSE)</f>
        <v>#N/A</v>
      </c>
      <c r="C177" s="1" t="s">
        <v>31</v>
      </c>
      <c r="D177" s="1" t="s">
        <v>54</v>
      </c>
      <c r="E177" s="9" t="str">
        <f t="shared" si="2"/>
        <v>Z000</v>
      </c>
      <c r="F177" s="2">
        <v>24289</v>
      </c>
      <c r="G177" s="1" t="s">
        <v>17</v>
      </c>
      <c r="H177" s="1" t="s">
        <v>33</v>
      </c>
      <c r="I177" s="1" t="s">
        <v>159</v>
      </c>
      <c r="J177" s="1" t="s">
        <v>164</v>
      </c>
      <c r="K177" s="1" t="s">
        <v>21</v>
      </c>
      <c r="L177" s="1" t="s">
        <v>46</v>
      </c>
      <c r="M177" s="1" t="s">
        <v>1636</v>
      </c>
      <c r="N177">
        <v>0</v>
      </c>
      <c r="O177" s="8">
        <v>0</v>
      </c>
      <c r="P177" s="8">
        <v>0</v>
      </c>
      <c r="Q177" s="8">
        <v>0</v>
      </c>
      <c r="R177" s="35"/>
      <c r="S177" s="36"/>
      <c r="T177" s="36"/>
      <c r="U177" s="36"/>
    </row>
    <row r="178" spans="1:21" x14ac:dyDescent="0.3">
      <c r="A178" s="9">
        <v>5138</v>
      </c>
      <c r="B178" s="9" t="e">
        <f>VLOOKUP(A178,'AM Detail'!K:L,2,FALSE)</f>
        <v>#N/A</v>
      </c>
      <c r="C178" s="1" t="s">
        <v>31</v>
      </c>
      <c r="D178" s="1" t="s">
        <v>54</v>
      </c>
      <c r="E178" s="9" t="str">
        <f t="shared" si="2"/>
        <v>Z000</v>
      </c>
      <c r="F178" s="2">
        <v>24289</v>
      </c>
      <c r="G178" s="1" t="s">
        <v>17</v>
      </c>
      <c r="H178" s="1" t="s">
        <v>33</v>
      </c>
      <c r="I178" s="1" t="s">
        <v>159</v>
      </c>
      <c r="J178" s="1" t="s">
        <v>165</v>
      </c>
      <c r="K178" s="1" t="s">
        <v>21</v>
      </c>
      <c r="L178" s="1" t="s">
        <v>46</v>
      </c>
      <c r="M178" s="1" t="s">
        <v>1636</v>
      </c>
      <c r="N178" s="10">
        <v>0</v>
      </c>
      <c r="O178" s="8">
        <v>0</v>
      </c>
      <c r="P178" s="8">
        <v>0</v>
      </c>
      <c r="Q178" s="8">
        <v>0</v>
      </c>
      <c r="R178" s="35"/>
      <c r="S178" s="36"/>
      <c r="T178" s="36"/>
      <c r="U178" s="36"/>
    </row>
    <row r="179" spans="1:21" x14ac:dyDescent="0.3">
      <c r="A179" s="9">
        <v>5139</v>
      </c>
      <c r="B179" s="9" t="str">
        <f>VLOOKUP(A179,'AM Detail'!K:L,2,FALSE)</f>
        <v>U1</v>
      </c>
      <c r="C179" s="1" t="s">
        <v>31</v>
      </c>
      <c r="D179" s="1" t="s">
        <v>54</v>
      </c>
      <c r="E179" s="9" t="str">
        <f t="shared" si="2"/>
        <v>Z000</v>
      </c>
      <c r="F179" s="2">
        <v>32690</v>
      </c>
      <c r="G179" s="1" t="s">
        <v>17</v>
      </c>
      <c r="H179" s="1" t="s">
        <v>33</v>
      </c>
      <c r="I179" s="1" t="s">
        <v>159</v>
      </c>
      <c r="J179" s="1" t="s">
        <v>165</v>
      </c>
      <c r="K179" s="1" t="s">
        <v>21</v>
      </c>
      <c r="L179" s="1" t="s">
        <v>63</v>
      </c>
      <c r="M179" s="1" t="s">
        <v>1636</v>
      </c>
      <c r="N179">
        <v>5</v>
      </c>
      <c r="O179" s="8">
        <v>11306.98</v>
      </c>
      <c r="P179" s="8">
        <v>10238.73</v>
      </c>
      <c r="Q179" s="8">
        <v>1068.25</v>
      </c>
      <c r="R179" s="35"/>
      <c r="S179" s="36"/>
      <c r="T179" s="36"/>
      <c r="U179" s="36"/>
    </row>
    <row r="180" spans="1:21" x14ac:dyDescent="0.3">
      <c r="A180" s="9">
        <v>5170</v>
      </c>
      <c r="B180" s="9" t="str">
        <f>VLOOKUP(A180,'AM Detail'!K:L,2,FALSE)</f>
        <v>Retire</v>
      </c>
      <c r="C180" s="1" t="s">
        <v>15</v>
      </c>
      <c r="D180" s="1" t="s">
        <v>16</v>
      </c>
      <c r="E180" s="9" t="str">
        <f t="shared" si="2"/>
        <v>Z000</v>
      </c>
      <c r="F180" s="2">
        <v>24289</v>
      </c>
      <c r="G180" s="1" t="s">
        <v>17</v>
      </c>
      <c r="H180" s="1" t="s">
        <v>18</v>
      </c>
      <c r="I180" s="1" t="s">
        <v>166</v>
      </c>
      <c r="J180" s="1" t="s">
        <v>167</v>
      </c>
      <c r="K180" s="1" t="s">
        <v>21</v>
      </c>
      <c r="L180" s="1" t="s">
        <v>46</v>
      </c>
      <c r="M180" s="1" t="s">
        <v>1636</v>
      </c>
      <c r="N180">
        <v>0</v>
      </c>
      <c r="O180" s="8">
        <v>2125.87</v>
      </c>
      <c r="P180" s="8">
        <v>2125.87</v>
      </c>
      <c r="Q180" s="8">
        <v>0</v>
      </c>
      <c r="R180" s="35"/>
      <c r="S180" s="36"/>
      <c r="T180" s="36"/>
      <c r="U180" s="36"/>
    </row>
    <row r="181" spans="1:21" x14ac:dyDescent="0.3">
      <c r="A181" s="9">
        <v>5171</v>
      </c>
      <c r="B181" s="9" t="str">
        <f>VLOOKUP(A181,'AM Detail'!K:L,2,FALSE)</f>
        <v>Retire</v>
      </c>
      <c r="C181" s="1" t="s">
        <v>15</v>
      </c>
      <c r="D181" s="1" t="s">
        <v>16</v>
      </c>
      <c r="E181" s="9" t="str">
        <f t="shared" si="2"/>
        <v>Z000</v>
      </c>
      <c r="F181" s="2">
        <v>34151</v>
      </c>
      <c r="G181" s="1" t="s">
        <v>17</v>
      </c>
      <c r="H181" s="1" t="s">
        <v>18</v>
      </c>
      <c r="I181" s="1" t="s">
        <v>166</v>
      </c>
      <c r="J181" s="1" t="s">
        <v>167</v>
      </c>
      <c r="K181" s="1" t="s">
        <v>21</v>
      </c>
      <c r="L181" s="1" t="s">
        <v>40</v>
      </c>
      <c r="M181" s="1" t="s">
        <v>1636</v>
      </c>
      <c r="N181">
        <v>1</v>
      </c>
      <c r="O181" s="8">
        <v>16324.2</v>
      </c>
      <c r="P181" s="8">
        <v>12200.77</v>
      </c>
      <c r="Q181" s="8">
        <v>4123.43</v>
      </c>
      <c r="R181" s="35"/>
      <c r="S181" s="36"/>
      <c r="T181" s="36"/>
      <c r="U181" s="36"/>
    </row>
    <row r="182" spans="1:21" x14ac:dyDescent="0.3">
      <c r="A182" s="9">
        <v>5179</v>
      </c>
      <c r="B182" s="9" t="str">
        <f>VLOOKUP(A182,'AM Detail'!K:L,2,FALSE)</f>
        <v>Retire</v>
      </c>
      <c r="C182" s="1" t="s">
        <v>15</v>
      </c>
      <c r="D182" s="1" t="s">
        <v>16</v>
      </c>
      <c r="E182" s="9" t="str">
        <f t="shared" si="2"/>
        <v>Z000</v>
      </c>
      <c r="F182" s="2">
        <v>34151</v>
      </c>
      <c r="G182" s="1" t="s">
        <v>17</v>
      </c>
      <c r="H182" s="1" t="s">
        <v>18</v>
      </c>
      <c r="I182" s="1" t="s">
        <v>166</v>
      </c>
      <c r="J182" s="1" t="s">
        <v>168</v>
      </c>
      <c r="K182" s="1" t="s">
        <v>21</v>
      </c>
      <c r="L182" s="1" t="s">
        <v>40</v>
      </c>
      <c r="M182" s="1" t="s">
        <v>1636</v>
      </c>
      <c r="N182">
        <v>2</v>
      </c>
      <c r="O182" s="8">
        <v>10882.81</v>
      </c>
      <c r="P182" s="8">
        <v>8133.85</v>
      </c>
      <c r="Q182" s="8">
        <v>2748.96</v>
      </c>
      <c r="R182" s="35"/>
      <c r="S182" s="36"/>
      <c r="T182" s="36"/>
      <c r="U182" s="36"/>
    </row>
    <row r="183" spans="1:21" x14ac:dyDescent="0.3">
      <c r="A183" s="9">
        <v>5191</v>
      </c>
      <c r="B183" s="9" t="str">
        <f>VLOOKUP(A183,'AM Detail'!K:L,2,FALSE)</f>
        <v>Retire</v>
      </c>
      <c r="C183" s="1" t="s">
        <v>15</v>
      </c>
      <c r="D183" s="1" t="s">
        <v>16</v>
      </c>
      <c r="E183" s="9" t="str">
        <f t="shared" si="2"/>
        <v>Z000</v>
      </c>
      <c r="F183" s="2">
        <v>24289</v>
      </c>
      <c r="G183" s="1" t="s">
        <v>17</v>
      </c>
      <c r="H183" s="1" t="s">
        <v>18</v>
      </c>
      <c r="I183" s="1" t="s">
        <v>166</v>
      </c>
      <c r="J183" s="1" t="s">
        <v>169</v>
      </c>
      <c r="K183" s="1" t="s">
        <v>21</v>
      </c>
      <c r="L183" s="1" t="s">
        <v>46</v>
      </c>
      <c r="M183" s="1" t="s">
        <v>1636</v>
      </c>
      <c r="N183">
        <v>1</v>
      </c>
      <c r="O183" s="8">
        <v>10406.67</v>
      </c>
      <c r="P183" s="8">
        <v>10406.67</v>
      </c>
      <c r="Q183" s="8">
        <v>0</v>
      </c>
      <c r="R183" s="35"/>
      <c r="S183" s="36"/>
      <c r="T183" s="36"/>
      <c r="U183" s="36"/>
    </row>
    <row r="184" spans="1:21" x14ac:dyDescent="0.3">
      <c r="A184" s="9">
        <v>5192</v>
      </c>
      <c r="B184" s="9" t="str">
        <f>VLOOKUP(A184,'AM Detail'!K:L,2,FALSE)</f>
        <v>Retire</v>
      </c>
      <c r="C184" s="1" t="s">
        <v>15</v>
      </c>
      <c r="D184" s="1" t="s">
        <v>16</v>
      </c>
      <c r="E184" s="9" t="str">
        <f t="shared" si="2"/>
        <v>Z000</v>
      </c>
      <c r="F184" s="2">
        <v>33420</v>
      </c>
      <c r="G184" s="1" t="s">
        <v>17</v>
      </c>
      <c r="H184" s="1" t="s">
        <v>18</v>
      </c>
      <c r="I184" s="1" t="s">
        <v>166</v>
      </c>
      <c r="J184" s="1" t="s">
        <v>169</v>
      </c>
      <c r="K184" s="1" t="s">
        <v>21</v>
      </c>
      <c r="L184" s="1" t="s">
        <v>43</v>
      </c>
      <c r="M184" s="1" t="s">
        <v>1636</v>
      </c>
      <c r="N184">
        <v>0</v>
      </c>
      <c r="O184" s="8">
        <v>1662</v>
      </c>
      <c r="P184" s="8">
        <v>1353.84</v>
      </c>
      <c r="Q184" s="8">
        <v>308.16000000000003</v>
      </c>
      <c r="R184" s="35"/>
      <c r="S184" s="36"/>
      <c r="T184" s="36"/>
      <c r="U184" s="36"/>
    </row>
    <row r="185" spans="1:21" x14ac:dyDescent="0.3">
      <c r="A185" s="9">
        <v>5193</v>
      </c>
      <c r="B185" s="9" t="str">
        <f>VLOOKUP(A185,'AM Detail'!K:L,2,FALSE)</f>
        <v>Retire</v>
      </c>
      <c r="C185" s="1" t="s">
        <v>15</v>
      </c>
      <c r="D185" s="1" t="s">
        <v>16</v>
      </c>
      <c r="E185" s="9" t="str">
        <f t="shared" si="2"/>
        <v>Z000</v>
      </c>
      <c r="F185" s="2">
        <v>34151</v>
      </c>
      <c r="G185" s="1" t="s">
        <v>17</v>
      </c>
      <c r="H185" s="1" t="s">
        <v>18</v>
      </c>
      <c r="I185" s="1" t="s">
        <v>166</v>
      </c>
      <c r="J185" s="1" t="s">
        <v>169</v>
      </c>
      <c r="K185" s="1" t="s">
        <v>21</v>
      </c>
      <c r="L185" s="1" t="s">
        <v>40</v>
      </c>
      <c r="M185" s="1" t="s">
        <v>1636</v>
      </c>
      <c r="N185">
        <v>1</v>
      </c>
      <c r="O185" s="8">
        <v>1088.28</v>
      </c>
      <c r="P185" s="8">
        <v>813.38</v>
      </c>
      <c r="Q185" s="8">
        <v>274.89999999999998</v>
      </c>
      <c r="R185" s="35"/>
      <c r="S185" s="36"/>
      <c r="T185" s="36"/>
      <c r="U185" s="36"/>
    </row>
    <row r="186" spans="1:21" x14ac:dyDescent="0.3">
      <c r="A186" s="9">
        <v>5212</v>
      </c>
      <c r="B186" s="9" t="str">
        <f>VLOOKUP(A186,'AM Detail'!K:L,2,FALSE)</f>
        <v>Retire</v>
      </c>
      <c r="C186" s="1" t="s">
        <v>15</v>
      </c>
      <c r="D186" s="1" t="s">
        <v>16</v>
      </c>
      <c r="E186" s="9" t="str">
        <f t="shared" si="2"/>
        <v>Z000</v>
      </c>
      <c r="F186" s="2">
        <v>24289</v>
      </c>
      <c r="G186" s="1" t="s">
        <v>17</v>
      </c>
      <c r="H186" s="1" t="s">
        <v>18</v>
      </c>
      <c r="I186" s="1" t="s">
        <v>166</v>
      </c>
      <c r="J186" s="1" t="s">
        <v>170</v>
      </c>
      <c r="K186" s="1" t="s">
        <v>21</v>
      </c>
      <c r="L186" s="1" t="s">
        <v>46</v>
      </c>
      <c r="M186" s="1" t="s">
        <v>1636</v>
      </c>
      <c r="N186">
        <v>1</v>
      </c>
      <c r="O186" s="8">
        <v>7218.73</v>
      </c>
      <c r="P186" s="8">
        <v>7218.73</v>
      </c>
      <c r="Q186" s="8">
        <v>0</v>
      </c>
      <c r="R186" s="35"/>
      <c r="S186" s="36"/>
      <c r="T186" s="36"/>
      <c r="U186" s="36"/>
    </row>
    <row r="187" spans="1:21" x14ac:dyDescent="0.3">
      <c r="A187" s="9">
        <v>5213</v>
      </c>
      <c r="B187" s="9" t="str">
        <f>VLOOKUP(A187,'AM Detail'!K:L,2,FALSE)</f>
        <v>Retire</v>
      </c>
      <c r="C187" s="1" t="s">
        <v>15</v>
      </c>
      <c r="D187" s="1" t="s">
        <v>16</v>
      </c>
      <c r="E187" s="9" t="str">
        <f t="shared" si="2"/>
        <v>Z000</v>
      </c>
      <c r="F187" s="2">
        <v>30498</v>
      </c>
      <c r="G187" s="1" t="s">
        <v>17</v>
      </c>
      <c r="H187" s="1" t="s">
        <v>18</v>
      </c>
      <c r="I187" s="1" t="s">
        <v>166</v>
      </c>
      <c r="J187" s="1" t="s">
        <v>170</v>
      </c>
      <c r="K187" s="1" t="s">
        <v>21</v>
      </c>
      <c r="L187" s="1" t="s">
        <v>99</v>
      </c>
      <c r="M187" s="1" t="s">
        <v>1636</v>
      </c>
      <c r="N187">
        <v>0</v>
      </c>
      <c r="O187" s="8">
        <v>44491</v>
      </c>
      <c r="P187" s="8">
        <v>44491</v>
      </c>
      <c r="Q187" s="8">
        <v>0</v>
      </c>
      <c r="R187" s="35"/>
      <c r="S187" s="36"/>
      <c r="T187" s="36"/>
      <c r="U187" s="36"/>
    </row>
    <row r="188" spans="1:21" x14ac:dyDescent="0.3">
      <c r="A188" s="9">
        <v>5214</v>
      </c>
      <c r="B188" s="9" t="str">
        <f>VLOOKUP(A188,'AM Detail'!K:L,2,FALSE)</f>
        <v>Retire</v>
      </c>
      <c r="C188" s="1" t="s">
        <v>15</v>
      </c>
      <c r="D188" s="1" t="s">
        <v>16</v>
      </c>
      <c r="E188" s="9" t="str">
        <f t="shared" si="2"/>
        <v>Z000</v>
      </c>
      <c r="F188" s="2">
        <v>34151</v>
      </c>
      <c r="G188" s="1" t="s">
        <v>17</v>
      </c>
      <c r="H188" s="1" t="s">
        <v>18</v>
      </c>
      <c r="I188" s="1" t="s">
        <v>166</v>
      </c>
      <c r="J188" s="1" t="s">
        <v>170</v>
      </c>
      <c r="K188" s="1" t="s">
        <v>21</v>
      </c>
      <c r="L188" s="1" t="s">
        <v>40</v>
      </c>
      <c r="M188" s="1" t="s">
        <v>1636</v>
      </c>
      <c r="N188">
        <v>0</v>
      </c>
      <c r="O188" s="8">
        <v>15235.91</v>
      </c>
      <c r="P188" s="8">
        <v>11387.37</v>
      </c>
      <c r="Q188" s="8">
        <v>3848.54</v>
      </c>
      <c r="R188" s="35"/>
      <c r="S188" s="36"/>
      <c r="T188" s="36"/>
      <c r="U188" s="36"/>
    </row>
    <row r="189" spans="1:21" x14ac:dyDescent="0.3">
      <c r="A189" s="9">
        <v>5215</v>
      </c>
      <c r="B189" s="9" t="str">
        <f>VLOOKUP(A189,'AM Detail'!K:L,2,FALSE)</f>
        <v>Retire</v>
      </c>
      <c r="C189" s="1" t="s">
        <v>15</v>
      </c>
      <c r="D189" s="1" t="s">
        <v>16</v>
      </c>
      <c r="E189" s="9" t="str">
        <f t="shared" si="2"/>
        <v>Z000</v>
      </c>
      <c r="F189" s="2">
        <v>34881</v>
      </c>
      <c r="G189" s="1" t="s">
        <v>17</v>
      </c>
      <c r="H189" s="1" t="s">
        <v>18</v>
      </c>
      <c r="I189" s="1" t="s">
        <v>166</v>
      </c>
      <c r="J189" s="1" t="s">
        <v>170</v>
      </c>
      <c r="K189" s="1" t="s">
        <v>21</v>
      </c>
      <c r="L189" s="1" t="s">
        <v>67</v>
      </c>
      <c r="M189" s="1" t="s">
        <v>1636</v>
      </c>
      <c r="N189">
        <v>0</v>
      </c>
      <c r="O189" s="8">
        <v>34100.44</v>
      </c>
      <c r="P189" s="8">
        <v>23195.85</v>
      </c>
      <c r="Q189" s="8">
        <v>10904.59</v>
      </c>
      <c r="R189" s="35"/>
      <c r="S189" s="36"/>
      <c r="T189" s="36"/>
      <c r="U189" s="36"/>
    </row>
    <row r="190" spans="1:21" x14ac:dyDescent="0.3">
      <c r="A190" s="9">
        <v>5228</v>
      </c>
      <c r="B190" s="9" t="str">
        <f>VLOOKUP(A190,'AM Detail'!K:L,2,FALSE)</f>
        <v>Retire</v>
      </c>
      <c r="C190" s="1" t="s">
        <v>15</v>
      </c>
      <c r="D190" s="1" t="s">
        <v>16</v>
      </c>
      <c r="E190" s="9" t="str">
        <f t="shared" si="2"/>
        <v>Z000</v>
      </c>
      <c r="F190" s="2">
        <v>27942</v>
      </c>
      <c r="G190" s="1" t="s">
        <v>17</v>
      </c>
      <c r="H190" s="1" t="s">
        <v>18</v>
      </c>
      <c r="I190" s="1" t="s">
        <v>166</v>
      </c>
      <c r="J190" s="1" t="s">
        <v>171</v>
      </c>
      <c r="K190" s="1" t="s">
        <v>21</v>
      </c>
      <c r="L190" s="1" t="s">
        <v>58</v>
      </c>
      <c r="M190" s="1" t="s">
        <v>1636</v>
      </c>
      <c r="N190">
        <v>1</v>
      </c>
      <c r="O190" s="8">
        <v>10071.83</v>
      </c>
      <c r="P190" s="8">
        <v>10071.83</v>
      </c>
      <c r="Q190" s="8">
        <v>0</v>
      </c>
      <c r="R190" s="35"/>
      <c r="S190" s="36"/>
      <c r="T190" s="36"/>
      <c r="U190" s="36"/>
    </row>
    <row r="191" spans="1:21" x14ac:dyDescent="0.3">
      <c r="A191" s="9">
        <v>5229</v>
      </c>
      <c r="B191" s="9" t="str">
        <f>VLOOKUP(A191,'AM Detail'!K:L,2,FALSE)</f>
        <v>Retire</v>
      </c>
      <c r="C191" s="1" t="s">
        <v>15</v>
      </c>
      <c r="D191" s="1" t="s">
        <v>16</v>
      </c>
      <c r="E191" s="9" t="str">
        <f t="shared" si="2"/>
        <v>Z000</v>
      </c>
      <c r="F191" s="2">
        <v>34151</v>
      </c>
      <c r="G191" s="1" t="s">
        <v>17</v>
      </c>
      <c r="H191" s="1" t="s">
        <v>18</v>
      </c>
      <c r="I191" s="1" t="s">
        <v>166</v>
      </c>
      <c r="J191" s="1" t="s">
        <v>171</v>
      </c>
      <c r="K191" s="1" t="s">
        <v>21</v>
      </c>
      <c r="L191" s="1" t="s">
        <v>40</v>
      </c>
      <c r="M191" s="1" t="s">
        <v>1636</v>
      </c>
      <c r="N191">
        <v>2</v>
      </c>
      <c r="O191" s="8">
        <v>18500.759999999998</v>
      </c>
      <c r="P191" s="8">
        <v>13827.54</v>
      </c>
      <c r="Q191" s="8">
        <v>4673.22</v>
      </c>
      <c r="R191" s="35"/>
      <c r="S191" s="36"/>
      <c r="T191" s="36"/>
      <c r="U191" s="36"/>
    </row>
    <row r="192" spans="1:21" x14ac:dyDescent="0.3">
      <c r="A192" s="9">
        <v>5242</v>
      </c>
      <c r="B192" s="9" t="str">
        <f>VLOOKUP(A192,'AM Detail'!K:L,2,FALSE)</f>
        <v>Retire</v>
      </c>
      <c r="C192" s="1" t="s">
        <v>15</v>
      </c>
      <c r="D192" s="1" t="s">
        <v>16</v>
      </c>
      <c r="E192" s="9" t="str">
        <f t="shared" si="2"/>
        <v>Z000</v>
      </c>
      <c r="F192" s="2">
        <v>34151</v>
      </c>
      <c r="G192" s="1" t="s">
        <v>17</v>
      </c>
      <c r="H192" s="1" t="s">
        <v>18</v>
      </c>
      <c r="I192" s="1" t="s">
        <v>166</v>
      </c>
      <c r="J192" s="1" t="s">
        <v>172</v>
      </c>
      <c r="K192" s="1" t="s">
        <v>21</v>
      </c>
      <c r="L192" s="1" t="s">
        <v>40</v>
      </c>
      <c r="M192" s="1" t="s">
        <v>1636</v>
      </c>
      <c r="N192">
        <v>1</v>
      </c>
      <c r="O192" s="8">
        <v>19589.04</v>
      </c>
      <c r="P192" s="8">
        <v>14640.92</v>
      </c>
      <c r="Q192" s="8">
        <v>4948.12</v>
      </c>
      <c r="R192" s="35"/>
      <c r="S192" s="36"/>
      <c r="T192" s="36"/>
      <c r="U192" s="36"/>
    </row>
    <row r="193" spans="1:21" x14ac:dyDescent="0.3">
      <c r="A193" s="9">
        <v>5248</v>
      </c>
      <c r="B193" s="9" t="str">
        <f>VLOOKUP(A193,'AM Detail'!K:L,2,FALSE)</f>
        <v>Retire</v>
      </c>
      <c r="C193" s="1" t="s">
        <v>15</v>
      </c>
      <c r="D193" s="1" t="s">
        <v>16</v>
      </c>
      <c r="E193" s="9" t="str">
        <f t="shared" si="2"/>
        <v>Z000</v>
      </c>
      <c r="F193" s="2">
        <v>24289</v>
      </c>
      <c r="G193" s="1" t="s">
        <v>17</v>
      </c>
      <c r="H193" s="1" t="s">
        <v>18</v>
      </c>
      <c r="I193" s="1" t="s">
        <v>166</v>
      </c>
      <c r="J193" s="1" t="s">
        <v>173</v>
      </c>
      <c r="K193" s="1" t="s">
        <v>21</v>
      </c>
      <c r="L193" s="1" t="s">
        <v>46</v>
      </c>
      <c r="M193" s="1" t="s">
        <v>1636</v>
      </c>
      <c r="N193">
        <v>1</v>
      </c>
      <c r="O193" s="8">
        <v>1428.9</v>
      </c>
      <c r="P193" s="8">
        <v>1428.9</v>
      </c>
      <c r="Q193" s="8">
        <v>0</v>
      </c>
      <c r="R193" s="35"/>
      <c r="S193" s="36"/>
      <c r="T193" s="36"/>
      <c r="U193" s="36"/>
    </row>
    <row r="194" spans="1:21" x14ac:dyDescent="0.3">
      <c r="A194" s="9">
        <v>5306</v>
      </c>
      <c r="B194" s="9" t="str">
        <f>VLOOKUP(A194,'AM Detail'!K:L,2,FALSE)</f>
        <v>Retire</v>
      </c>
      <c r="C194" s="1" t="s">
        <v>15</v>
      </c>
      <c r="D194" s="1" t="s">
        <v>16</v>
      </c>
      <c r="E194" s="9" t="str">
        <f t="shared" si="2"/>
        <v>Z000</v>
      </c>
      <c r="F194" s="2">
        <v>34516</v>
      </c>
      <c r="G194" s="1" t="s">
        <v>17</v>
      </c>
      <c r="H194" s="1" t="s">
        <v>18</v>
      </c>
      <c r="I194" s="1" t="s">
        <v>174</v>
      </c>
      <c r="J194" s="1" t="s">
        <v>175</v>
      </c>
      <c r="K194" s="1" t="s">
        <v>21</v>
      </c>
      <c r="L194" s="1" t="s">
        <v>73</v>
      </c>
      <c r="M194" s="1" t="s">
        <v>1636</v>
      </c>
      <c r="N194">
        <v>1</v>
      </c>
      <c r="O194" s="8">
        <v>44322.11</v>
      </c>
      <c r="P194" s="8">
        <v>31637.68</v>
      </c>
      <c r="Q194" s="8">
        <v>12684.43</v>
      </c>
      <c r="R194" s="35"/>
      <c r="S194" s="36"/>
      <c r="T194" s="36"/>
      <c r="U194" s="36"/>
    </row>
    <row r="195" spans="1:21" x14ac:dyDescent="0.3">
      <c r="A195" s="9">
        <v>5380</v>
      </c>
      <c r="B195" s="9" t="str">
        <f>VLOOKUP(A195,'AM Detail'!K:L,2,FALSE)</f>
        <v>Retire</v>
      </c>
      <c r="C195" s="1" t="s">
        <v>15</v>
      </c>
      <c r="D195" s="1" t="s">
        <v>16</v>
      </c>
      <c r="E195" s="9" t="str">
        <f t="shared" si="2"/>
        <v>Z000</v>
      </c>
      <c r="F195" s="2">
        <v>34516</v>
      </c>
      <c r="G195" s="1" t="s">
        <v>17</v>
      </c>
      <c r="H195" s="1" t="s">
        <v>18</v>
      </c>
      <c r="I195" s="1" t="s">
        <v>174</v>
      </c>
      <c r="J195" s="1" t="s">
        <v>176</v>
      </c>
      <c r="K195" s="1" t="s">
        <v>21</v>
      </c>
      <c r="L195" s="1" t="s">
        <v>73</v>
      </c>
      <c r="M195" s="1" t="s">
        <v>1636</v>
      </c>
      <c r="N195">
        <v>0</v>
      </c>
      <c r="O195" s="8">
        <v>94824.59</v>
      </c>
      <c r="P195" s="8">
        <v>67686.98</v>
      </c>
      <c r="Q195" s="8">
        <v>27137.61</v>
      </c>
      <c r="R195" s="35"/>
      <c r="S195" s="36"/>
      <c r="T195" s="36"/>
      <c r="U195" s="36"/>
    </row>
    <row r="196" spans="1:21" x14ac:dyDescent="0.3">
      <c r="A196" s="9">
        <v>5422</v>
      </c>
      <c r="B196" s="9" t="str">
        <f>VLOOKUP(A196,'AM Detail'!K:L,2,FALSE)</f>
        <v>Retire</v>
      </c>
      <c r="C196" s="1" t="s">
        <v>15</v>
      </c>
      <c r="D196" s="1" t="s">
        <v>16</v>
      </c>
      <c r="E196" s="9" t="str">
        <f t="shared" si="2"/>
        <v>Z000</v>
      </c>
      <c r="F196" s="2">
        <v>34516</v>
      </c>
      <c r="G196" s="1" t="s">
        <v>17</v>
      </c>
      <c r="H196" s="1" t="s">
        <v>18</v>
      </c>
      <c r="I196" s="1" t="s">
        <v>174</v>
      </c>
      <c r="J196" s="1" t="s">
        <v>177</v>
      </c>
      <c r="K196" s="1" t="s">
        <v>21</v>
      </c>
      <c r="L196" s="1" t="s">
        <v>73</v>
      </c>
      <c r="M196" s="1" t="s">
        <v>1636</v>
      </c>
      <c r="N196">
        <v>1</v>
      </c>
      <c r="O196" s="8">
        <v>5120.88</v>
      </c>
      <c r="P196" s="8">
        <v>3655.35</v>
      </c>
      <c r="Q196" s="8">
        <v>1465.53</v>
      </c>
      <c r="R196" s="35"/>
      <c r="S196" s="36"/>
      <c r="T196" s="36"/>
      <c r="U196" s="36"/>
    </row>
    <row r="197" spans="1:21" x14ac:dyDescent="0.3">
      <c r="A197" s="9">
        <v>5441</v>
      </c>
      <c r="B197" s="9" t="str">
        <f>VLOOKUP(A197,'AM Detail'!K:L,2,FALSE)</f>
        <v>Retire</v>
      </c>
      <c r="C197" s="1" t="s">
        <v>15</v>
      </c>
      <c r="D197" s="1" t="s">
        <v>16</v>
      </c>
      <c r="E197" s="9" t="str">
        <f t="shared" si="2"/>
        <v>Z000</v>
      </c>
      <c r="F197" s="2">
        <v>34516</v>
      </c>
      <c r="G197" s="1" t="s">
        <v>17</v>
      </c>
      <c r="H197" s="1" t="s">
        <v>18</v>
      </c>
      <c r="I197" s="1" t="s">
        <v>174</v>
      </c>
      <c r="J197" s="1" t="s">
        <v>178</v>
      </c>
      <c r="K197" s="1" t="s">
        <v>21</v>
      </c>
      <c r="L197" s="1" t="s">
        <v>73</v>
      </c>
      <c r="M197" s="1" t="s">
        <v>1636</v>
      </c>
      <c r="N197">
        <v>1</v>
      </c>
      <c r="O197" s="8">
        <v>23485.42</v>
      </c>
      <c r="P197" s="8">
        <v>16764.189999999999</v>
      </c>
      <c r="Q197" s="8">
        <v>6721.23</v>
      </c>
      <c r="R197" s="35"/>
      <c r="S197" s="36"/>
      <c r="T197" s="36"/>
      <c r="U197" s="36"/>
    </row>
    <row r="198" spans="1:21" x14ac:dyDescent="0.3">
      <c r="A198" s="9">
        <v>5472</v>
      </c>
      <c r="B198" s="9" t="str">
        <f>VLOOKUP(A198,'AM Detail'!K:L,2,FALSE)</f>
        <v>Retire</v>
      </c>
      <c r="C198" s="1" t="s">
        <v>15</v>
      </c>
      <c r="D198" s="1" t="s">
        <v>16</v>
      </c>
      <c r="E198" s="9" t="str">
        <f t="shared" ref="E198:E261" si="3">MID(D198,6,4)</f>
        <v>Z000</v>
      </c>
      <c r="F198" s="2">
        <v>31594</v>
      </c>
      <c r="G198" s="1" t="s">
        <v>17</v>
      </c>
      <c r="H198" s="1" t="s">
        <v>18</v>
      </c>
      <c r="I198" s="1" t="s">
        <v>26</v>
      </c>
      <c r="J198" s="1" t="s">
        <v>179</v>
      </c>
      <c r="K198" s="1" t="s">
        <v>21</v>
      </c>
      <c r="L198" s="1" t="s">
        <v>61</v>
      </c>
      <c r="M198" s="1" t="s">
        <v>1636</v>
      </c>
      <c r="N198">
        <v>1</v>
      </c>
      <c r="O198" s="8">
        <v>12038.81</v>
      </c>
      <c r="P198" s="8">
        <v>11828.64</v>
      </c>
      <c r="Q198" s="8">
        <v>210.17</v>
      </c>
      <c r="R198" s="35"/>
      <c r="S198" s="36"/>
      <c r="T198" s="36"/>
      <c r="U198" s="36"/>
    </row>
    <row r="199" spans="1:21" x14ac:dyDescent="0.3">
      <c r="A199" s="9">
        <v>5473</v>
      </c>
      <c r="B199" s="9" t="str">
        <f>VLOOKUP(A199,'AM Detail'!K:L,2,FALSE)</f>
        <v>Retire</v>
      </c>
      <c r="C199" s="1" t="s">
        <v>15</v>
      </c>
      <c r="D199" s="1" t="s">
        <v>16</v>
      </c>
      <c r="E199" s="9" t="str">
        <f t="shared" si="3"/>
        <v>Z000</v>
      </c>
      <c r="F199" s="2">
        <v>33420</v>
      </c>
      <c r="G199" s="1" t="s">
        <v>17</v>
      </c>
      <c r="H199" s="1" t="s">
        <v>18</v>
      </c>
      <c r="I199" s="1" t="s">
        <v>26</v>
      </c>
      <c r="J199" s="1" t="s">
        <v>179</v>
      </c>
      <c r="K199" s="1" t="s">
        <v>21</v>
      </c>
      <c r="L199" s="1" t="s">
        <v>43</v>
      </c>
      <c r="M199" s="1" t="s">
        <v>1636</v>
      </c>
      <c r="N199">
        <v>1</v>
      </c>
      <c r="O199" s="8">
        <v>35446.74</v>
      </c>
      <c r="P199" s="8">
        <v>28874.42</v>
      </c>
      <c r="Q199" s="8">
        <v>6572.32</v>
      </c>
      <c r="R199" s="35"/>
      <c r="S199" s="36"/>
      <c r="T199" s="36"/>
      <c r="U199" s="36"/>
    </row>
    <row r="200" spans="1:21" x14ac:dyDescent="0.3">
      <c r="A200" s="9">
        <v>5510</v>
      </c>
      <c r="B200" s="9" t="str">
        <f>VLOOKUP(A200,'AM Detail'!K:L,2,FALSE)</f>
        <v>Retire</v>
      </c>
      <c r="C200" s="1" t="s">
        <v>15</v>
      </c>
      <c r="D200" s="1" t="s">
        <v>16</v>
      </c>
      <c r="E200" s="9" t="str">
        <f t="shared" si="3"/>
        <v>Z000</v>
      </c>
      <c r="F200" s="2">
        <v>31594</v>
      </c>
      <c r="G200" s="1" t="s">
        <v>17</v>
      </c>
      <c r="H200" s="1" t="s">
        <v>18</v>
      </c>
      <c r="I200" s="1" t="s">
        <v>26</v>
      </c>
      <c r="J200" s="1" t="s">
        <v>180</v>
      </c>
      <c r="K200" s="1" t="s">
        <v>21</v>
      </c>
      <c r="L200" s="1" t="s">
        <v>61</v>
      </c>
      <c r="M200" s="1" t="s">
        <v>1636</v>
      </c>
      <c r="N200">
        <v>1</v>
      </c>
      <c r="O200" s="8">
        <v>30903.22</v>
      </c>
      <c r="P200" s="8">
        <v>30363.71</v>
      </c>
      <c r="Q200" s="8">
        <v>539.51</v>
      </c>
      <c r="R200" s="35"/>
      <c r="S200" s="36"/>
      <c r="T200" s="36"/>
      <c r="U200" s="36"/>
    </row>
    <row r="201" spans="1:21" x14ac:dyDescent="0.3">
      <c r="A201" s="9">
        <v>5560</v>
      </c>
      <c r="B201" s="9" t="str">
        <f>VLOOKUP(A201,'AM Detail'!K:L,2,FALSE)</f>
        <v>U1</v>
      </c>
      <c r="C201" s="1" t="s">
        <v>31</v>
      </c>
      <c r="D201" s="1" t="s">
        <v>54</v>
      </c>
      <c r="E201" s="9" t="str">
        <f t="shared" si="3"/>
        <v>Z000</v>
      </c>
      <c r="F201" s="2">
        <v>24289</v>
      </c>
      <c r="G201" s="1" t="s">
        <v>17</v>
      </c>
      <c r="H201" s="1" t="s">
        <v>33</v>
      </c>
      <c r="I201" s="1" t="s">
        <v>26</v>
      </c>
      <c r="J201" s="1" t="s">
        <v>181</v>
      </c>
      <c r="K201" s="1" t="s">
        <v>21</v>
      </c>
      <c r="L201" s="1" t="s">
        <v>46</v>
      </c>
      <c r="M201" s="1" t="s">
        <v>1636</v>
      </c>
      <c r="N201">
        <v>777</v>
      </c>
      <c r="O201" s="8">
        <v>48806.9</v>
      </c>
      <c r="P201" s="8">
        <v>48806.9</v>
      </c>
      <c r="Q201" s="8">
        <v>0</v>
      </c>
      <c r="R201" s="35"/>
      <c r="S201" s="36"/>
      <c r="T201" s="36"/>
      <c r="U201" s="36"/>
    </row>
    <row r="202" spans="1:21" x14ac:dyDescent="0.3">
      <c r="A202" s="9">
        <v>5562</v>
      </c>
      <c r="B202" s="9" t="str">
        <f>VLOOKUP(A202,'AM Detail'!K:L,2,FALSE)</f>
        <v>Common</v>
      </c>
      <c r="C202" s="1" t="s">
        <v>15</v>
      </c>
      <c r="D202" s="1" t="s">
        <v>16</v>
      </c>
      <c r="E202" s="9" t="str">
        <f t="shared" si="3"/>
        <v>Z000</v>
      </c>
      <c r="F202" s="2">
        <v>24289</v>
      </c>
      <c r="G202" s="1" t="s">
        <v>17</v>
      </c>
      <c r="H202" s="1" t="s">
        <v>18</v>
      </c>
      <c r="I202" s="1" t="s">
        <v>26</v>
      </c>
      <c r="J202" s="1" t="s">
        <v>181</v>
      </c>
      <c r="K202" s="1" t="s">
        <v>21</v>
      </c>
      <c r="L202" s="1" t="s">
        <v>46</v>
      </c>
      <c r="M202" s="1" t="s">
        <v>1636</v>
      </c>
      <c r="N202">
        <v>1</v>
      </c>
      <c r="O202" s="8">
        <v>21249.88</v>
      </c>
      <c r="P202" s="8">
        <v>21249.88</v>
      </c>
      <c r="Q202" s="8">
        <v>0</v>
      </c>
      <c r="R202" s="35"/>
      <c r="S202" s="36"/>
      <c r="T202" s="36"/>
      <c r="U202" s="36"/>
    </row>
    <row r="203" spans="1:21" x14ac:dyDescent="0.3">
      <c r="A203" s="9">
        <v>5563</v>
      </c>
      <c r="B203" s="9" t="str">
        <f>VLOOKUP(A203,'AM Detail'!K:L,2,FALSE)</f>
        <v>Common</v>
      </c>
      <c r="C203" s="1" t="s">
        <v>15</v>
      </c>
      <c r="D203" s="1" t="s">
        <v>16</v>
      </c>
      <c r="E203" s="9" t="str">
        <f t="shared" si="3"/>
        <v>Z000</v>
      </c>
      <c r="F203" s="2">
        <v>25020</v>
      </c>
      <c r="G203" s="1" t="s">
        <v>17</v>
      </c>
      <c r="H203" s="1" t="s">
        <v>18</v>
      </c>
      <c r="I203" s="1" t="s">
        <v>26</v>
      </c>
      <c r="J203" s="1" t="s">
        <v>181</v>
      </c>
      <c r="K203" s="1" t="s">
        <v>21</v>
      </c>
      <c r="L203" s="1" t="s">
        <v>22</v>
      </c>
      <c r="M203" s="1" t="s">
        <v>1636</v>
      </c>
      <c r="N203">
        <v>0</v>
      </c>
      <c r="O203" s="8">
        <v>14134.8</v>
      </c>
      <c r="P203" s="8">
        <v>14134.8</v>
      </c>
      <c r="Q203" s="8">
        <v>0</v>
      </c>
      <c r="R203" s="35"/>
      <c r="S203" s="36"/>
      <c r="T203" s="36"/>
      <c r="U203" s="36"/>
    </row>
    <row r="204" spans="1:21" x14ac:dyDescent="0.3">
      <c r="A204" s="9">
        <v>5564</v>
      </c>
      <c r="B204" s="9" t="str">
        <f>VLOOKUP(A204,'AM Detail'!K:L,2,FALSE)</f>
        <v>Common</v>
      </c>
      <c r="C204" s="1" t="s">
        <v>15</v>
      </c>
      <c r="D204" s="1" t="s">
        <v>16</v>
      </c>
      <c r="E204" s="9" t="str">
        <f t="shared" si="3"/>
        <v>Z000</v>
      </c>
      <c r="F204" s="2">
        <v>31594</v>
      </c>
      <c r="G204" s="1" t="s">
        <v>17</v>
      </c>
      <c r="H204" s="1" t="s">
        <v>18</v>
      </c>
      <c r="I204" s="1" t="s">
        <v>26</v>
      </c>
      <c r="J204" s="1" t="s">
        <v>181</v>
      </c>
      <c r="K204" s="1" t="s">
        <v>21</v>
      </c>
      <c r="L204" s="1" t="s">
        <v>61</v>
      </c>
      <c r="M204" s="1" t="s">
        <v>1636</v>
      </c>
      <c r="N204">
        <v>0</v>
      </c>
      <c r="O204" s="8">
        <v>56197.13</v>
      </c>
      <c r="P204" s="8">
        <v>55216.03</v>
      </c>
      <c r="Q204" s="8">
        <v>981.1</v>
      </c>
      <c r="R204" s="35"/>
      <c r="S204" s="36"/>
      <c r="T204" s="36"/>
      <c r="U204" s="36"/>
    </row>
    <row r="205" spans="1:21" x14ac:dyDescent="0.3">
      <c r="A205" s="9">
        <v>5565</v>
      </c>
      <c r="B205" s="9" t="str">
        <f>VLOOKUP(A205,'AM Detail'!K:L,2,FALSE)</f>
        <v>Common</v>
      </c>
      <c r="C205" s="1" t="s">
        <v>15</v>
      </c>
      <c r="D205" s="1" t="s">
        <v>16</v>
      </c>
      <c r="E205" s="9" t="str">
        <f t="shared" si="3"/>
        <v>Z000</v>
      </c>
      <c r="F205" s="2">
        <v>33420</v>
      </c>
      <c r="G205" s="1" t="s">
        <v>17</v>
      </c>
      <c r="H205" s="1" t="s">
        <v>18</v>
      </c>
      <c r="I205" s="1" t="s">
        <v>26</v>
      </c>
      <c r="J205" s="1" t="s">
        <v>181</v>
      </c>
      <c r="K205" s="1" t="s">
        <v>21</v>
      </c>
      <c r="L205" s="1" t="s">
        <v>43</v>
      </c>
      <c r="M205" s="1" t="s">
        <v>1636</v>
      </c>
      <c r="N205">
        <v>0</v>
      </c>
      <c r="O205" s="8">
        <v>322.55</v>
      </c>
      <c r="P205" s="8">
        <v>262.74</v>
      </c>
      <c r="Q205" s="8">
        <v>59.81</v>
      </c>
      <c r="R205" s="35"/>
      <c r="S205" s="36"/>
      <c r="T205" s="36"/>
      <c r="U205" s="36"/>
    </row>
    <row r="206" spans="1:21" x14ac:dyDescent="0.3">
      <c r="A206" s="9">
        <v>5566</v>
      </c>
      <c r="B206" s="9" t="str">
        <f>VLOOKUP(A206,'AM Detail'!K:L,2,FALSE)</f>
        <v>Common</v>
      </c>
      <c r="C206" s="1" t="s">
        <v>15</v>
      </c>
      <c r="D206" s="1" t="s">
        <v>16</v>
      </c>
      <c r="E206" s="9" t="str">
        <f t="shared" si="3"/>
        <v>Z000</v>
      </c>
      <c r="F206" s="2">
        <v>34516</v>
      </c>
      <c r="G206" s="1" t="s">
        <v>17</v>
      </c>
      <c r="H206" s="1" t="s">
        <v>18</v>
      </c>
      <c r="I206" s="1" t="s">
        <v>26</v>
      </c>
      <c r="J206" s="1" t="s">
        <v>181</v>
      </c>
      <c r="K206" s="1" t="s">
        <v>21</v>
      </c>
      <c r="L206" s="1" t="s">
        <v>73</v>
      </c>
      <c r="M206" s="1" t="s">
        <v>1636</v>
      </c>
      <c r="N206">
        <v>0</v>
      </c>
      <c r="O206" s="8">
        <v>8829.1</v>
      </c>
      <c r="P206" s="8">
        <v>6302.32</v>
      </c>
      <c r="Q206" s="8">
        <v>2526.7800000000002</v>
      </c>
      <c r="R206" s="35"/>
      <c r="S206" s="36"/>
      <c r="T206" s="36"/>
      <c r="U206" s="36"/>
    </row>
    <row r="207" spans="1:21" x14ac:dyDescent="0.3">
      <c r="A207" s="9">
        <v>5600</v>
      </c>
      <c r="B207" s="9" t="str">
        <f>VLOOKUP(A207,'AM Detail'!K:L,2,FALSE)</f>
        <v>Retire</v>
      </c>
      <c r="C207" s="1" t="s">
        <v>15</v>
      </c>
      <c r="D207" s="1" t="s">
        <v>16</v>
      </c>
      <c r="E207" s="9" t="str">
        <f t="shared" si="3"/>
        <v>Z000</v>
      </c>
      <c r="F207" s="2">
        <v>26481</v>
      </c>
      <c r="G207" s="1" t="s">
        <v>17</v>
      </c>
      <c r="H207" s="1" t="s">
        <v>18</v>
      </c>
      <c r="I207" s="1" t="s">
        <v>26</v>
      </c>
      <c r="J207" s="1" t="s">
        <v>27</v>
      </c>
      <c r="K207" s="1" t="s">
        <v>21</v>
      </c>
      <c r="L207" s="1" t="s">
        <v>28</v>
      </c>
      <c r="M207" s="1" t="s">
        <v>1636</v>
      </c>
      <c r="N207">
        <v>1</v>
      </c>
      <c r="O207" s="8">
        <v>2449.0100000000002</v>
      </c>
      <c r="P207" s="8">
        <v>2449.0100000000002</v>
      </c>
      <c r="Q207" s="8">
        <v>0</v>
      </c>
      <c r="R207" s="35"/>
      <c r="S207" s="36"/>
      <c r="T207" s="36"/>
      <c r="U207" s="36"/>
    </row>
    <row r="208" spans="1:21" x14ac:dyDescent="0.3">
      <c r="A208" s="9">
        <v>5629</v>
      </c>
      <c r="B208" s="9" t="str">
        <f>VLOOKUP(A208,'AM Detail'!K:L,2,FALSE)</f>
        <v>Retire</v>
      </c>
      <c r="C208" s="1" t="s">
        <v>15</v>
      </c>
      <c r="D208" s="1" t="s">
        <v>16</v>
      </c>
      <c r="E208" s="9" t="str">
        <f t="shared" si="3"/>
        <v>Z000</v>
      </c>
      <c r="F208" s="2">
        <v>24289</v>
      </c>
      <c r="G208" s="1" t="s">
        <v>17</v>
      </c>
      <c r="H208" s="1" t="s">
        <v>18</v>
      </c>
      <c r="I208" s="1" t="s">
        <v>26</v>
      </c>
      <c r="J208" s="1" t="s">
        <v>182</v>
      </c>
      <c r="K208" s="1" t="s">
        <v>21</v>
      </c>
      <c r="L208" s="1" t="s">
        <v>46</v>
      </c>
      <c r="M208" s="1" t="s">
        <v>1636</v>
      </c>
      <c r="N208">
        <v>2</v>
      </c>
      <c r="O208" s="8">
        <v>10200.67</v>
      </c>
      <c r="P208" s="8">
        <v>10200.67</v>
      </c>
      <c r="Q208" s="8">
        <v>0</v>
      </c>
      <c r="R208" s="35"/>
      <c r="S208" s="36"/>
      <c r="T208" s="36"/>
      <c r="U208" s="36"/>
    </row>
    <row r="209" spans="1:21" x14ac:dyDescent="0.3">
      <c r="A209" s="9">
        <v>5630</v>
      </c>
      <c r="B209" s="9" t="str">
        <f>VLOOKUP(A209,'AM Detail'!K:L,2,FALSE)</f>
        <v>Retire</v>
      </c>
      <c r="C209" s="1" t="s">
        <v>15</v>
      </c>
      <c r="D209" s="1" t="s">
        <v>16</v>
      </c>
      <c r="E209" s="9" t="str">
        <f t="shared" si="3"/>
        <v>Z000</v>
      </c>
      <c r="F209" s="2">
        <v>31594</v>
      </c>
      <c r="G209" s="1" t="s">
        <v>17</v>
      </c>
      <c r="H209" s="1" t="s">
        <v>18</v>
      </c>
      <c r="I209" s="1" t="s">
        <v>26</v>
      </c>
      <c r="J209" s="1" t="s">
        <v>182</v>
      </c>
      <c r="K209" s="1" t="s">
        <v>21</v>
      </c>
      <c r="L209" s="1" t="s">
        <v>61</v>
      </c>
      <c r="M209" s="1" t="s">
        <v>1636</v>
      </c>
      <c r="N209">
        <v>1</v>
      </c>
      <c r="O209" s="8">
        <v>35992.39</v>
      </c>
      <c r="P209" s="8">
        <v>35364.03</v>
      </c>
      <c r="Q209" s="8">
        <v>628.36</v>
      </c>
      <c r="R209" s="35"/>
      <c r="S209" s="36"/>
      <c r="T209" s="36"/>
      <c r="U209" s="36"/>
    </row>
    <row r="210" spans="1:21" x14ac:dyDescent="0.3">
      <c r="A210" s="9">
        <v>5658</v>
      </c>
      <c r="B210" s="9" t="str">
        <f>VLOOKUP(A210,'AM Detail'!K:L,2,FALSE)</f>
        <v>Retire</v>
      </c>
      <c r="C210" s="1" t="s">
        <v>15</v>
      </c>
      <c r="D210" s="1" t="s">
        <v>16</v>
      </c>
      <c r="E210" s="9" t="str">
        <f t="shared" si="3"/>
        <v>Z000</v>
      </c>
      <c r="F210" s="2">
        <v>33420</v>
      </c>
      <c r="G210" s="1" t="s">
        <v>17</v>
      </c>
      <c r="H210" s="1" t="s">
        <v>18</v>
      </c>
      <c r="I210" s="1" t="s">
        <v>26</v>
      </c>
      <c r="J210" s="1" t="s">
        <v>183</v>
      </c>
      <c r="K210" s="1" t="s">
        <v>21</v>
      </c>
      <c r="L210" s="1" t="s">
        <v>43</v>
      </c>
      <c r="M210" s="1" t="s">
        <v>1636</v>
      </c>
      <c r="N210">
        <v>0</v>
      </c>
      <c r="O210" s="8">
        <v>1797.45</v>
      </c>
      <c r="P210" s="8">
        <v>1464.18</v>
      </c>
      <c r="Q210" s="8">
        <v>333.27</v>
      </c>
      <c r="R210" s="35"/>
      <c r="S210" s="36"/>
      <c r="T210" s="36"/>
      <c r="U210" s="36"/>
    </row>
    <row r="211" spans="1:21" x14ac:dyDescent="0.3">
      <c r="A211" s="9">
        <v>5697</v>
      </c>
      <c r="B211" s="9" t="str">
        <f>VLOOKUP(A211,'AM Detail'!K:L,2,FALSE)</f>
        <v>Common</v>
      </c>
      <c r="C211" s="1" t="s">
        <v>15</v>
      </c>
      <c r="D211" s="1" t="s">
        <v>16</v>
      </c>
      <c r="E211" s="9" t="str">
        <f t="shared" si="3"/>
        <v>Z000</v>
      </c>
      <c r="F211" s="2">
        <v>24289</v>
      </c>
      <c r="G211" s="1" t="s">
        <v>17</v>
      </c>
      <c r="H211" s="1" t="s">
        <v>18</v>
      </c>
      <c r="I211" s="1" t="s">
        <v>184</v>
      </c>
      <c r="J211" s="1" t="s">
        <v>185</v>
      </c>
      <c r="K211" s="1" t="s">
        <v>21</v>
      </c>
      <c r="L211" s="1" t="s">
        <v>46</v>
      </c>
      <c r="M211" s="1" t="s">
        <v>1636</v>
      </c>
      <c r="N211">
        <v>0</v>
      </c>
      <c r="O211" s="8">
        <v>9172.0499999999993</v>
      </c>
      <c r="P211" s="8">
        <v>9172.0499999999993</v>
      </c>
      <c r="Q211" s="8">
        <v>0</v>
      </c>
      <c r="R211" s="35"/>
      <c r="S211" s="36"/>
      <c r="T211" s="36"/>
      <c r="U211" s="36"/>
    </row>
    <row r="212" spans="1:21" x14ac:dyDescent="0.3">
      <c r="A212" s="9">
        <v>5698</v>
      </c>
      <c r="B212" s="9" t="str">
        <f>VLOOKUP(A212,'AM Detail'!K:L,2,FALSE)</f>
        <v>Common</v>
      </c>
      <c r="C212" s="1" t="s">
        <v>15</v>
      </c>
      <c r="D212" s="1" t="s">
        <v>16</v>
      </c>
      <c r="E212" s="9" t="str">
        <f t="shared" si="3"/>
        <v>Z000</v>
      </c>
      <c r="F212" s="2">
        <v>25020</v>
      </c>
      <c r="G212" s="1" t="s">
        <v>17</v>
      </c>
      <c r="H212" s="1" t="s">
        <v>18</v>
      </c>
      <c r="I212" s="1" t="s">
        <v>184</v>
      </c>
      <c r="J212" s="1" t="s">
        <v>185</v>
      </c>
      <c r="K212" s="1" t="s">
        <v>21</v>
      </c>
      <c r="L212" s="1" t="s">
        <v>22</v>
      </c>
      <c r="M212" s="1" t="s">
        <v>1636</v>
      </c>
      <c r="N212">
        <v>0</v>
      </c>
      <c r="O212" s="8">
        <v>5553.37</v>
      </c>
      <c r="P212" s="8">
        <v>5553.37</v>
      </c>
      <c r="Q212" s="8">
        <v>0</v>
      </c>
      <c r="R212" s="35"/>
      <c r="S212" s="36"/>
      <c r="T212" s="36"/>
      <c r="U212" s="36"/>
    </row>
    <row r="213" spans="1:21" x14ac:dyDescent="0.3">
      <c r="A213" s="9">
        <v>6044</v>
      </c>
      <c r="B213" s="9" t="str">
        <f>VLOOKUP(A213,'AM Detail'!K:L,2,FALSE)</f>
        <v>U5</v>
      </c>
      <c r="C213" s="1" t="s">
        <v>15</v>
      </c>
      <c r="D213" s="1" t="s">
        <v>16</v>
      </c>
      <c r="E213" s="9" t="str">
        <f t="shared" si="3"/>
        <v>Z000</v>
      </c>
      <c r="F213" s="2">
        <v>33786</v>
      </c>
      <c r="G213" s="1" t="s">
        <v>17</v>
      </c>
      <c r="H213" s="1" t="s">
        <v>18</v>
      </c>
      <c r="I213" s="1" t="s">
        <v>186</v>
      </c>
      <c r="J213" s="1" t="s">
        <v>187</v>
      </c>
      <c r="K213" s="1" t="s">
        <v>21</v>
      </c>
      <c r="L213" s="1" t="s">
        <v>25</v>
      </c>
      <c r="M213" s="1" t="s">
        <v>1636</v>
      </c>
      <c r="N213">
        <v>0</v>
      </c>
      <c r="O213" s="8">
        <v>38566.480000000003</v>
      </c>
      <c r="P213" s="8">
        <v>30120.22</v>
      </c>
      <c r="Q213" s="8">
        <v>8446.26</v>
      </c>
      <c r="R213" s="35"/>
      <c r="S213" s="36"/>
      <c r="T213" s="36"/>
      <c r="U213" s="36"/>
    </row>
    <row r="214" spans="1:21" x14ac:dyDescent="0.3">
      <c r="A214" s="9">
        <v>6045</v>
      </c>
      <c r="B214" s="9" t="str">
        <f>VLOOKUP(A214,'AM Detail'!K:L,2,FALSE)</f>
        <v>U5</v>
      </c>
      <c r="C214" s="1" t="s">
        <v>15</v>
      </c>
      <c r="D214" s="1" t="s">
        <v>16</v>
      </c>
      <c r="E214" s="9" t="str">
        <f t="shared" si="3"/>
        <v>Z000</v>
      </c>
      <c r="F214" s="2">
        <v>34151</v>
      </c>
      <c r="G214" s="1" t="s">
        <v>17</v>
      </c>
      <c r="H214" s="1" t="s">
        <v>18</v>
      </c>
      <c r="I214" s="1" t="s">
        <v>186</v>
      </c>
      <c r="J214" s="1" t="s">
        <v>187</v>
      </c>
      <c r="K214" s="1" t="s">
        <v>21</v>
      </c>
      <c r="L214" s="1" t="s">
        <v>40</v>
      </c>
      <c r="M214" s="1" t="s">
        <v>1636</v>
      </c>
      <c r="N214">
        <v>0</v>
      </c>
      <c r="O214" s="8">
        <v>14456.86</v>
      </c>
      <c r="P214" s="8">
        <v>10805.11</v>
      </c>
      <c r="Q214" s="8">
        <v>3651.75</v>
      </c>
      <c r="R214" s="35"/>
      <c r="S214" s="36"/>
      <c r="T214" s="36"/>
      <c r="U214" s="36"/>
    </row>
    <row r="215" spans="1:21" x14ac:dyDescent="0.3">
      <c r="A215" s="9">
        <v>6086</v>
      </c>
      <c r="B215" s="9" t="str">
        <f>VLOOKUP(A215,'AM Detail'!K:L,2,FALSE)</f>
        <v>Retire</v>
      </c>
      <c r="C215" s="1" t="s">
        <v>15</v>
      </c>
      <c r="D215" s="1" t="s">
        <v>16</v>
      </c>
      <c r="E215" s="9" t="str">
        <f t="shared" si="3"/>
        <v>Z000</v>
      </c>
      <c r="F215" s="2">
        <v>24289</v>
      </c>
      <c r="G215" s="1" t="s">
        <v>17</v>
      </c>
      <c r="H215" s="1" t="s">
        <v>18</v>
      </c>
      <c r="I215" s="1" t="s">
        <v>188</v>
      </c>
      <c r="J215" s="1" t="s">
        <v>189</v>
      </c>
      <c r="K215" s="1" t="s">
        <v>21</v>
      </c>
      <c r="L215" s="1" t="s">
        <v>46</v>
      </c>
      <c r="M215" s="1" t="s">
        <v>1636</v>
      </c>
      <c r="N215">
        <v>1</v>
      </c>
      <c r="O215" s="8">
        <v>24463.119999999999</v>
      </c>
      <c r="P215" s="8">
        <v>24463.119999999999</v>
      </c>
      <c r="Q215" s="8">
        <v>0</v>
      </c>
      <c r="R215" s="35"/>
      <c r="S215" s="36"/>
      <c r="T215" s="36"/>
      <c r="U215" s="36"/>
    </row>
    <row r="216" spans="1:21" x14ac:dyDescent="0.3">
      <c r="A216" s="9">
        <v>6087</v>
      </c>
      <c r="B216" s="9" t="str">
        <f>VLOOKUP(A216,'AM Detail'!K:L,2,FALSE)</f>
        <v>Retire</v>
      </c>
      <c r="C216" s="1" t="s">
        <v>15</v>
      </c>
      <c r="D216" s="1" t="s">
        <v>16</v>
      </c>
      <c r="E216" s="9" t="str">
        <f t="shared" si="3"/>
        <v>Z000</v>
      </c>
      <c r="F216" s="2">
        <v>25020</v>
      </c>
      <c r="G216" s="1" t="s">
        <v>17</v>
      </c>
      <c r="H216" s="1" t="s">
        <v>18</v>
      </c>
      <c r="I216" s="1" t="s">
        <v>188</v>
      </c>
      <c r="J216" s="1" t="s">
        <v>189</v>
      </c>
      <c r="K216" s="1" t="s">
        <v>21</v>
      </c>
      <c r="L216" s="1" t="s">
        <v>22</v>
      </c>
      <c r="M216" s="1" t="s">
        <v>1636</v>
      </c>
      <c r="N216">
        <v>1</v>
      </c>
      <c r="O216" s="8">
        <v>7716.01</v>
      </c>
      <c r="P216" s="8">
        <v>7716.01</v>
      </c>
      <c r="Q216" s="8">
        <v>0</v>
      </c>
      <c r="R216" s="35"/>
      <c r="S216" s="36"/>
      <c r="T216" s="36"/>
      <c r="U216" s="36"/>
    </row>
    <row r="217" spans="1:21" x14ac:dyDescent="0.3">
      <c r="A217" s="9">
        <v>6171</v>
      </c>
      <c r="B217" s="9" t="str">
        <f>VLOOKUP(A217,'AM Detail'!K:L,2,FALSE)</f>
        <v>Retire</v>
      </c>
      <c r="C217" s="1" t="s">
        <v>15</v>
      </c>
      <c r="D217" s="1" t="s">
        <v>16</v>
      </c>
      <c r="E217" s="9" t="str">
        <f t="shared" si="3"/>
        <v>Z000</v>
      </c>
      <c r="F217" s="2">
        <v>24289</v>
      </c>
      <c r="G217" s="1" t="s">
        <v>17</v>
      </c>
      <c r="H217" s="1" t="s">
        <v>18</v>
      </c>
      <c r="I217" s="1" t="s">
        <v>188</v>
      </c>
      <c r="J217" s="1" t="s">
        <v>190</v>
      </c>
      <c r="K217" s="1" t="s">
        <v>21</v>
      </c>
      <c r="L217" s="1" t="s">
        <v>46</v>
      </c>
      <c r="M217" s="1" t="s">
        <v>1636</v>
      </c>
      <c r="N217">
        <v>1</v>
      </c>
      <c r="O217" s="8">
        <v>281226.46000000002</v>
      </c>
      <c r="P217" s="8">
        <v>281226.46000000002</v>
      </c>
      <c r="Q217" s="8">
        <v>0</v>
      </c>
      <c r="R217" s="35"/>
      <c r="S217" s="36"/>
      <c r="T217" s="36"/>
      <c r="U217" s="36"/>
    </row>
    <row r="218" spans="1:21" x14ac:dyDescent="0.3">
      <c r="A218" s="9">
        <v>6172</v>
      </c>
      <c r="B218" s="9" t="str">
        <f>VLOOKUP(A218,'AM Detail'!K:L,2,FALSE)</f>
        <v>Retire</v>
      </c>
      <c r="C218" s="1" t="s">
        <v>15</v>
      </c>
      <c r="D218" s="1" t="s">
        <v>16</v>
      </c>
      <c r="E218" s="9" t="str">
        <f t="shared" si="3"/>
        <v>Z000</v>
      </c>
      <c r="F218" s="2">
        <v>25020</v>
      </c>
      <c r="G218" s="1" t="s">
        <v>17</v>
      </c>
      <c r="H218" s="1" t="s">
        <v>18</v>
      </c>
      <c r="I218" s="1" t="s">
        <v>188</v>
      </c>
      <c r="J218" s="1" t="s">
        <v>190</v>
      </c>
      <c r="K218" s="1" t="s">
        <v>21</v>
      </c>
      <c r="L218" s="1" t="s">
        <v>22</v>
      </c>
      <c r="M218" s="1" t="s">
        <v>1636</v>
      </c>
      <c r="N218">
        <v>1</v>
      </c>
      <c r="O218" s="8">
        <v>254468.56</v>
      </c>
      <c r="P218" s="8">
        <v>254468.56</v>
      </c>
      <c r="Q218" s="8">
        <v>0</v>
      </c>
      <c r="R218" s="35"/>
      <c r="S218" s="36"/>
      <c r="T218" s="36"/>
      <c r="U218" s="36"/>
    </row>
    <row r="219" spans="1:21" x14ac:dyDescent="0.3">
      <c r="A219" s="9">
        <v>6208</v>
      </c>
      <c r="B219" s="9" t="str">
        <f>VLOOKUP(A219,'AM Detail'!K:L,2,FALSE)</f>
        <v>Retire</v>
      </c>
      <c r="C219" s="1" t="s">
        <v>31</v>
      </c>
      <c r="D219" s="1" t="s">
        <v>54</v>
      </c>
      <c r="E219" s="9" t="str">
        <f t="shared" si="3"/>
        <v>Z000</v>
      </c>
      <c r="F219" s="2">
        <v>28672</v>
      </c>
      <c r="G219" s="1" t="s">
        <v>17</v>
      </c>
      <c r="H219" s="1" t="s">
        <v>33</v>
      </c>
      <c r="I219" s="1" t="s">
        <v>188</v>
      </c>
      <c r="J219" s="1" t="s">
        <v>191</v>
      </c>
      <c r="K219" s="1" t="s">
        <v>21</v>
      </c>
      <c r="L219" s="1" t="s">
        <v>59</v>
      </c>
      <c r="M219" s="1" t="s">
        <v>1636</v>
      </c>
      <c r="N219">
        <v>1</v>
      </c>
      <c r="O219" s="8">
        <v>2897.69</v>
      </c>
      <c r="P219" s="8">
        <v>2897.69</v>
      </c>
      <c r="Q219" s="8">
        <v>0</v>
      </c>
      <c r="R219" s="35"/>
      <c r="S219" s="36"/>
      <c r="T219" s="36"/>
      <c r="U219" s="36"/>
    </row>
    <row r="220" spans="1:21" x14ac:dyDescent="0.3">
      <c r="A220" s="9">
        <v>6210</v>
      </c>
      <c r="B220" s="9" t="str">
        <f>VLOOKUP(A220,'AM Detail'!K:L,2,FALSE)</f>
        <v>Retire</v>
      </c>
      <c r="C220" s="1" t="s">
        <v>15</v>
      </c>
      <c r="D220" s="1" t="s">
        <v>16</v>
      </c>
      <c r="E220" s="9" t="str">
        <f t="shared" si="3"/>
        <v>Z000</v>
      </c>
      <c r="F220" s="2">
        <v>24289</v>
      </c>
      <c r="G220" s="1" t="s">
        <v>17</v>
      </c>
      <c r="H220" s="1" t="s">
        <v>18</v>
      </c>
      <c r="I220" s="1" t="s">
        <v>188</v>
      </c>
      <c r="J220" s="1" t="s">
        <v>191</v>
      </c>
      <c r="K220" s="1" t="s">
        <v>21</v>
      </c>
      <c r="L220" s="1" t="s">
        <v>46</v>
      </c>
      <c r="M220" s="1" t="s">
        <v>1636</v>
      </c>
      <c r="N220">
        <v>1</v>
      </c>
      <c r="O220" s="8">
        <v>2669.46</v>
      </c>
      <c r="P220" s="8">
        <v>2669.46</v>
      </c>
      <c r="Q220" s="8">
        <v>0</v>
      </c>
      <c r="R220" s="35"/>
      <c r="S220" s="36"/>
      <c r="T220" s="36"/>
      <c r="U220" s="36"/>
    </row>
    <row r="221" spans="1:21" x14ac:dyDescent="0.3">
      <c r="A221" s="9">
        <v>6211</v>
      </c>
      <c r="B221" s="9" t="str">
        <f>VLOOKUP(A221,'AM Detail'!K:L,2,FALSE)</f>
        <v>Retire</v>
      </c>
      <c r="C221" s="1" t="s">
        <v>15</v>
      </c>
      <c r="D221" s="1" t="s">
        <v>16</v>
      </c>
      <c r="E221" s="9" t="str">
        <f t="shared" si="3"/>
        <v>Z000</v>
      </c>
      <c r="F221" s="2">
        <v>25020</v>
      </c>
      <c r="G221" s="1" t="s">
        <v>17</v>
      </c>
      <c r="H221" s="1" t="s">
        <v>18</v>
      </c>
      <c r="I221" s="1" t="s">
        <v>188</v>
      </c>
      <c r="J221" s="1" t="s">
        <v>191</v>
      </c>
      <c r="K221" s="1" t="s">
        <v>21</v>
      </c>
      <c r="L221" s="1" t="s">
        <v>22</v>
      </c>
      <c r="M221" s="1" t="s">
        <v>1636</v>
      </c>
      <c r="N221">
        <v>2</v>
      </c>
      <c r="O221" s="8">
        <v>3394.73</v>
      </c>
      <c r="P221" s="8">
        <v>3394.73</v>
      </c>
      <c r="Q221" s="8">
        <v>0</v>
      </c>
      <c r="R221" s="35"/>
      <c r="S221" s="36"/>
      <c r="T221" s="36"/>
      <c r="U221" s="36"/>
    </row>
    <row r="222" spans="1:21" x14ac:dyDescent="0.3">
      <c r="A222" s="9">
        <v>6212</v>
      </c>
      <c r="B222" s="9" t="str">
        <f>VLOOKUP(A222,'AM Detail'!K:L,2,FALSE)</f>
        <v>Retire</v>
      </c>
      <c r="C222" s="1" t="s">
        <v>15</v>
      </c>
      <c r="D222" s="1" t="s">
        <v>16</v>
      </c>
      <c r="E222" s="9" t="str">
        <f t="shared" si="3"/>
        <v>Z000</v>
      </c>
      <c r="F222" s="2">
        <v>30498</v>
      </c>
      <c r="G222" s="1" t="s">
        <v>17</v>
      </c>
      <c r="H222" s="1" t="s">
        <v>18</v>
      </c>
      <c r="I222" s="1" t="s">
        <v>188</v>
      </c>
      <c r="J222" s="1" t="s">
        <v>191</v>
      </c>
      <c r="K222" s="1" t="s">
        <v>21</v>
      </c>
      <c r="L222" s="1" t="s">
        <v>99</v>
      </c>
      <c r="M222" s="1" t="s">
        <v>1636</v>
      </c>
      <c r="N222">
        <v>0</v>
      </c>
      <c r="O222" s="8">
        <v>3879.3</v>
      </c>
      <c r="P222" s="8">
        <v>3879.3</v>
      </c>
      <c r="Q222" s="8">
        <v>0</v>
      </c>
      <c r="R222" s="35"/>
      <c r="S222" s="36"/>
      <c r="T222" s="36"/>
      <c r="U222" s="36"/>
    </row>
    <row r="223" spans="1:21" x14ac:dyDescent="0.3">
      <c r="A223" s="9">
        <v>6245</v>
      </c>
      <c r="B223" s="9" t="str">
        <f>VLOOKUP(A223,'AM Detail'!K:L,2,FALSE)</f>
        <v>Retire</v>
      </c>
      <c r="C223" s="1" t="s">
        <v>15</v>
      </c>
      <c r="D223" s="1" t="s">
        <v>16</v>
      </c>
      <c r="E223" s="9" t="str">
        <f t="shared" si="3"/>
        <v>Z000</v>
      </c>
      <c r="F223" s="2">
        <v>24289</v>
      </c>
      <c r="G223" s="1" t="s">
        <v>17</v>
      </c>
      <c r="H223" s="1" t="s">
        <v>18</v>
      </c>
      <c r="I223" s="1" t="s">
        <v>188</v>
      </c>
      <c r="J223" s="1" t="s">
        <v>192</v>
      </c>
      <c r="K223" s="1" t="s">
        <v>21</v>
      </c>
      <c r="L223" s="1" t="s">
        <v>46</v>
      </c>
      <c r="M223" s="1" t="s">
        <v>1636</v>
      </c>
      <c r="N223">
        <v>1</v>
      </c>
      <c r="O223" s="8">
        <v>21866.47</v>
      </c>
      <c r="P223" s="8">
        <v>21866.47</v>
      </c>
      <c r="Q223" s="8">
        <v>0</v>
      </c>
      <c r="R223" s="35"/>
      <c r="S223" s="36"/>
      <c r="T223" s="36"/>
      <c r="U223" s="36"/>
    </row>
    <row r="224" spans="1:21" x14ac:dyDescent="0.3">
      <c r="A224" s="9">
        <v>6246</v>
      </c>
      <c r="B224" s="9" t="str">
        <f>VLOOKUP(A224,'AM Detail'!K:L,2,FALSE)</f>
        <v>Retire</v>
      </c>
      <c r="C224" s="1" t="s">
        <v>15</v>
      </c>
      <c r="D224" s="1" t="s">
        <v>16</v>
      </c>
      <c r="E224" s="9" t="str">
        <f t="shared" si="3"/>
        <v>Z000</v>
      </c>
      <c r="F224" s="2">
        <v>33055</v>
      </c>
      <c r="G224" s="1" t="s">
        <v>17</v>
      </c>
      <c r="H224" s="1" t="s">
        <v>18</v>
      </c>
      <c r="I224" s="1" t="s">
        <v>188</v>
      </c>
      <c r="J224" s="1" t="s">
        <v>192</v>
      </c>
      <c r="K224" s="1" t="s">
        <v>21</v>
      </c>
      <c r="L224" s="1" t="s">
        <v>82</v>
      </c>
      <c r="M224" s="1" t="s">
        <v>1636</v>
      </c>
      <c r="N224">
        <v>1</v>
      </c>
      <c r="O224" s="8">
        <v>80538.289999999994</v>
      </c>
      <c r="P224" s="8">
        <v>68310.740000000005</v>
      </c>
      <c r="Q224" s="8">
        <v>12227.55</v>
      </c>
      <c r="R224" s="35"/>
      <c r="S224" s="36"/>
      <c r="T224" s="36"/>
      <c r="U224" s="36"/>
    </row>
    <row r="225" spans="1:21" x14ac:dyDescent="0.3">
      <c r="A225" s="9">
        <v>6286</v>
      </c>
      <c r="B225" s="9" t="e">
        <f>VLOOKUP(A225,'AM Detail'!K:L,2,FALSE)</f>
        <v>#N/A</v>
      </c>
      <c r="C225" s="1" t="s">
        <v>15</v>
      </c>
      <c r="D225" s="1" t="s">
        <v>16</v>
      </c>
      <c r="E225" s="9" t="str">
        <f t="shared" si="3"/>
        <v>Z000</v>
      </c>
      <c r="F225" s="2">
        <v>35247</v>
      </c>
      <c r="G225" s="1" t="s">
        <v>17</v>
      </c>
      <c r="H225" s="1" t="s">
        <v>18</v>
      </c>
      <c r="I225" s="1" t="s">
        <v>188</v>
      </c>
      <c r="J225" s="1" t="s">
        <v>193</v>
      </c>
      <c r="K225" s="1" t="s">
        <v>21</v>
      </c>
      <c r="L225" s="1" t="s">
        <v>64</v>
      </c>
      <c r="M225" s="1" t="s">
        <v>1636</v>
      </c>
      <c r="N225">
        <v>0</v>
      </c>
      <c r="O225" s="8">
        <v>0</v>
      </c>
      <c r="P225" s="8">
        <v>0</v>
      </c>
      <c r="Q225" s="8">
        <v>0</v>
      </c>
      <c r="R225" s="35"/>
      <c r="S225" s="36"/>
      <c r="T225" s="36"/>
      <c r="U225" s="36"/>
    </row>
    <row r="226" spans="1:21" x14ac:dyDescent="0.3">
      <c r="A226" s="9">
        <v>6322</v>
      </c>
      <c r="B226" s="9" t="str">
        <f>VLOOKUP(A226,'AM Detail'!K:L,2,FALSE)</f>
        <v>Retire</v>
      </c>
      <c r="C226" s="1" t="s">
        <v>15</v>
      </c>
      <c r="D226" s="1" t="s">
        <v>16</v>
      </c>
      <c r="E226" s="9" t="str">
        <f t="shared" si="3"/>
        <v>Z000</v>
      </c>
      <c r="F226" s="2">
        <v>24289</v>
      </c>
      <c r="G226" s="1" t="s">
        <v>17</v>
      </c>
      <c r="H226" s="1" t="s">
        <v>18</v>
      </c>
      <c r="I226" s="1" t="s">
        <v>188</v>
      </c>
      <c r="J226" s="1" t="s">
        <v>194</v>
      </c>
      <c r="K226" s="1" t="s">
        <v>21</v>
      </c>
      <c r="L226" s="1" t="s">
        <v>46</v>
      </c>
      <c r="M226" s="1" t="s">
        <v>1636</v>
      </c>
      <c r="N226">
        <v>1</v>
      </c>
      <c r="O226" s="8">
        <v>7250.34</v>
      </c>
      <c r="P226" s="8">
        <v>7250.34</v>
      </c>
      <c r="Q226" s="8">
        <v>0</v>
      </c>
      <c r="R226" s="35"/>
      <c r="S226" s="36"/>
      <c r="T226" s="36"/>
      <c r="U226" s="36"/>
    </row>
    <row r="227" spans="1:21" x14ac:dyDescent="0.3">
      <c r="A227" s="9">
        <v>6323</v>
      </c>
      <c r="B227" s="9" t="str">
        <f>VLOOKUP(A227,'AM Detail'!K:L,2,FALSE)</f>
        <v>Retire</v>
      </c>
      <c r="C227" s="1" t="s">
        <v>15</v>
      </c>
      <c r="D227" s="1" t="s">
        <v>16</v>
      </c>
      <c r="E227" s="9" t="str">
        <f t="shared" si="3"/>
        <v>Z000</v>
      </c>
      <c r="F227" s="2">
        <v>25020</v>
      </c>
      <c r="G227" s="1" t="s">
        <v>17</v>
      </c>
      <c r="H227" s="1" t="s">
        <v>18</v>
      </c>
      <c r="I227" s="1" t="s">
        <v>188</v>
      </c>
      <c r="J227" s="1" t="s">
        <v>194</v>
      </c>
      <c r="K227" s="1" t="s">
        <v>21</v>
      </c>
      <c r="L227" s="1" t="s">
        <v>22</v>
      </c>
      <c r="M227" s="1" t="s">
        <v>1636</v>
      </c>
      <c r="N227">
        <v>0</v>
      </c>
      <c r="O227" s="8">
        <v>6535.57</v>
      </c>
      <c r="P227" s="8">
        <v>6535.57</v>
      </c>
      <c r="Q227" s="8">
        <v>0</v>
      </c>
      <c r="R227" s="35"/>
      <c r="S227" s="36"/>
      <c r="T227" s="36"/>
      <c r="U227" s="36"/>
    </row>
    <row r="228" spans="1:21" x14ac:dyDescent="0.3">
      <c r="A228" s="9">
        <v>6352</v>
      </c>
      <c r="B228" s="9" t="str">
        <f>VLOOKUP(A228,'AM Detail'!K:L,2,FALSE)</f>
        <v>Retire</v>
      </c>
      <c r="C228" s="1" t="s">
        <v>15</v>
      </c>
      <c r="D228" s="1" t="s">
        <v>16</v>
      </c>
      <c r="E228" s="9" t="str">
        <f t="shared" si="3"/>
        <v>Z000</v>
      </c>
      <c r="F228" s="2">
        <v>24289</v>
      </c>
      <c r="G228" s="1" t="s">
        <v>17</v>
      </c>
      <c r="H228" s="1" t="s">
        <v>18</v>
      </c>
      <c r="I228" s="1" t="s">
        <v>195</v>
      </c>
      <c r="J228" s="1" t="s">
        <v>196</v>
      </c>
      <c r="K228" s="1" t="s">
        <v>21</v>
      </c>
      <c r="L228" s="1" t="s">
        <v>46</v>
      </c>
      <c r="M228" s="1" t="s">
        <v>1636</v>
      </c>
      <c r="N228">
        <v>1</v>
      </c>
      <c r="O228" s="8">
        <v>5009.29</v>
      </c>
      <c r="P228" s="8">
        <v>5009.29</v>
      </c>
      <c r="Q228" s="8">
        <v>0</v>
      </c>
      <c r="R228" s="35"/>
      <c r="S228" s="36"/>
      <c r="T228" s="36"/>
      <c r="U228" s="36"/>
    </row>
    <row r="229" spans="1:21" x14ac:dyDescent="0.3">
      <c r="A229" s="9">
        <v>6353</v>
      </c>
      <c r="B229" s="9" t="str">
        <f>VLOOKUP(A229,'AM Detail'!K:L,2,FALSE)</f>
        <v>Retire</v>
      </c>
      <c r="C229" s="1" t="s">
        <v>15</v>
      </c>
      <c r="D229" s="1" t="s">
        <v>16</v>
      </c>
      <c r="E229" s="9" t="str">
        <f t="shared" si="3"/>
        <v>Z000</v>
      </c>
      <c r="F229" s="2">
        <v>25020</v>
      </c>
      <c r="G229" s="1" t="s">
        <v>17</v>
      </c>
      <c r="H229" s="1" t="s">
        <v>18</v>
      </c>
      <c r="I229" s="1" t="s">
        <v>195</v>
      </c>
      <c r="J229" s="1" t="s">
        <v>196</v>
      </c>
      <c r="K229" s="1" t="s">
        <v>21</v>
      </c>
      <c r="L229" s="1" t="s">
        <v>22</v>
      </c>
      <c r="M229" s="1" t="s">
        <v>1636</v>
      </c>
      <c r="N229">
        <v>0</v>
      </c>
      <c r="O229" s="8">
        <v>4501.04</v>
      </c>
      <c r="P229" s="8">
        <v>4501.04</v>
      </c>
      <c r="Q229" s="8">
        <v>0</v>
      </c>
      <c r="R229" s="35"/>
      <c r="S229" s="36"/>
      <c r="T229" s="36"/>
      <c r="U229" s="36"/>
    </row>
    <row r="230" spans="1:21" x14ac:dyDescent="0.3">
      <c r="A230" s="9">
        <v>6373</v>
      </c>
      <c r="B230" s="9" t="str">
        <f>VLOOKUP(A230,'AM Detail'!K:L,2,FALSE)</f>
        <v>Retire</v>
      </c>
      <c r="C230" s="1" t="s">
        <v>15</v>
      </c>
      <c r="D230" s="1" t="s">
        <v>16</v>
      </c>
      <c r="E230" s="9" t="str">
        <f t="shared" si="3"/>
        <v>Z000</v>
      </c>
      <c r="F230" s="2">
        <v>24289</v>
      </c>
      <c r="G230" s="1" t="s">
        <v>17</v>
      </c>
      <c r="H230" s="1" t="s">
        <v>18</v>
      </c>
      <c r="I230" s="1" t="s">
        <v>195</v>
      </c>
      <c r="J230" s="1" t="s">
        <v>197</v>
      </c>
      <c r="K230" s="1" t="s">
        <v>21</v>
      </c>
      <c r="L230" s="1" t="s">
        <v>46</v>
      </c>
      <c r="M230" s="1" t="s">
        <v>1636</v>
      </c>
      <c r="N230">
        <v>1</v>
      </c>
      <c r="O230" s="8">
        <v>6014.89</v>
      </c>
      <c r="P230" s="8">
        <v>6014.89</v>
      </c>
      <c r="Q230" s="8">
        <v>0</v>
      </c>
      <c r="R230" s="35"/>
      <c r="S230" s="36"/>
      <c r="T230" s="36"/>
      <c r="U230" s="36"/>
    </row>
    <row r="231" spans="1:21" x14ac:dyDescent="0.3">
      <c r="A231" s="9">
        <v>6389</v>
      </c>
      <c r="B231" s="9" t="str">
        <f>VLOOKUP(A231,'AM Detail'!K:L,2,FALSE)</f>
        <v>Retire</v>
      </c>
      <c r="C231" s="1" t="s">
        <v>15</v>
      </c>
      <c r="D231" s="1" t="s">
        <v>16</v>
      </c>
      <c r="E231" s="9" t="str">
        <f t="shared" si="3"/>
        <v>Z000</v>
      </c>
      <c r="F231" s="2">
        <v>24289</v>
      </c>
      <c r="G231" s="1" t="s">
        <v>17</v>
      </c>
      <c r="H231" s="1" t="s">
        <v>18</v>
      </c>
      <c r="I231" s="1" t="s">
        <v>195</v>
      </c>
      <c r="J231" s="1" t="s">
        <v>198</v>
      </c>
      <c r="K231" s="1" t="s">
        <v>21</v>
      </c>
      <c r="L231" s="1" t="s">
        <v>46</v>
      </c>
      <c r="M231" s="1" t="s">
        <v>1636</v>
      </c>
      <c r="N231">
        <v>0</v>
      </c>
      <c r="O231" s="8">
        <v>549.69000000000005</v>
      </c>
      <c r="P231" s="8">
        <v>549.69000000000005</v>
      </c>
      <c r="Q231" s="8">
        <v>0</v>
      </c>
      <c r="R231" s="35"/>
      <c r="S231" s="36"/>
      <c r="T231" s="36"/>
      <c r="U231" s="36"/>
    </row>
    <row r="232" spans="1:21" x14ac:dyDescent="0.3">
      <c r="A232" s="9">
        <v>6390</v>
      </c>
      <c r="B232" s="9" t="str">
        <f>VLOOKUP(A232,'AM Detail'!K:L,2,FALSE)</f>
        <v>Retire</v>
      </c>
      <c r="C232" s="1" t="s">
        <v>15</v>
      </c>
      <c r="D232" s="1" t="s">
        <v>16</v>
      </c>
      <c r="E232" s="9" t="str">
        <f t="shared" si="3"/>
        <v>Z000</v>
      </c>
      <c r="F232" s="2">
        <v>25020</v>
      </c>
      <c r="G232" s="1" t="s">
        <v>17</v>
      </c>
      <c r="H232" s="1" t="s">
        <v>18</v>
      </c>
      <c r="I232" s="1" t="s">
        <v>195</v>
      </c>
      <c r="J232" s="1" t="s">
        <v>198</v>
      </c>
      <c r="K232" s="1" t="s">
        <v>21</v>
      </c>
      <c r="L232" s="1" t="s">
        <v>22</v>
      </c>
      <c r="M232" s="1" t="s">
        <v>1636</v>
      </c>
      <c r="N232">
        <v>1</v>
      </c>
      <c r="O232" s="8">
        <v>1979.34</v>
      </c>
      <c r="P232" s="8">
        <v>1979.34</v>
      </c>
      <c r="Q232" s="8">
        <v>0</v>
      </c>
      <c r="R232" s="35"/>
      <c r="S232" s="36"/>
      <c r="T232" s="36"/>
      <c r="U232" s="36"/>
    </row>
    <row r="233" spans="1:21" x14ac:dyDescent="0.3">
      <c r="A233" s="9">
        <v>6452</v>
      </c>
      <c r="B233" s="9" t="str">
        <f>VLOOKUP(A233,'AM Detail'!K:L,2,FALSE)</f>
        <v>Retire</v>
      </c>
      <c r="C233" s="1" t="s">
        <v>15</v>
      </c>
      <c r="D233" s="1" t="s">
        <v>16</v>
      </c>
      <c r="E233" s="9" t="str">
        <f t="shared" si="3"/>
        <v>Z000</v>
      </c>
      <c r="F233" s="2">
        <v>24289</v>
      </c>
      <c r="G233" s="1" t="s">
        <v>17</v>
      </c>
      <c r="H233" s="1" t="s">
        <v>18</v>
      </c>
      <c r="I233" s="1" t="s">
        <v>29</v>
      </c>
      <c r="J233" s="1" t="s">
        <v>199</v>
      </c>
      <c r="K233" s="1" t="s">
        <v>21</v>
      </c>
      <c r="L233" s="1" t="s">
        <v>46</v>
      </c>
      <c r="M233" s="1" t="s">
        <v>1636</v>
      </c>
      <c r="N233">
        <v>1</v>
      </c>
      <c r="O233" s="8">
        <v>8081.66</v>
      </c>
      <c r="P233" s="8">
        <v>8081.66</v>
      </c>
      <c r="Q233" s="8">
        <v>0</v>
      </c>
      <c r="R233" s="35"/>
      <c r="S233" s="36"/>
      <c r="T233" s="36"/>
      <c r="U233" s="36"/>
    </row>
    <row r="234" spans="1:21" x14ac:dyDescent="0.3">
      <c r="A234" s="9">
        <v>6479</v>
      </c>
      <c r="B234" s="9" t="str">
        <f>VLOOKUP(A234,'AM Detail'!K:L,2,FALSE)</f>
        <v>Retire</v>
      </c>
      <c r="C234" s="1" t="s">
        <v>15</v>
      </c>
      <c r="D234" s="1" t="s">
        <v>16</v>
      </c>
      <c r="E234" s="9" t="str">
        <f t="shared" si="3"/>
        <v>Z000</v>
      </c>
      <c r="F234" s="2">
        <v>24289</v>
      </c>
      <c r="G234" s="1" t="s">
        <v>17</v>
      </c>
      <c r="H234" s="1" t="s">
        <v>18</v>
      </c>
      <c r="I234" s="1" t="s">
        <v>29</v>
      </c>
      <c r="J234" s="1" t="s">
        <v>200</v>
      </c>
      <c r="K234" s="1" t="s">
        <v>21</v>
      </c>
      <c r="L234" s="1" t="s">
        <v>46</v>
      </c>
      <c r="M234" s="1" t="s">
        <v>1636</v>
      </c>
      <c r="N234">
        <v>1</v>
      </c>
      <c r="O234" s="8">
        <v>1702.06</v>
      </c>
      <c r="P234" s="8">
        <v>1702.06</v>
      </c>
      <c r="Q234" s="8">
        <v>0</v>
      </c>
      <c r="R234" s="35"/>
      <c r="S234" s="36"/>
      <c r="T234" s="36"/>
      <c r="U234" s="36"/>
    </row>
    <row r="235" spans="1:21" x14ac:dyDescent="0.3">
      <c r="A235" s="9">
        <v>6480</v>
      </c>
      <c r="B235" s="9" t="str">
        <f>VLOOKUP(A235,'AM Detail'!K:L,2,FALSE)</f>
        <v>Retire</v>
      </c>
      <c r="C235" s="1" t="s">
        <v>15</v>
      </c>
      <c r="D235" s="1" t="s">
        <v>16</v>
      </c>
      <c r="E235" s="9" t="str">
        <f t="shared" si="3"/>
        <v>Z000</v>
      </c>
      <c r="F235" s="2">
        <v>25020</v>
      </c>
      <c r="G235" s="1" t="s">
        <v>17</v>
      </c>
      <c r="H235" s="1" t="s">
        <v>18</v>
      </c>
      <c r="I235" s="1" t="s">
        <v>29</v>
      </c>
      <c r="J235" s="1" t="s">
        <v>200</v>
      </c>
      <c r="K235" s="1" t="s">
        <v>21</v>
      </c>
      <c r="L235" s="1" t="s">
        <v>22</v>
      </c>
      <c r="M235" s="1" t="s">
        <v>1636</v>
      </c>
      <c r="N235">
        <v>1</v>
      </c>
      <c r="O235" s="8">
        <v>882</v>
      </c>
      <c r="P235" s="8">
        <v>882</v>
      </c>
      <c r="Q235" s="8">
        <v>0</v>
      </c>
      <c r="R235" s="35"/>
      <c r="S235" s="36"/>
      <c r="T235" s="36"/>
      <c r="U235" s="36"/>
    </row>
    <row r="236" spans="1:21" x14ac:dyDescent="0.3">
      <c r="A236" s="9">
        <v>6497</v>
      </c>
      <c r="B236" s="9" t="str">
        <f>VLOOKUP(A236,'AM Detail'!K:L,2,FALSE)</f>
        <v>Retire</v>
      </c>
      <c r="C236" s="1" t="s">
        <v>15</v>
      </c>
      <c r="D236" s="1" t="s">
        <v>16</v>
      </c>
      <c r="E236" s="9" t="str">
        <f t="shared" si="3"/>
        <v>Z000</v>
      </c>
      <c r="F236" s="2">
        <v>24289</v>
      </c>
      <c r="G236" s="1" t="s">
        <v>17</v>
      </c>
      <c r="H236" s="1" t="s">
        <v>18</v>
      </c>
      <c r="I236" s="1" t="s">
        <v>29</v>
      </c>
      <c r="J236" s="1" t="s">
        <v>201</v>
      </c>
      <c r="K236" s="1" t="s">
        <v>21</v>
      </c>
      <c r="L236" s="1" t="s">
        <v>46</v>
      </c>
      <c r="M236" s="1" t="s">
        <v>1636</v>
      </c>
      <c r="N236">
        <v>1</v>
      </c>
      <c r="O236" s="8">
        <v>11557.04</v>
      </c>
      <c r="P236" s="8">
        <v>11557.04</v>
      </c>
      <c r="Q236" s="8">
        <v>0</v>
      </c>
      <c r="R236" s="35"/>
      <c r="S236" s="36"/>
      <c r="T236" s="36"/>
      <c r="U236" s="36"/>
    </row>
    <row r="237" spans="1:21" x14ac:dyDescent="0.3">
      <c r="A237" s="9">
        <v>6591</v>
      </c>
      <c r="B237" s="9" t="str">
        <f>VLOOKUP(A237,'AM Detail'!K:L,2,FALSE)</f>
        <v>Retire</v>
      </c>
      <c r="C237" s="1" t="s">
        <v>15</v>
      </c>
      <c r="D237" s="1" t="s">
        <v>16</v>
      </c>
      <c r="E237" s="9" t="str">
        <f t="shared" si="3"/>
        <v>Z000</v>
      </c>
      <c r="F237" s="2">
        <v>24289</v>
      </c>
      <c r="G237" s="1" t="s">
        <v>17</v>
      </c>
      <c r="H237" s="1" t="s">
        <v>18</v>
      </c>
      <c r="I237" s="1" t="s">
        <v>29</v>
      </c>
      <c r="J237" s="1" t="s">
        <v>202</v>
      </c>
      <c r="K237" s="1" t="s">
        <v>21</v>
      </c>
      <c r="L237" s="1" t="s">
        <v>46</v>
      </c>
      <c r="M237" s="1" t="s">
        <v>1636</v>
      </c>
      <c r="N237">
        <v>1</v>
      </c>
      <c r="O237" s="8">
        <v>122480.32000000001</v>
      </c>
      <c r="P237" s="8">
        <v>122480.32000000001</v>
      </c>
      <c r="Q237" s="8">
        <v>0</v>
      </c>
      <c r="R237" s="35"/>
      <c r="S237" s="36"/>
      <c r="T237" s="36"/>
      <c r="U237" s="36"/>
    </row>
    <row r="238" spans="1:21" x14ac:dyDescent="0.3">
      <c r="A238" s="9">
        <v>6592</v>
      </c>
      <c r="B238" s="9" t="str">
        <f>VLOOKUP(A238,'AM Detail'!K:L,2,FALSE)</f>
        <v>Retire</v>
      </c>
      <c r="C238" s="1" t="s">
        <v>15</v>
      </c>
      <c r="D238" s="1" t="s">
        <v>16</v>
      </c>
      <c r="E238" s="9" t="str">
        <f t="shared" si="3"/>
        <v>Z000</v>
      </c>
      <c r="F238" s="2">
        <v>25020</v>
      </c>
      <c r="G238" s="1" t="s">
        <v>17</v>
      </c>
      <c r="H238" s="1" t="s">
        <v>18</v>
      </c>
      <c r="I238" s="1" t="s">
        <v>29</v>
      </c>
      <c r="J238" s="1" t="s">
        <v>202</v>
      </c>
      <c r="K238" s="1" t="s">
        <v>21</v>
      </c>
      <c r="L238" s="1" t="s">
        <v>22</v>
      </c>
      <c r="M238" s="1" t="s">
        <v>1636</v>
      </c>
      <c r="N238">
        <v>0</v>
      </c>
      <c r="O238" s="8">
        <v>12374.23</v>
      </c>
      <c r="P238" s="8">
        <v>12374.23</v>
      </c>
      <c r="Q238" s="8">
        <v>0</v>
      </c>
      <c r="R238" s="35"/>
      <c r="S238" s="36"/>
      <c r="T238" s="36"/>
      <c r="U238" s="36"/>
    </row>
    <row r="239" spans="1:21" x14ac:dyDescent="0.3">
      <c r="A239" s="9">
        <v>6634</v>
      </c>
      <c r="B239" s="9" t="str">
        <f>VLOOKUP(A239,'AM Detail'!K:L,2,FALSE)</f>
        <v>Retire</v>
      </c>
      <c r="C239" s="1" t="s">
        <v>15</v>
      </c>
      <c r="D239" s="1" t="s">
        <v>16</v>
      </c>
      <c r="E239" s="9" t="str">
        <f t="shared" si="3"/>
        <v>Z000</v>
      </c>
      <c r="F239" s="2">
        <v>24289</v>
      </c>
      <c r="G239" s="1" t="s">
        <v>17</v>
      </c>
      <c r="H239" s="1" t="s">
        <v>18</v>
      </c>
      <c r="I239" s="1" t="s">
        <v>29</v>
      </c>
      <c r="J239" s="1" t="s">
        <v>203</v>
      </c>
      <c r="K239" s="1" t="s">
        <v>21</v>
      </c>
      <c r="L239" s="1" t="s">
        <v>46</v>
      </c>
      <c r="M239" s="1" t="s">
        <v>1636</v>
      </c>
      <c r="N239">
        <v>2</v>
      </c>
      <c r="O239" s="8">
        <v>8811.2099999999991</v>
      </c>
      <c r="P239" s="8">
        <v>8811.2099999999991</v>
      </c>
      <c r="Q239" s="8">
        <v>0</v>
      </c>
      <c r="R239" s="35"/>
      <c r="S239" s="36"/>
      <c r="T239" s="36"/>
      <c r="U239" s="36"/>
    </row>
    <row r="240" spans="1:21" x14ac:dyDescent="0.3">
      <c r="A240" s="9">
        <v>6635</v>
      </c>
      <c r="B240" s="9" t="str">
        <f>VLOOKUP(A240,'AM Detail'!K:L,2,FALSE)</f>
        <v>Retire</v>
      </c>
      <c r="C240" s="1" t="s">
        <v>15</v>
      </c>
      <c r="D240" s="1" t="s">
        <v>16</v>
      </c>
      <c r="E240" s="9" t="str">
        <f t="shared" si="3"/>
        <v>Z000</v>
      </c>
      <c r="F240" s="2">
        <v>25020</v>
      </c>
      <c r="G240" s="1" t="s">
        <v>17</v>
      </c>
      <c r="H240" s="1" t="s">
        <v>18</v>
      </c>
      <c r="I240" s="1" t="s">
        <v>29</v>
      </c>
      <c r="J240" s="1" t="s">
        <v>203</v>
      </c>
      <c r="K240" s="1" t="s">
        <v>21</v>
      </c>
      <c r="L240" s="1" t="s">
        <v>22</v>
      </c>
      <c r="M240" s="1" t="s">
        <v>1636</v>
      </c>
      <c r="N240">
        <v>1</v>
      </c>
      <c r="O240" s="8">
        <v>2282.92</v>
      </c>
      <c r="P240" s="8">
        <v>2282.92</v>
      </c>
      <c r="Q240" s="8">
        <v>0</v>
      </c>
      <c r="R240" s="35"/>
      <c r="S240" s="36"/>
      <c r="T240" s="36"/>
      <c r="U240" s="36"/>
    </row>
    <row r="241" spans="1:21" x14ac:dyDescent="0.3">
      <c r="A241" s="9">
        <v>6669</v>
      </c>
      <c r="B241" s="9" t="str">
        <f>VLOOKUP(A241,'AM Detail'!K:L,2,FALSE)</f>
        <v>Retire</v>
      </c>
      <c r="C241" s="1" t="s">
        <v>31</v>
      </c>
      <c r="D241" s="1" t="s">
        <v>54</v>
      </c>
      <c r="E241" s="9" t="str">
        <f t="shared" si="3"/>
        <v>Z000</v>
      </c>
      <c r="F241" s="2">
        <v>24289</v>
      </c>
      <c r="G241" s="1" t="s">
        <v>17</v>
      </c>
      <c r="H241" s="1" t="s">
        <v>33</v>
      </c>
      <c r="I241" s="1" t="s">
        <v>29</v>
      </c>
      <c r="J241" s="1" t="s">
        <v>204</v>
      </c>
      <c r="K241" s="1" t="s">
        <v>21</v>
      </c>
      <c r="L241" s="1" t="s">
        <v>46</v>
      </c>
      <c r="M241" s="1" t="s">
        <v>1636</v>
      </c>
      <c r="N241">
        <v>1</v>
      </c>
      <c r="O241" s="8">
        <v>1390.72</v>
      </c>
      <c r="P241" s="8">
        <v>1390.72</v>
      </c>
      <c r="Q241" s="8">
        <v>0</v>
      </c>
      <c r="R241" s="35"/>
      <c r="S241" s="36"/>
      <c r="T241" s="36"/>
      <c r="U241" s="36"/>
    </row>
    <row r="242" spans="1:21" x14ac:dyDescent="0.3">
      <c r="A242" s="9">
        <v>6749</v>
      </c>
      <c r="B242" s="9" t="e">
        <f>VLOOKUP(A242,'AM Detail'!K:L,2,FALSE)</f>
        <v>#N/A</v>
      </c>
      <c r="C242" s="1" t="s">
        <v>15</v>
      </c>
      <c r="D242" s="1" t="s">
        <v>16</v>
      </c>
      <c r="E242" s="9" t="str">
        <f t="shared" si="3"/>
        <v>Z000</v>
      </c>
      <c r="F242" s="2">
        <v>34881</v>
      </c>
      <c r="G242" s="1" t="s">
        <v>17</v>
      </c>
      <c r="H242" s="1" t="s">
        <v>18</v>
      </c>
      <c r="I242" s="1" t="s">
        <v>29</v>
      </c>
      <c r="J242" s="1" t="s">
        <v>205</v>
      </c>
      <c r="K242" s="1" t="s">
        <v>21</v>
      </c>
      <c r="L242" s="1" t="s">
        <v>67</v>
      </c>
      <c r="M242" s="1" t="s">
        <v>1636</v>
      </c>
      <c r="N242">
        <v>0</v>
      </c>
      <c r="O242" s="8">
        <v>0</v>
      </c>
      <c r="P242" s="8">
        <v>0</v>
      </c>
      <c r="Q242" s="8">
        <v>0</v>
      </c>
      <c r="R242" s="35"/>
      <c r="S242" s="36"/>
      <c r="T242" s="36"/>
      <c r="U242" s="36"/>
    </row>
    <row r="243" spans="1:21" x14ac:dyDescent="0.3">
      <c r="A243" s="9">
        <v>6786</v>
      </c>
      <c r="B243" s="9" t="str">
        <f>VLOOKUP(A243,'AM Detail'!K:L,2,FALSE)</f>
        <v>Retire</v>
      </c>
      <c r="C243" s="1" t="s">
        <v>15</v>
      </c>
      <c r="D243" s="1" t="s">
        <v>16</v>
      </c>
      <c r="E243" s="9" t="str">
        <f t="shared" si="3"/>
        <v>Z000</v>
      </c>
      <c r="F243" s="2">
        <v>24289</v>
      </c>
      <c r="G243" s="1" t="s">
        <v>17</v>
      </c>
      <c r="H243" s="1" t="s">
        <v>18</v>
      </c>
      <c r="I243" s="1" t="s">
        <v>29</v>
      </c>
      <c r="J243" s="1" t="s">
        <v>206</v>
      </c>
      <c r="K243" s="1" t="s">
        <v>21</v>
      </c>
      <c r="L243" s="1" t="s">
        <v>46</v>
      </c>
      <c r="M243" s="1" t="s">
        <v>1636</v>
      </c>
      <c r="N243">
        <v>1</v>
      </c>
      <c r="O243" s="8">
        <v>4013.43</v>
      </c>
      <c r="P243" s="8">
        <v>4013.43</v>
      </c>
      <c r="Q243" s="8">
        <v>0</v>
      </c>
      <c r="R243" s="35"/>
      <c r="S243" s="36"/>
      <c r="T243" s="36"/>
      <c r="U243" s="36"/>
    </row>
    <row r="244" spans="1:21" x14ac:dyDescent="0.3">
      <c r="A244" s="9">
        <v>6799</v>
      </c>
      <c r="B244" s="9" t="str">
        <f>VLOOKUP(A244,'AM Detail'!K:L,2,FALSE)</f>
        <v>Retire</v>
      </c>
      <c r="C244" s="1" t="s">
        <v>15</v>
      </c>
      <c r="D244" s="1" t="s">
        <v>16</v>
      </c>
      <c r="E244" s="9" t="str">
        <f t="shared" si="3"/>
        <v>Z000</v>
      </c>
      <c r="F244" s="2">
        <v>24289</v>
      </c>
      <c r="G244" s="1" t="s">
        <v>17</v>
      </c>
      <c r="H244" s="1" t="s">
        <v>18</v>
      </c>
      <c r="I244" s="1" t="s">
        <v>29</v>
      </c>
      <c r="J244" s="1" t="s">
        <v>30</v>
      </c>
      <c r="K244" s="1" t="s">
        <v>21</v>
      </c>
      <c r="L244" s="1" t="s">
        <v>46</v>
      </c>
      <c r="M244" s="1" t="s">
        <v>1636</v>
      </c>
      <c r="N244">
        <v>2</v>
      </c>
      <c r="O244" s="8">
        <v>33770.980000000003</v>
      </c>
      <c r="P244" s="8">
        <v>33770.980000000003</v>
      </c>
      <c r="Q244" s="8">
        <v>0</v>
      </c>
      <c r="R244" s="35"/>
      <c r="S244" s="36"/>
      <c r="T244" s="36"/>
      <c r="U244" s="36"/>
    </row>
    <row r="245" spans="1:21" x14ac:dyDescent="0.3">
      <c r="A245" s="9">
        <v>6800</v>
      </c>
      <c r="B245" s="9" t="str">
        <f>VLOOKUP(A245,'AM Detail'!K:L,2,FALSE)</f>
        <v>Retire</v>
      </c>
      <c r="C245" s="1" t="s">
        <v>15</v>
      </c>
      <c r="D245" s="1" t="s">
        <v>16</v>
      </c>
      <c r="E245" s="9" t="str">
        <f t="shared" si="3"/>
        <v>Z000</v>
      </c>
      <c r="F245" s="2">
        <v>25020</v>
      </c>
      <c r="G245" s="1" t="s">
        <v>17</v>
      </c>
      <c r="H245" s="1" t="s">
        <v>18</v>
      </c>
      <c r="I245" s="1" t="s">
        <v>29</v>
      </c>
      <c r="J245" s="1" t="s">
        <v>30</v>
      </c>
      <c r="K245" s="1" t="s">
        <v>21</v>
      </c>
      <c r="L245" s="1" t="s">
        <v>22</v>
      </c>
      <c r="M245" s="1" t="s">
        <v>1636</v>
      </c>
      <c r="N245">
        <v>2</v>
      </c>
      <c r="O245" s="8">
        <v>32362.240000000002</v>
      </c>
      <c r="P245" s="8">
        <v>32362.240000000002</v>
      </c>
      <c r="Q245" s="8">
        <v>0</v>
      </c>
      <c r="R245" s="35"/>
      <c r="S245" s="36"/>
      <c r="T245" s="36"/>
      <c r="U245" s="36"/>
    </row>
    <row r="246" spans="1:21" x14ac:dyDescent="0.3">
      <c r="A246" s="9">
        <v>6801</v>
      </c>
      <c r="B246" s="9" t="str">
        <f>VLOOKUP(A246,'AM Detail'!K:L,2,FALSE)</f>
        <v>Retire</v>
      </c>
      <c r="C246" s="1" t="s">
        <v>15</v>
      </c>
      <c r="D246" s="1" t="s">
        <v>16</v>
      </c>
      <c r="E246" s="9" t="str">
        <f t="shared" si="3"/>
        <v>Z000</v>
      </c>
      <c r="F246" s="2">
        <v>34151</v>
      </c>
      <c r="G246" s="1" t="s">
        <v>17</v>
      </c>
      <c r="H246" s="1" t="s">
        <v>18</v>
      </c>
      <c r="I246" s="1" t="s">
        <v>29</v>
      </c>
      <c r="J246" s="1" t="s">
        <v>30</v>
      </c>
      <c r="K246" s="1" t="s">
        <v>21</v>
      </c>
      <c r="L246" s="1" t="s">
        <v>40</v>
      </c>
      <c r="M246" s="1" t="s">
        <v>1636</v>
      </c>
      <c r="N246">
        <v>0</v>
      </c>
      <c r="O246" s="8">
        <v>45696.61</v>
      </c>
      <c r="P246" s="8">
        <v>34153.81</v>
      </c>
      <c r="Q246" s="8">
        <v>11542.8</v>
      </c>
      <c r="R246" s="35"/>
      <c r="S246" s="36"/>
      <c r="T246" s="36"/>
      <c r="U246" s="36"/>
    </row>
    <row r="247" spans="1:21" x14ac:dyDescent="0.3">
      <c r="A247" s="9">
        <v>6851</v>
      </c>
      <c r="B247" s="9" t="str">
        <f>VLOOKUP(A247,'AM Detail'!K:L,2,FALSE)</f>
        <v>Retire</v>
      </c>
      <c r="C247" s="1" t="s">
        <v>15</v>
      </c>
      <c r="D247" s="1" t="s">
        <v>16</v>
      </c>
      <c r="E247" s="9" t="str">
        <f t="shared" si="3"/>
        <v>Z000</v>
      </c>
      <c r="F247" s="2">
        <v>24289</v>
      </c>
      <c r="G247" s="1" t="s">
        <v>17</v>
      </c>
      <c r="H247" s="1" t="s">
        <v>18</v>
      </c>
      <c r="I247" s="1" t="s">
        <v>207</v>
      </c>
      <c r="J247" s="1" t="s">
        <v>208</v>
      </c>
      <c r="K247" s="1" t="s">
        <v>21</v>
      </c>
      <c r="L247" s="1" t="s">
        <v>46</v>
      </c>
      <c r="M247" s="1" t="s">
        <v>1636</v>
      </c>
      <c r="N247">
        <v>1</v>
      </c>
      <c r="O247" s="8">
        <v>8081.66</v>
      </c>
      <c r="P247" s="8">
        <v>8081.66</v>
      </c>
      <c r="Q247" s="8">
        <v>0</v>
      </c>
      <c r="R247" s="35"/>
      <c r="S247" s="36"/>
      <c r="T247" s="36"/>
      <c r="U247" s="36"/>
    </row>
    <row r="248" spans="1:21" x14ac:dyDescent="0.3">
      <c r="A248" s="9">
        <v>6852</v>
      </c>
      <c r="B248" s="9" t="str">
        <f>VLOOKUP(A248,'AM Detail'!K:L,2,FALSE)</f>
        <v>Retire</v>
      </c>
      <c r="C248" s="1" t="s">
        <v>15</v>
      </c>
      <c r="D248" s="1" t="s">
        <v>16</v>
      </c>
      <c r="E248" s="9" t="str">
        <f t="shared" si="3"/>
        <v>Z000</v>
      </c>
      <c r="F248" s="2">
        <v>32690</v>
      </c>
      <c r="G248" s="1" t="s">
        <v>17</v>
      </c>
      <c r="H248" s="1" t="s">
        <v>18</v>
      </c>
      <c r="I248" s="1" t="s">
        <v>207</v>
      </c>
      <c r="J248" s="1" t="s">
        <v>208</v>
      </c>
      <c r="K248" s="1" t="s">
        <v>21</v>
      </c>
      <c r="L248" s="1" t="s">
        <v>63</v>
      </c>
      <c r="M248" s="1" t="s">
        <v>1636</v>
      </c>
      <c r="N248">
        <v>0</v>
      </c>
      <c r="O248" s="8">
        <v>7789.35</v>
      </c>
      <c r="P248" s="8">
        <v>6868.4</v>
      </c>
      <c r="Q248" s="8">
        <v>920.95</v>
      </c>
      <c r="R248" s="35"/>
      <c r="S248" s="36"/>
      <c r="T248" s="36"/>
      <c r="U248" s="36"/>
    </row>
    <row r="249" spans="1:21" x14ac:dyDescent="0.3">
      <c r="A249" s="9">
        <v>6898</v>
      </c>
      <c r="B249" s="9" t="str">
        <f>VLOOKUP(A249,'AM Detail'!K:L,2,FALSE)</f>
        <v>Retire</v>
      </c>
      <c r="C249" s="1" t="s">
        <v>15</v>
      </c>
      <c r="D249" s="1" t="s">
        <v>16</v>
      </c>
      <c r="E249" s="9" t="str">
        <f t="shared" si="3"/>
        <v>Z000</v>
      </c>
      <c r="F249" s="2">
        <v>24289</v>
      </c>
      <c r="G249" s="1" t="s">
        <v>17</v>
      </c>
      <c r="H249" s="1" t="s">
        <v>18</v>
      </c>
      <c r="I249" s="1" t="s">
        <v>207</v>
      </c>
      <c r="J249" s="1" t="s">
        <v>209</v>
      </c>
      <c r="K249" s="1" t="s">
        <v>21</v>
      </c>
      <c r="L249" s="1" t="s">
        <v>46</v>
      </c>
      <c r="M249" s="1" t="s">
        <v>1636</v>
      </c>
      <c r="N249">
        <v>1</v>
      </c>
      <c r="O249" s="8">
        <v>98613.79</v>
      </c>
      <c r="P249" s="8">
        <v>98613.79</v>
      </c>
      <c r="Q249" s="8">
        <v>0</v>
      </c>
      <c r="R249" s="35"/>
      <c r="S249" s="36"/>
      <c r="T249" s="36"/>
      <c r="U249" s="36"/>
    </row>
    <row r="250" spans="1:21" x14ac:dyDescent="0.3">
      <c r="A250" s="9">
        <v>6899</v>
      </c>
      <c r="B250" s="9" t="str">
        <f>VLOOKUP(A250,'AM Detail'!K:L,2,FALSE)</f>
        <v>Retire</v>
      </c>
      <c r="C250" s="1" t="s">
        <v>15</v>
      </c>
      <c r="D250" s="1" t="s">
        <v>16</v>
      </c>
      <c r="E250" s="9" t="str">
        <f t="shared" si="3"/>
        <v>Z000</v>
      </c>
      <c r="F250" s="2">
        <v>32690</v>
      </c>
      <c r="G250" s="1" t="s">
        <v>17</v>
      </c>
      <c r="H250" s="1" t="s">
        <v>18</v>
      </c>
      <c r="I250" s="1" t="s">
        <v>207</v>
      </c>
      <c r="J250" s="1" t="s">
        <v>209</v>
      </c>
      <c r="K250" s="1" t="s">
        <v>21</v>
      </c>
      <c r="L250" s="1" t="s">
        <v>63</v>
      </c>
      <c r="M250" s="1" t="s">
        <v>1636</v>
      </c>
      <c r="N250">
        <v>0</v>
      </c>
      <c r="O250" s="8">
        <v>18717.88</v>
      </c>
      <c r="P250" s="8">
        <v>16504.84</v>
      </c>
      <c r="Q250" s="8">
        <v>2213.04</v>
      </c>
      <c r="R250" s="35"/>
      <c r="S250" s="36"/>
      <c r="T250" s="36"/>
      <c r="U250" s="36"/>
    </row>
    <row r="251" spans="1:21" x14ac:dyDescent="0.3">
      <c r="A251" s="9">
        <v>6908</v>
      </c>
      <c r="B251" s="9" t="str">
        <f>VLOOKUP(A251,'AM Detail'!K:L,2,FALSE)</f>
        <v>Retire</v>
      </c>
      <c r="C251" s="1" t="s">
        <v>15</v>
      </c>
      <c r="D251" s="1" t="s">
        <v>16</v>
      </c>
      <c r="E251" s="9" t="str">
        <f t="shared" si="3"/>
        <v>Z000</v>
      </c>
      <c r="F251" s="2">
        <v>24289</v>
      </c>
      <c r="G251" s="1" t="s">
        <v>17</v>
      </c>
      <c r="H251" s="1" t="s">
        <v>18</v>
      </c>
      <c r="I251" s="1" t="s">
        <v>207</v>
      </c>
      <c r="J251" s="1" t="s">
        <v>210</v>
      </c>
      <c r="K251" s="1" t="s">
        <v>21</v>
      </c>
      <c r="L251" s="1" t="s">
        <v>46</v>
      </c>
      <c r="M251" s="1" t="s">
        <v>1636</v>
      </c>
      <c r="N251">
        <v>1</v>
      </c>
      <c r="O251" s="8">
        <v>3045.82</v>
      </c>
      <c r="P251" s="8">
        <v>3045.82</v>
      </c>
      <c r="Q251" s="8">
        <v>0</v>
      </c>
      <c r="R251" s="35"/>
      <c r="S251" s="36"/>
      <c r="T251" s="36"/>
      <c r="U251" s="36"/>
    </row>
    <row r="252" spans="1:21" x14ac:dyDescent="0.3">
      <c r="A252" s="9">
        <v>6927</v>
      </c>
      <c r="B252" s="9" t="str">
        <f>VLOOKUP(A252,'AM Detail'!K:L,2,FALSE)</f>
        <v>Retire</v>
      </c>
      <c r="C252" s="1" t="s">
        <v>15</v>
      </c>
      <c r="D252" s="1" t="s">
        <v>16</v>
      </c>
      <c r="E252" s="9" t="str">
        <f t="shared" si="3"/>
        <v>Z000</v>
      </c>
      <c r="F252" s="2">
        <v>33420</v>
      </c>
      <c r="G252" s="1" t="s">
        <v>17</v>
      </c>
      <c r="H252" s="1" t="s">
        <v>18</v>
      </c>
      <c r="I252" s="1" t="s">
        <v>207</v>
      </c>
      <c r="J252" s="1" t="s">
        <v>211</v>
      </c>
      <c r="K252" s="1" t="s">
        <v>21</v>
      </c>
      <c r="L252" s="1" t="s">
        <v>43</v>
      </c>
      <c r="M252" s="1" t="s">
        <v>1636</v>
      </c>
      <c r="N252">
        <v>1</v>
      </c>
      <c r="O252" s="8">
        <v>11225.49</v>
      </c>
      <c r="P252" s="8">
        <v>9144.1299999999992</v>
      </c>
      <c r="Q252" s="8">
        <v>2081.36</v>
      </c>
      <c r="R252" s="35"/>
      <c r="S252" s="36"/>
      <c r="T252" s="36"/>
      <c r="U252" s="36"/>
    </row>
    <row r="253" spans="1:21" x14ac:dyDescent="0.3">
      <c r="A253" s="9">
        <v>6947</v>
      </c>
      <c r="B253" s="9" t="str">
        <f>VLOOKUP(A253,'AM Detail'!K:L,2,FALSE)</f>
        <v>Retire</v>
      </c>
      <c r="C253" s="1" t="s">
        <v>15</v>
      </c>
      <c r="D253" s="1" t="s">
        <v>16</v>
      </c>
      <c r="E253" s="9" t="str">
        <f t="shared" si="3"/>
        <v>Z000</v>
      </c>
      <c r="F253" s="2">
        <v>24289</v>
      </c>
      <c r="G253" s="1" t="s">
        <v>17</v>
      </c>
      <c r="H253" s="1" t="s">
        <v>18</v>
      </c>
      <c r="I253" s="1" t="s">
        <v>207</v>
      </c>
      <c r="J253" s="1" t="s">
        <v>212</v>
      </c>
      <c r="K253" s="1" t="s">
        <v>21</v>
      </c>
      <c r="L253" s="1" t="s">
        <v>46</v>
      </c>
      <c r="M253" s="1" t="s">
        <v>1636</v>
      </c>
      <c r="N253">
        <v>1</v>
      </c>
      <c r="O253" s="8">
        <v>9831.2099999999991</v>
      </c>
      <c r="P253" s="8">
        <v>9831.2099999999991</v>
      </c>
      <c r="Q253" s="8">
        <v>0</v>
      </c>
      <c r="R253" s="35"/>
      <c r="S253" s="36"/>
      <c r="T253" s="36"/>
      <c r="U253" s="36"/>
    </row>
    <row r="254" spans="1:21" x14ac:dyDescent="0.3">
      <c r="A254" s="9">
        <v>6948</v>
      </c>
      <c r="B254" s="9" t="str">
        <f>VLOOKUP(A254,'AM Detail'!K:L,2,FALSE)</f>
        <v>Retire</v>
      </c>
      <c r="C254" s="1" t="s">
        <v>15</v>
      </c>
      <c r="D254" s="1" t="s">
        <v>16</v>
      </c>
      <c r="E254" s="9" t="str">
        <f t="shared" si="3"/>
        <v>Z000</v>
      </c>
      <c r="F254" s="2">
        <v>34151</v>
      </c>
      <c r="G254" s="1" t="s">
        <v>17</v>
      </c>
      <c r="H254" s="1" t="s">
        <v>18</v>
      </c>
      <c r="I254" s="1" t="s">
        <v>207</v>
      </c>
      <c r="J254" s="1" t="s">
        <v>212</v>
      </c>
      <c r="K254" s="1" t="s">
        <v>21</v>
      </c>
      <c r="L254" s="1" t="s">
        <v>40</v>
      </c>
      <c r="M254" s="1" t="s">
        <v>1636</v>
      </c>
      <c r="N254">
        <v>2</v>
      </c>
      <c r="O254" s="8">
        <v>51530.63</v>
      </c>
      <c r="P254" s="8">
        <v>38514.18</v>
      </c>
      <c r="Q254" s="8">
        <v>13016.45</v>
      </c>
      <c r="R254" s="35"/>
      <c r="S254" s="36"/>
      <c r="T254" s="36"/>
      <c r="U254" s="36"/>
    </row>
    <row r="255" spans="1:21" x14ac:dyDescent="0.3">
      <c r="A255" s="9">
        <v>6986</v>
      </c>
      <c r="B255" s="9" t="str">
        <f>VLOOKUP(A255,'AM Detail'!K:L,2,FALSE)</f>
        <v>Retire</v>
      </c>
      <c r="C255" s="1" t="s">
        <v>15</v>
      </c>
      <c r="D255" s="1" t="s">
        <v>16</v>
      </c>
      <c r="E255" s="9" t="str">
        <f t="shared" si="3"/>
        <v>Z000</v>
      </c>
      <c r="F255" s="2">
        <v>24289</v>
      </c>
      <c r="G255" s="1" t="s">
        <v>17</v>
      </c>
      <c r="H255" s="1" t="s">
        <v>18</v>
      </c>
      <c r="I255" s="1" t="s">
        <v>207</v>
      </c>
      <c r="J255" s="1" t="s">
        <v>213</v>
      </c>
      <c r="K255" s="1" t="s">
        <v>21</v>
      </c>
      <c r="L255" s="1" t="s">
        <v>46</v>
      </c>
      <c r="M255" s="1" t="s">
        <v>1636</v>
      </c>
      <c r="N255">
        <v>3</v>
      </c>
      <c r="O255" s="8">
        <v>7559.19</v>
      </c>
      <c r="P255" s="8">
        <v>7559.19</v>
      </c>
      <c r="Q255" s="8">
        <v>0</v>
      </c>
      <c r="R255" s="35"/>
      <c r="S255" s="36"/>
      <c r="T255" s="36"/>
      <c r="U255" s="36"/>
    </row>
    <row r="256" spans="1:21" x14ac:dyDescent="0.3">
      <c r="A256" s="9">
        <v>6991</v>
      </c>
      <c r="B256" s="9" t="str">
        <f>VLOOKUP(A256,'AM Detail'!K:L,2,FALSE)</f>
        <v>Retire</v>
      </c>
      <c r="C256" s="1" t="s">
        <v>15</v>
      </c>
      <c r="D256" s="1" t="s">
        <v>16</v>
      </c>
      <c r="E256" s="9" t="str">
        <f t="shared" si="3"/>
        <v>Z000</v>
      </c>
      <c r="F256" s="2">
        <v>24289</v>
      </c>
      <c r="G256" s="1" t="s">
        <v>17</v>
      </c>
      <c r="H256" s="1" t="s">
        <v>18</v>
      </c>
      <c r="I256" s="1" t="s">
        <v>207</v>
      </c>
      <c r="J256" s="1" t="s">
        <v>214</v>
      </c>
      <c r="K256" s="1" t="s">
        <v>21</v>
      </c>
      <c r="L256" s="1" t="s">
        <v>46</v>
      </c>
      <c r="M256" s="1" t="s">
        <v>1636</v>
      </c>
      <c r="N256">
        <v>2</v>
      </c>
      <c r="O256" s="8">
        <v>13316.66</v>
      </c>
      <c r="P256" s="8">
        <v>13316.66</v>
      </c>
      <c r="Q256" s="8">
        <v>0</v>
      </c>
      <c r="R256" s="35"/>
      <c r="S256" s="36"/>
      <c r="T256" s="36"/>
      <c r="U256" s="36"/>
    </row>
    <row r="257" spans="1:21" x14ac:dyDescent="0.3">
      <c r="A257" s="9">
        <v>7006</v>
      </c>
      <c r="B257" s="9" t="str">
        <f>VLOOKUP(A257,'AM Detail'!K:L,2,FALSE)</f>
        <v>Retire</v>
      </c>
      <c r="C257" s="1" t="s">
        <v>31</v>
      </c>
      <c r="D257" s="1" t="s">
        <v>54</v>
      </c>
      <c r="E257" s="9" t="str">
        <f t="shared" si="3"/>
        <v>Z000</v>
      </c>
      <c r="F257" s="2">
        <v>24289</v>
      </c>
      <c r="G257" s="1" t="s">
        <v>17</v>
      </c>
      <c r="H257" s="1" t="s">
        <v>33</v>
      </c>
      <c r="I257" s="1" t="s">
        <v>215</v>
      </c>
      <c r="J257" s="1" t="s">
        <v>216</v>
      </c>
      <c r="K257" s="1" t="s">
        <v>21</v>
      </c>
      <c r="L257" s="1" t="s">
        <v>46</v>
      </c>
      <c r="M257" s="1" t="s">
        <v>1636</v>
      </c>
      <c r="N257">
        <v>0</v>
      </c>
      <c r="O257" s="8">
        <v>1897.84</v>
      </c>
      <c r="P257" s="8">
        <v>1897.84</v>
      </c>
      <c r="Q257" s="8">
        <v>0</v>
      </c>
      <c r="R257" s="35"/>
      <c r="S257" s="36"/>
      <c r="T257" s="36"/>
      <c r="U257" s="36"/>
    </row>
    <row r="258" spans="1:21" x14ac:dyDescent="0.3">
      <c r="A258" s="9">
        <v>7008</v>
      </c>
      <c r="B258" s="9" t="str">
        <f>VLOOKUP(A258,'AM Detail'!K:L,2,FALSE)</f>
        <v>Retire</v>
      </c>
      <c r="C258" s="1" t="s">
        <v>15</v>
      </c>
      <c r="D258" s="1" t="s">
        <v>16</v>
      </c>
      <c r="E258" s="9" t="str">
        <f t="shared" si="3"/>
        <v>Z000</v>
      </c>
      <c r="F258" s="2">
        <v>24289</v>
      </c>
      <c r="G258" s="1" t="s">
        <v>17</v>
      </c>
      <c r="H258" s="1" t="s">
        <v>18</v>
      </c>
      <c r="I258" s="1" t="s">
        <v>215</v>
      </c>
      <c r="J258" s="1" t="s">
        <v>216</v>
      </c>
      <c r="K258" s="1" t="s">
        <v>21</v>
      </c>
      <c r="L258" s="1" t="s">
        <v>46</v>
      </c>
      <c r="M258" s="1" t="s">
        <v>1636</v>
      </c>
      <c r="N258">
        <v>0</v>
      </c>
      <c r="O258" s="8">
        <v>2169.34</v>
      </c>
      <c r="P258" s="8">
        <v>2169.34</v>
      </c>
      <c r="Q258" s="8">
        <v>0</v>
      </c>
      <c r="R258" s="35"/>
      <c r="S258" s="36"/>
      <c r="T258" s="36"/>
      <c r="U258" s="36"/>
    </row>
    <row r="259" spans="1:21" x14ac:dyDescent="0.3">
      <c r="A259" s="9">
        <v>7009</v>
      </c>
      <c r="B259" s="9" t="str">
        <f>VLOOKUP(A259,'AM Detail'!K:L,2,FALSE)</f>
        <v>Retire</v>
      </c>
      <c r="C259" s="1" t="s">
        <v>15</v>
      </c>
      <c r="D259" s="1" t="s">
        <v>16</v>
      </c>
      <c r="E259" s="9" t="str">
        <f t="shared" si="3"/>
        <v>Z000</v>
      </c>
      <c r="F259" s="2">
        <v>25020</v>
      </c>
      <c r="G259" s="1" t="s">
        <v>17</v>
      </c>
      <c r="H259" s="1" t="s">
        <v>18</v>
      </c>
      <c r="I259" s="1" t="s">
        <v>215</v>
      </c>
      <c r="J259" s="1" t="s">
        <v>216</v>
      </c>
      <c r="K259" s="1" t="s">
        <v>21</v>
      </c>
      <c r="L259" s="1" t="s">
        <v>22</v>
      </c>
      <c r="M259" s="1" t="s">
        <v>1636</v>
      </c>
      <c r="N259">
        <v>0</v>
      </c>
      <c r="O259" s="8">
        <v>1924.06</v>
      </c>
      <c r="P259" s="8">
        <v>1924.06</v>
      </c>
      <c r="Q259" s="8">
        <v>0</v>
      </c>
      <c r="R259" s="35"/>
      <c r="S259" s="36"/>
      <c r="T259" s="36"/>
      <c r="U259" s="36"/>
    </row>
    <row r="260" spans="1:21" x14ac:dyDescent="0.3">
      <c r="A260" s="9">
        <v>7043</v>
      </c>
      <c r="B260" s="9" t="str">
        <f>VLOOKUP(A260,'AM Detail'!K:L,2,FALSE)</f>
        <v>Retire</v>
      </c>
      <c r="C260" s="1" t="s">
        <v>31</v>
      </c>
      <c r="D260" s="1" t="s">
        <v>54</v>
      </c>
      <c r="E260" s="9" t="str">
        <f t="shared" si="3"/>
        <v>Z000</v>
      </c>
      <c r="F260" s="2">
        <v>24289</v>
      </c>
      <c r="G260" s="1" t="s">
        <v>17</v>
      </c>
      <c r="H260" s="1" t="s">
        <v>33</v>
      </c>
      <c r="I260" s="1" t="s">
        <v>215</v>
      </c>
      <c r="J260" s="1" t="s">
        <v>217</v>
      </c>
      <c r="K260" s="1" t="s">
        <v>21</v>
      </c>
      <c r="L260" s="1" t="s">
        <v>46</v>
      </c>
      <c r="M260" s="1" t="s">
        <v>1636</v>
      </c>
      <c r="N260">
        <v>1</v>
      </c>
      <c r="O260" s="8">
        <v>22039.88</v>
      </c>
      <c r="P260" s="8">
        <v>22039.88</v>
      </c>
      <c r="Q260" s="8">
        <v>0</v>
      </c>
      <c r="R260" s="35"/>
      <c r="S260" s="36"/>
      <c r="T260" s="36"/>
      <c r="U260" s="36"/>
    </row>
    <row r="261" spans="1:21" x14ac:dyDescent="0.3">
      <c r="A261" s="9">
        <v>7077</v>
      </c>
      <c r="B261" s="9" t="str">
        <f>VLOOKUP(A261,'AM Detail'!K:L,2,FALSE)</f>
        <v>Retire</v>
      </c>
      <c r="C261" s="1" t="s">
        <v>31</v>
      </c>
      <c r="D261" s="1" t="s">
        <v>54</v>
      </c>
      <c r="E261" s="9" t="str">
        <f t="shared" si="3"/>
        <v>Z000</v>
      </c>
      <c r="F261" s="2">
        <v>24289</v>
      </c>
      <c r="G261" s="1" t="s">
        <v>17</v>
      </c>
      <c r="H261" s="1" t="s">
        <v>33</v>
      </c>
      <c r="I261" s="1" t="s">
        <v>215</v>
      </c>
      <c r="J261" s="1" t="s">
        <v>218</v>
      </c>
      <c r="K261" s="1" t="s">
        <v>21</v>
      </c>
      <c r="L261" s="1" t="s">
        <v>46</v>
      </c>
      <c r="M261" s="1" t="s">
        <v>1636</v>
      </c>
      <c r="N261">
        <v>3</v>
      </c>
      <c r="O261" s="8">
        <v>54906.76</v>
      </c>
      <c r="P261" s="8">
        <v>54906.76</v>
      </c>
      <c r="Q261" s="8">
        <v>0</v>
      </c>
      <c r="R261" s="35"/>
      <c r="S261" s="36"/>
      <c r="T261" s="36"/>
      <c r="U261" s="36"/>
    </row>
    <row r="262" spans="1:21" x14ac:dyDescent="0.3">
      <c r="A262" s="9">
        <v>7091</v>
      </c>
      <c r="B262" s="9" t="e">
        <f>VLOOKUP(A262,'AM Detail'!K:L,2,FALSE)</f>
        <v>#N/A</v>
      </c>
      <c r="C262" s="1" t="s">
        <v>31</v>
      </c>
      <c r="D262" s="1" t="s">
        <v>54</v>
      </c>
      <c r="E262" s="9" t="str">
        <f t="shared" ref="E262:E325" si="4">MID(D262,6,4)</f>
        <v>Z000</v>
      </c>
      <c r="F262" s="2">
        <v>24289</v>
      </c>
      <c r="G262" s="1" t="s">
        <v>17</v>
      </c>
      <c r="H262" s="1" t="s">
        <v>33</v>
      </c>
      <c r="I262" s="1" t="s">
        <v>215</v>
      </c>
      <c r="J262" s="1" t="s">
        <v>219</v>
      </c>
      <c r="K262" s="1" t="s">
        <v>21</v>
      </c>
      <c r="L262" s="1" t="s">
        <v>46</v>
      </c>
      <c r="M262" s="1" t="s">
        <v>1636</v>
      </c>
      <c r="N262">
        <v>0</v>
      </c>
      <c r="O262" s="8">
        <v>0</v>
      </c>
      <c r="P262" s="8">
        <v>0</v>
      </c>
      <c r="Q262" s="8">
        <v>0</v>
      </c>
      <c r="R262" s="35"/>
      <c r="S262" s="36"/>
      <c r="T262" s="36"/>
      <c r="U262" s="36"/>
    </row>
    <row r="263" spans="1:21" x14ac:dyDescent="0.3">
      <c r="A263" s="9">
        <v>7092</v>
      </c>
      <c r="B263" s="9" t="e">
        <f>VLOOKUP(A263,'AM Detail'!K:L,2,FALSE)</f>
        <v>#N/A</v>
      </c>
      <c r="C263" s="1" t="s">
        <v>31</v>
      </c>
      <c r="D263" s="1" t="s">
        <v>54</v>
      </c>
      <c r="E263" s="9" t="str">
        <f t="shared" si="4"/>
        <v>Z000</v>
      </c>
      <c r="F263" s="2">
        <v>26481</v>
      </c>
      <c r="G263" s="1" t="s">
        <v>17</v>
      </c>
      <c r="H263" s="1" t="s">
        <v>33</v>
      </c>
      <c r="I263" s="1" t="s">
        <v>215</v>
      </c>
      <c r="J263" s="1" t="s">
        <v>219</v>
      </c>
      <c r="K263" s="1" t="s">
        <v>21</v>
      </c>
      <c r="L263" s="1" t="s">
        <v>28</v>
      </c>
      <c r="M263" s="1" t="s">
        <v>1636</v>
      </c>
      <c r="N263">
        <v>0</v>
      </c>
      <c r="O263" s="8">
        <v>0</v>
      </c>
      <c r="P263" s="8">
        <v>0</v>
      </c>
      <c r="Q263" s="8">
        <v>0</v>
      </c>
      <c r="R263" s="35"/>
      <c r="S263" s="36"/>
      <c r="T263" s="36"/>
      <c r="U263" s="36"/>
    </row>
    <row r="264" spans="1:21" x14ac:dyDescent="0.3">
      <c r="A264" s="9">
        <v>7128</v>
      </c>
      <c r="B264" s="9" t="str">
        <f>VLOOKUP(A264,'AM Detail'!K:L,2,FALSE)</f>
        <v>Retire</v>
      </c>
      <c r="C264" s="1" t="s">
        <v>31</v>
      </c>
      <c r="D264" s="1" t="s">
        <v>54</v>
      </c>
      <c r="E264" s="9" t="str">
        <f t="shared" si="4"/>
        <v>Z000</v>
      </c>
      <c r="F264" s="2">
        <v>24289</v>
      </c>
      <c r="G264" s="1" t="s">
        <v>17</v>
      </c>
      <c r="H264" s="1" t="s">
        <v>33</v>
      </c>
      <c r="I264" s="1" t="s">
        <v>215</v>
      </c>
      <c r="J264" s="1" t="s">
        <v>220</v>
      </c>
      <c r="K264" s="1" t="s">
        <v>21</v>
      </c>
      <c r="L264" s="1" t="s">
        <v>46</v>
      </c>
      <c r="M264" s="1" t="s">
        <v>1636</v>
      </c>
      <c r="N264">
        <v>1</v>
      </c>
      <c r="O264" s="8">
        <v>4758.8599999999997</v>
      </c>
      <c r="P264" s="8">
        <v>4758.8599999999997</v>
      </c>
      <c r="Q264" s="8">
        <v>0</v>
      </c>
      <c r="R264" s="35"/>
      <c r="S264" s="36"/>
      <c r="T264" s="36"/>
      <c r="U264" s="36"/>
    </row>
    <row r="265" spans="1:21" x14ac:dyDescent="0.3">
      <c r="A265" s="9">
        <v>7292</v>
      </c>
      <c r="B265" s="9" t="str">
        <f>VLOOKUP(A265,'AM Detail'!K:L,2,FALSE)</f>
        <v>Common</v>
      </c>
      <c r="C265" s="1" t="s">
        <v>15</v>
      </c>
      <c r="D265" s="1" t="s">
        <v>16</v>
      </c>
      <c r="E265" s="9" t="str">
        <f t="shared" si="4"/>
        <v>Z000</v>
      </c>
      <c r="F265" s="2">
        <v>24289</v>
      </c>
      <c r="G265" s="1" t="s">
        <v>17</v>
      </c>
      <c r="H265" s="1" t="s">
        <v>18</v>
      </c>
      <c r="I265" s="1" t="s">
        <v>221</v>
      </c>
      <c r="J265" s="1" t="s">
        <v>222</v>
      </c>
      <c r="K265" s="1" t="s">
        <v>21</v>
      </c>
      <c r="L265" s="1" t="s">
        <v>46</v>
      </c>
      <c r="M265" s="1" t="s">
        <v>1636</v>
      </c>
      <c r="N265">
        <v>1</v>
      </c>
      <c r="O265" s="8">
        <v>4494.42</v>
      </c>
      <c r="P265" s="8">
        <v>4494.42</v>
      </c>
      <c r="Q265" s="8">
        <v>0</v>
      </c>
      <c r="R265" s="35"/>
      <c r="S265" s="36"/>
      <c r="T265" s="36"/>
      <c r="U265" s="36"/>
    </row>
    <row r="266" spans="1:21" x14ac:dyDescent="0.3">
      <c r="A266" s="9">
        <v>7293</v>
      </c>
      <c r="B266" s="9" t="str">
        <f>VLOOKUP(A266,'AM Detail'!K:L,2,FALSE)</f>
        <v>Common</v>
      </c>
      <c r="C266" s="1" t="s">
        <v>15</v>
      </c>
      <c r="D266" s="1" t="s">
        <v>16</v>
      </c>
      <c r="E266" s="9" t="str">
        <f t="shared" si="4"/>
        <v>Z000</v>
      </c>
      <c r="F266" s="2">
        <v>27211</v>
      </c>
      <c r="G266" s="1" t="s">
        <v>17</v>
      </c>
      <c r="H266" s="1" t="s">
        <v>18</v>
      </c>
      <c r="I266" s="1" t="s">
        <v>221</v>
      </c>
      <c r="J266" s="1" t="s">
        <v>222</v>
      </c>
      <c r="K266" s="1" t="s">
        <v>21</v>
      </c>
      <c r="L266" s="1" t="s">
        <v>57</v>
      </c>
      <c r="M266" s="1" t="s">
        <v>1636</v>
      </c>
      <c r="N266">
        <v>0</v>
      </c>
      <c r="O266" s="8">
        <v>3157.67</v>
      </c>
      <c r="P266" s="8">
        <v>3157.67</v>
      </c>
      <c r="Q266" s="8">
        <v>0</v>
      </c>
      <c r="R266" s="35"/>
      <c r="S266" s="36"/>
      <c r="T266" s="36"/>
      <c r="U266" s="36"/>
    </row>
    <row r="267" spans="1:21" x14ac:dyDescent="0.3">
      <c r="A267" s="9">
        <v>7304</v>
      </c>
      <c r="B267" s="9" t="str">
        <f>VLOOKUP(A267,'AM Detail'!K:L,2,FALSE)</f>
        <v>Common</v>
      </c>
      <c r="C267" s="1" t="s">
        <v>15</v>
      </c>
      <c r="D267" s="1" t="s">
        <v>16</v>
      </c>
      <c r="E267" s="9" t="str">
        <f t="shared" si="4"/>
        <v>Z000</v>
      </c>
      <c r="F267" s="2">
        <v>24289</v>
      </c>
      <c r="G267" s="1" t="s">
        <v>17</v>
      </c>
      <c r="H267" s="1" t="s">
        <v>18</v>
      </c>
      <c r="I267" s="1" t="s">
        <v>221</v>
      </c>
      <c r="J267" s="1" t="s">
        <v>223</v>
      </c>
      <c r="K267" s="1" t="s">
        <v>21</v>
      </c>
      <c r="L267" s="1" t="s">
        <v>46</v>
      </c>
      <c r="M267" s="1" t="s">
        <v>1636</v>
      </c>
      <c r="N267">
        <v>44</v>
      </c>
      <c r="O267" s="8">
        <v>1797.76</v>
      </c>
      <c r="P267" s="8">
        <v>1797.76</v>
      </c>
      <c r="Q267" s="8">
        <v>0</v>
      </c>
      <c r="R267" s="35"/>
      <c r="S267" s="36"/>
      <c r="T267" s="36"/>
      <c r="U267" s="36"/>
    </row>
    <row r="268" spans="1:21" x14ac:dyDescent="0.3">
      <c r="A268" s="9">
        <v>7322</v>
      </c>
      <c r="B268" s="9" t="str">
        <f>VLOOKUP(A268,'AM Detail'!K:L,2,FALSE)</f>
        <v>Common</v>
      </c>
      <c r="C268" s="1" t="s">
        <v>15</v>
      </c>
      <c r="D268" s="1" t="s">
        <v>16</v>
      </c>
      <c r="E268" s="9" t="str">
        <f t="shared" si="4"/>
        <v>Z000</v>
      </c>
      <c r="F268" s="2">
        <v>24289</v>
      </c>
      <c r="G268" s="1" t="s">
        <v>17</v>
      </c>
      <c r="H268" s="1" t="s">
        <v>18</v>
      </c>
      <c r="I268" s="1" t="s">
        <v>221</v>
      </c>
      <c r="J268" s="1" t="s">
        <v>224</v>
      </c>
      <c r="K268" s="1" t="s">
        <v>21</v>
      </c>
      <c r="L268" s="1" t="s">
        <v>46</v>
      </c>
      <c r="M268" s="1" t="s">
        <v>1636</v>
      </c>
      <c r="N268">
        <v>1</v>
      </c>
      <c r="O268" s="8">
        <v>898.87</v>
      </c>
      <c r="P268" s="8">
        <v>898.87</v>
      </c>
      <c r="Q268" s="8">
        <v>0</v>
      </c>
      <c r="R268" s="35"/>
      <c r="S268" s="36"/>
      <c r="T268" s="36"/>
      <c r="U268" s="36"/>
    </row>
    <row r="269" spans="1:21" x14ac:dyDescent="0.3">
      <c r="A269" s="9">
        <v>7323</v>
      </c>
      <c r="B269" s="9" t="str">
        <f>VLOOKUP(A269,'AM Detail'!K:L,2,FALSE)</f>
        <v>Common</v>
      </c>
      <c r="C269" s="1" t="s">
        <v>15</v>
      </c>
      <c r="D269" s="1" t="s">
        <v>16</v>
      </c>
      <c r="E269" s="9" t="str">
        <f t="shared" si="4"/>
        <v>Z000</v>
      </c>
      <c r="F269" s="2">
        <v>27211</v>
      </c>
      <c r="G269" s="1" t="s">
        <v>17</v>
      </c>
      <c r="H269" s="1" t="s">
        <v>18</v>
      </c>
      <c r="I269" s="1" t="s">
        <v>221</v>
      </c>
      <c r="J269" s="1" t="s">
        <v>224</v>
      </c>
      <c r="K269" s="1" t="s">
        <v>21</v>
      </c>
      <c r="L269" s="1" t="s">
        <v>57</v>
      </c>
      <c r="M269" s="1" t="s">
        <v>1636</v>
      </c>
      <c r="N269">
        <v>1</v>
      </c>
      <c r="O269" s="8">
        <v>4938.92</v>
      </c>
      <c r="P269" s="8">
        <v>4938.92</v>
      </c>
      <c r="Q269" s="8">
        <v>0</v>
      </c>
      <c r="R269" s="35"/>
      <c r="S269" s="36"/>
      <c r="T269" s="36"/>
      <c r="U269" s="36"/>
    </row>
    <row r="270" spans="1:21" x14ac:dyDescent="0.3">
      <c r="A270" s="9">
        <v>7350</v>
      </c>
      <c r="B270" s="9" t="str">
        <f>VLOOKUP(A270,'AM Detail'!K:L,2,FALSE)</f>
        <v>Common</v>
      </c>
      <c r="C270" s="1" t="s">
        <v>15</v>
      </c>
      <c r="D270" s="1" t="s">
        <v>16</v>
      </c>
      <c r="E270" s="9" t="str">
        <f t="shared" si="4"/>
        <v>Z000</v>
      </c>
      <c r="F270" s="2">
        <v>24289</v>
      </c>
      <c r="G270" s="1" t="s">
        <v>17</v>
      </c>
      <c r="H270" s="1" t="s">
        <v>18</v>
      </c>
      <c r="I270" s="1" t="s">
        <v>221</v>
      </c>
      <c r="J270" s="1" t="s">
        <v>225</v>
      </c>
      <c r="K270" s="1" t="s">
        <v>21</v>
      </c>
      <c r="L270" s="1" t="s">
        <v>46</v>
      </c>
      <c r="M270" s="1" t="s">
        <v>1636</v>
      </c>
      <c r="N270">
        <v>1</v>
      </c>
      <c r="O270" s="8">
        <v>1797.76</v>
      </c>
      <c r="P270" s="8">
        <v>1797.76</v>
      </c>
      <c r="Q270" s="8">
        <v>0</v>
      </c>
      <c r="R270" s="35"/>
      <c r="S270" s="36"/>
      <c r="T270" s="36"/>
      <c r="U270" s="36"/>
    </row>
    <row r="271" spans="1:21" x14ac:dyDescent="0.3">
      <c r="A271" s="9">
        <v>7571</v>
      </c>
      <c r="B271" s="9" t="str">
        <f>VLOOKUP(A271,'AM Detail'!K:L,2,FALSE)</f>
        <v>U5</v>
      </c>
      <c r="C271" s="1" t="s">
        <v>15</v>
      </c>
      <c r="D271" s="1" t="s">
        <v>16</v>
      </c>
      <c r="E271" s="9" t="str">
        <f t="shared" si="4"/>
        <v>Z000</v>
      </c>
      <c r="F271" s="2">
        <v>24289</v>
      </c>
      <c r="G271" s="1" t="s">
        <v>17</v>
      </c>
      <c r="H271" s="1" t="s">
        <v>18</v>
      </c>
      <c r="I271" s="1" t="s">
        <v>226</v>
      </c>
      <c r="J271" s="1" t="s">
        <v>227</v>
      </c>
      <c r="K271" s="1" t="s">
        <v>21</v>
      </c>
      <c r="L271" s="1" t="s">
        <v>46</v>
      </c>
      <c r="M271" s="1" t="s">
        <v>1636</v>
      </c>
      <c r="N271">
        <v>1</v>
      </c>
      <c r="O271" s="8">
        <v>122938.16</v>
      </c>
      <c r="P271" s="8">
        <v>122938.16</v>
      </c>
      <c r="Q271" s="8">
        <v>0</v>
      </c>
      <c r="R271" s="35"/>
      <c r="S271" s="36"/>
      <c r="T271" s="36"/>
      <c r="U271" s="36"/>
    </row>
    <row r="272" spans="1:21" x14ac:dyDescent="0.3">
      <c r="A272" s="9">
        <v>7572</v>
      </c>
      <c r="B272" s="9" t="str">
        <f>VLOOKUP(A272,'AM Detail'!K:L,2,FALSE)</f>
        <v>U5</v>
      </c>
      <c r="C272" s="1" t="s">
        <v>15</v>
      </c>
      <c r="D272" s="1" t="s">
        <v>16</v>
      </c>
      <c r="E272" s="9" t="str">
        <f t="shared" si="4"/>
        <v>Z000</v>
      </c>
      <c r="F272" s="2">
        <v>25020</v>
      </c>
      <c r="G272" s="1" t="s">
        <v>17</v>
      </c>
      <c r="H272" s="1" t="s">
        <v>18</v>
      </c>
      <c r="I272" s="1" t="s">
        <v>226</v>
      </c>
      <c r="J272" s="1" t="s">
        <v>227</v>
      </c>
      <c r="K272" s="1" t="s">
        <v>21</v>
      </c>
      <c r="L272" s="1" t="s">
        <v>22</v>
      </c>
      <c r="M272" s="1" t="s">
        <v>1636</v>
      </c>
      <c r="N272">
        <v>0</v>
      </c>
      <c r="O272" s="8">
        <v>7959.23</v>
      </c>
      <c r="P272" s="8">
        <v>7959.23</v>
      </c>
      <c r="Q272" s="8">
        <v>0</v>
      </c>
      <c r="R272" s="35"/>
      <c r="S272" s="36"/>
      <c r="T272" s="36"/>
      <c r="U272" s="36"/>
    </row>
    <row r="273" spans="1:21" x14ac:dyDescent="0.3">
      <c r="A273" s="9">
        <v>7573</v>
      </c>
      <c r="B273" s="9" t="str">
        <f>VLOOKUP(A273,'AM Detail'!K:L,2,FALSE)</f>
        <v>U5</v>
      </c>
      <c r="C273" s="1" t="s">
        <v>15</v>
      </c>
      <c r="D273" s="1" t="s">
        <v>16</v>
      </c>
      <c r="E273" s="9" t="str">
        <f t="shared" si="4"/>
        <v>Z000</v>
      </c>
      <c r="F273" s="2">
        <v>33420</v>
      </c>
      <c r="G273" s="1" t="s">
        <v>17</v>
      </c>
      <c r="H273" s="1" t="s">
        <v>18</v>
      </c>
      <c r="I273" s="1" t="s">
        <v>226</v>
      </c>
      <c r="J273" s="1" t="s">
        <v>227</v>
      </c>
      <c r="K273" s="1" t="s">
        <v>21</v>
      </c>
      <c r="L273" s="1" t="s">
        <v>43</v>
      </c>
      <c r="M273" s="1" t="s">
        <v>1636</v>
      </c>
      <c r="N273">
        <v>0</v>
      </c>
      <c r="O273" s="8">
        <v>4367.91</v>
      </c>
      <c r="P273" s="8">
        <v>3558.04</v>
      </c>
      <c r="Q273" s="8">
        <v>809.87</v>
      </c>
      <c r="R273" s="35"/>
      <c r="S273" s="36"/>
      <c r="T273" s="36"/>
      <c r="U273" s="36"/>
    </row>
    <row r="274" spans="1:21" x14ac:dyDescent="0.3">
      <c r="A274" s="9">
        <v>7574</v>
      </c>
      <c r="B274" s="9" t="str">
        <f>VLOOKUP(A274,'AM Detail'!K:L,2,FALSE)</f>
        <v>U5</v>
      </c>
      <c r="C274" s="1" t="s">
        <v>15</v>
      </c>
      <c r="D274" s="1" t="s">
        <v>16</v>
      </c>
      <c r="E274" s="9" t="str">
        <f t="shared" si="4"/>
        <v>Z000</v>
      </c>
      <c r="F274" s="2">
        <v>34151</v>
      </c>
      <c r="G274" s="1" t="s">
        <v>17</v>
      </c>
      <c r="H274" s="1" t="s">
        <v>18</v>
      </c>
      <c r="I274" s="1" t="s">
        <v>226</v>
      </c>
      <c r="J274" s="1" t="s">
        <v>227</v>
      </c>
      <c r="K274" s="1" t="s">
        <v>21</v>
      </c>
      <c r="L274" s="1" t="s">
        <v>40</v>
      </c>
      <c r="M274" s="1" t="s">
        <v>1636</v>
      </c>
      <c r="N274">
        <v>0</v>
      </c>
      <c r="O274" s="8">
        <v>540.16</v>
      </c>
      <c r="P274" s="8">
        <v>403.72</v>
      </c>
      <c r="Q274" s="8">
        <v>136.44</v>
      </c>
      <c r="R274" s="35"/>
      <c r="S274" s="36"/>
      <c r="T274" s="36"/>
      <c r="U274" s="36"/>
    </row>
    <row r="275" spans="1:21" x14ac:dyDescent="0.3">
      <c r="A275" s="9">
        <v>7606</v>
      </c>
      <c r="B275" s="9" t="str">
        <f>VLOOKUP(A275,'AM Detail'!K:L,2,FALSE)</f>
        <v>U5</v>
      </c>
      <c r="C275" s="1" t="s">
        <v>15</v>
      </c>
      <c r="D275" s="1" t="s">
        <v>16</v>
      </c>
      <c r="E275" s="9" t="str">
        <f t="shared" si="4"/>
        <v>Z000</v>
      </c>
      <c r="F275" s="2">
        <v>32325</v>
      </c>
      <c r="G275" s="1" t="s">
        <v>17</v>
      </c>
      <c r="H275" s="1" t="s">
        <v>18</v>
      </c>
      <c r="I275" s="1" t="s">
        <v>226</v>
      </c>
      <c r="J275" s="1" t="s">
        <v>228</v>
      </c>
      <c r="K275" s="1" t="s">
        <v>21</v>
      </c>
      <c r="L275" s="1" t="s">
        <v>37</v>
      </c>
      <c r="M275" s="1" t="s">
        <v>1636</v>
      </c>
      <c r="N275">
        <v>1</v>
      </c>
      <c r="O275" s="8">
        <v>12548.31</v>
      </c>
      <c r="P275" s="8">
        <v>11486.21</v>
      </c>
      <c r="Q275" s="8">
        <v>1062.0999999999999</v>
      </c>
      <c r="R275" s="35"/>
      <c r="S275" s="36"/>
      <c r="T275" s="36"/>
      <c r="U275" s="36"/>
    </row>
    <row r="276" spans="1:21" x14ac:dyDescent="0.3">
      <c r="A276" s="9">
        <v>7656</v>
      </c>
      <c r="B276" s="9" t="str">
        <f>VLOOKUP(A276,'AM Detail'!K:L,2,FALSE)</f>
        <v>U5</v>
      </c>
      <c r="C276" s="1" t="s">
        <v>15</v>
      </c>
      <c r="D276" s="1" t="s">
        <v>16</v>
      </c>
      <c r="E276" s="9" t="str">
        <f t="shared" si="4"/>
        <v>Z000</v>
      </c>
      <c r="F276" s="2">
        <v>24289</v>
      </c>
      <c r="G276" s="1" t="s">
        <v>17</v>
      </c>
      <c r="H276" s="1" t="s">
        <v>18</v>
      </c>
      <c r="I276" s="1" t="s">
        <v>226</v>
      </c>
      <c r="J276" s="1" t="s">
        <v>229</v>
      </c>
      <c r="K276" s="1" t="s">
        <v>21</v>
      </c>
      <c r="L276" s="1" t="s">
        <v>46</v>
      </c>
      <c r="M276" s="1" t="s">
        <v>1636</v>
      </c>
      <c r="N276">
        <v>1</v>
      </c>
      <c r="O276" s="8">
        <v>5733.58</v>
      </c>
      <c r="P276" s="8">
        <v>5733.58</v>
      </c>
      <c r="Q276" s="8">
        <v>0</v>
      </c>
      <c r="R276" s="35"/>
      <c r="S276" s="36"/>
      <c r="T276" s="36"/>
      <c r="U276" s="36"/>
    </row>
    <row r="277" spans="1:21" x14ac:dyDescent="0.3">
      <c r="A277" s="9">
        <v>7709</v>
      </c>
      <c r="B277" s="9" t="e">
        <f>VLOOKUP(A277,'AM Detail'!K:L,2,FALSE)</f>
        <v>#N/A</v>
      </c>
      <c r="C277" s="1" t="s">
        <v>15</v>
      </c>
      <c r="D277" s="1" t="s">
        <v>16</v>
      </c>
      <c r="E277" s="9" t="str">
        <f t="shared" si="4"/>
        <v>Z000</v>
      </c>
      <c r="F277" s="2">
        <v>24289</v>
      </c>
      <c r="G277" s="1" t="s">
        <v>17</v>
      </c>
      <c r="H277" s="1" t="s">
        <v>18</v>
      </c>
      <c r="I277" s="1" t="s">
        <v>226</v>
      </c>
      <c r="J277" s="1" t="s">
        <v>230</v>
      </c>
      <c r="K277" s="1" t="s">
        <v>21</v>
      </c>
      <c r="L277" s="1" t="s">
        <v>46</v>
      </c>
      <c r="M277" s="1" t="s">
        <v>1636</v>
      </c>
      <c r="N277">
        <v>0</v>
      </c>
      <c r="O277" s="8">
        <v>0</v>
      </c>
      <c r="P277" s="8">
        <v>0</v>
      </c>
      <c r="Q277" s="8">
        <v>0</v>
      </c>
      <c r="R277" s="35"/>
      <c r="S277" s="36"/>
      <c r="T277" s="36"/>
      <c r="U277" s="36"/>
    </row>
    <row r="278" spans="1:21" x14ac:dyDescent="0.3">
      <c r="A278" s="9">
        <v>7710</v>
      </c>
      <c r="B278" s="9" t="e">
        <f>VLOOKUP(A278,'AM Detail'!K:L,2,FALSE)</f>
        <v>#N/A</v>
      </c>
      <c r="C278" s="1" t="s">
        <v>15</v>
      </c>
      <c r="D278" s="1" t="s">
        <v>16</v>
      </c>
      <c r="E278" s="9" t="str">
        <f t="shared" si="4"/>
        <v>Z000</v>
      </c>
      <c r="F278" s="2">
        <v>28672</v>
      </c>
      <c r="G278" s="1" t="s">
        <v>17</v>
      </c>
      <c r="H278" s="1" t="s">
        <v>18</v>
      </c>
      <c r="I278" s="1" t="s">
        <v>226</v>
      </c>
      <c r="J278" s="1" t="s">
        <v>230</v>
      </c>
      <c r="K278" s="1" t="s">
        <v>21</v>
      </c>
      <c r="L278" s="1" t="s">
        <v>59</v>
      </c>
      <c r="M278" s="1" t="s">
        <v>1636</v>
      </c>
      <c r="N278">
        <v>0</v>
      </c>
      <c r="O278" s="8">
        <v>0</v>
      </c>
      <c r="P278" s="8">
        <v>0</v>
      </c>
      <c r="Q278" s="8">
        <v>0</v>
      </c>
      <c r="R278" s="35"/>
      <c r="S278" s="36"/>
      <c r="T278" s="36"/>
      <c r="U278" s="36"/>
    </row>
    <row r="279" spans="1:21" x14ac:dyDescent="0.3">
      <c r="A279" s="9">
        <v>7711</v>
      </c>
      <c r="B279" s="9" t="str">
        <f>VLOOKUP(A279,'AM Detail'!K:L,2,FALSE)</f>
        <v>U5</v>
      </c>
      <c r="C279" s="1" t="s">
        <v>15</v>
      </c>
      <c r="D279" s="1" t="s">
        <v>16</v>
      </c>
      <c r="E279" s="9" t="str">
        <f t="shared" si="4"/>
        <v>Z000</v>
      </c>
      <c r="F279" s="2">
        <v>31229</v>
      </c>
      <c r="G279" s="1" t="s">
        <v>17</v>
      </c>
      <c r="H279" s="1" t="s">
        <v>18</v>
      </c>
      <c r="I279" s="1" t="s">
        <v>226</v>
      </c>
      <c r="J279" s="1" t="s">
        <v>230</v>
      </c>
      <c r="K279" s="1" t="s">
        <v>21</v>
      </c>
      <c r="L279" s="1" t="s">
        <v>65</v>
      </c>
      <c r="M279" s="1" t="s">
        <v>1636</v>
      </c>
      <c r="N279">
        <v>0</v>
      </c>
      <c r="O279" s="8">
        <v>1800</v>
      </c>
      <c r="P279" s="8">
        <v>1800</v>
      </c>
      <c r="Q279" s="8">
        <v>0</v>
      </c>
      <c r="R279" s="35"/>
      <c r="S279" s="36"/>
      <c r="T279" s="36"/>
      <c r="U279" s="36"/>
    </row>
    <row r="280" spans="1:21" x14ac:dyDescent="0.3">
      <c r="A280" s="9">
        <v>7712</v>
      </c>
      <c r="B280" s="9" t="str">
        <f>VLOOKUP(A280,'AM Detail'!K:L,2,FALSE)</f>
        <v>U5</v>
      </c>
      <c r="C280" s="1" t="s">
        <v>15</v>
      </c>
      <c r="D280" s="1" t="s">
        <v>16</v>
      </c>
      <c r="E280" s="9" t="str">
        <f t="shared" si="4"/>
        <v>Z000</v>
      </c>
      <c r="F280" s="2">
        <v>32690</v>
      </c>
      <c r="G280" s="1" t="s">
        <v>17</v>
      </c>
      <c r="H280" s="1" t="s">
        <v>18</v>
      </c>
      <c r="I280" s="1" t="s">
        <v>226</v>
      </c>
      <c r="J280" s="1" t="s">
        <v>230</v>
      </c>
      <c r="K280" s="1" t="s">
        <v>21</v>
      </c>
      <c r="L280" s="1" t="s">
        <v>63</v>
      </c>
      <c r="M280" s="1" t="s">
        <v>1636</v>
      </c>
      <c r="N280">
        <v>1</v>
      </c>
      <c r="O280" s="8">
        <v>22193.3</v>
      </c>
      <c r="P280" s="8">
        <v>19569.349999999999</v>
      </c>
      <c r="Q280" s="8">
        <v>2623.95</v>
      </c>
      <c r="R280" s="35"/>
      <c r="S280" s="36"/>
      <c r="T280" s="36"/>
      <c r="U280" s="36"/>
    </row>
    <row r="281" spans="1:21" x14ac:dyDescent="0.3">
      <c r="A281" s="9">
        <v>7713</v>
      </c>
      <c r="B281" s="9" t="str">
        <f>VLOOKUP(A281,'AM Detail'!K:L,2,FALSE)</f>
        <v>U5</v>
      </c>
      <c r="C281" s="1" t="s">
        <v>15</v>
      </c>
      <c r="D281" s="1" t="s">
        <v>16</v>
      </c>
      <c r="E281" s="9" t="str">
        <f t="shared" si="4"/>
        <v>Z000</v>
      </c>
      <c r="F281" s="2">
        <v>33420</v>
      </c>
      <c r="G281" s="1" t="s">
        <v>17</v>
      </c>
      <c r="H281" s="1" t="s">
        <v>18</v>
      </c>
      <c r="I281" s="1" t="s">
        <v>226</v>
      </c>
      <c r="J281" s="1" t="s">
        <v>230</v>
      </c>
      <c r="K281" s="1" t="s">
        <v>21</v>
      </c>
      <c r="L281" s="1" t="s">
        <v>43</v>
      </c>
      <c r="M281" s="1" t="s">
        <v>1636</v>
      </c>
      <c r="N281">
        <v>3</v>
      </c>
      <c r="O281" s="8">
        <v>12015.62</v>
      </c>
      <c r="P281" s="8">
        <v>9787.76</v>
      </c>
      <c r="Q281" s="8">
        <v>2227.86</v>
      </c>
      <c r="R281" s="35"/>
      <c r="S281" s="36"/>
      <c r="T281" s="36"/>
      <c r="U281" s="36"/>
    </row>
    <row r="282" spans="1:21" x14ac:dyDescent="0.3">
      <c r="A282" s="9">
        <v>7736</v>
      </c>
      <c r="B282" s="9" t="str">
        <f>VLOOKUP(A282,'AM Detail'!K:L,2,FALSE)</f>
        <v>U5</v>
      </c>
      <c r="C282" s="1" t="s">
        <v>15</v>
      </c>
      <c r="D282" s="1" t="s">
        <v>16</v>
      </c>
      <c r="E282" s="9" t="str">
        <f t="shared" si="4"/>
        <v>Z000</v>
      </c>
      <c r="F282" s="2">
        <v>24289</v>
      </c>
      <c r="G282" s="1" t="s">
        <v>17</v>
      </c>
      <c r="H282" s="1" t="s">
        <v>18</v>
      </c>
      <c r="I282" s="1" t="s">
        <v>226</v>
      </c>
      <c r="J282" s="1" t="s">
        <v>231</v>
      </c>
      <c r="K282" s="1" t="s">
        <v>21</v>
      </c>
      <c r="L282" s="1" t="s">
        <v>46</v>
      </c>
      <c r="M282" s="1" t="s">
        <v>1636</v>
      </c>
      <c r="N282">
        <v>1</v>
      </c>
      <c r="O282" s="8">
        <v>742.65</v>
      </c>
      <c r="P282" s="8">
        <v>742.65</v>
      </c>
      <c r="Q282" s="8">
        <v>0</v>
      </c>
      <c r="R282" s="35"/>
      <c r="S282" s="36"/>
      <c r="T282" s="36"/>
      <c r="U282" s="36"/>
    </row>
    <row r="283" spans="1:21" x14ac:dyDescent="0.3">
      <c r="A283" s="9">
        <v>7737</v>
      </c>
      <c r="B283" s="9" t="str">
        <f>VLOOKUP(A283,'AM Detail'!K:L,2,FALSE)</f>
        <v>U5</v>
      </c>
      <c r="C283" s="1" t="s">
        <v>15</v>
      </c>
      <c r="D283" s="1" t="s">
        <v>16</v>
      </c>
      <c r="E283" s="9" t="str">
        <f t="shared" si="4"/>
        <v>Z000</v>
      </c>
      <c r="F283" s="2">
        <v>31594</v>
      </c>
      <c r="G283" s="1" t="s">
        <v>17</v>
      </c>
      <c r="H283" s="1" t="s">
        <v>18</v>
      </c>
      <c r="I283" s="1" t="s">
        <v>226</v>
      </c>
      <c r="J283" s="1" t="s">
        <v>231</v>
      </c>
      <c r="K283" s="1" t="s">
        <v>21</v>
      </c>
      <c r="L283" s="1" t="s">
        <v>61</v>
      </c>
      <c r="M283" s="1" t="s">
        <v>1636</v>
      </c>
      <c r="N283">
        <v>0</v>
      </c>
      <c r="O283" s="8">
        <v>12042.19</v>
      </c>
      <c r="P283" s="8">
        <v>11831.96</v>
      </c>
      <c r="Q283" s="8">
        <v>210.23</v>
      </c>
      <c r="R283" s="35"/>
      <c r="S283" s="36"/>
      <c r="T283" s="36"/>
      <c r="U283" s="36"/>
    </row>
    <row r="284" spans="1:21" x14ac:dyDescent="0.3">
      <c r="A284" s="9">
        <v>7755</v>
      </c>
      <c r="B284" s="9" t="str">
        <f>VLOOKUP(A284,'AM Detail'!K:L,2,FALSE)</f>
        <v>U5</v>
      </c>
      <c r="C284" s="1" t="s">
        <v>15</v>
      </c>
      <c r="D284" s="1" t="s">
        <v>16</v>
      </c>
      <c r="E284" s="9" t="str">
        <f t="shared" si="4"/>
        <v>Z000</v>
      </c>
      <c r="F284" s="2">
        <v>24289</v>
      </c>
      <c r="G284" s="1" t="s">
        <v>17</v>
      </c>
      <c r="H284" s="1" t="s">
        <v>18</v>
      </c>
      <c r="I284" s="1" t="s">
        <v>226</v>
      </c>
      <c r="J284" s="1" t="s">
        <v>232</v>
      </c>
      <c r="K284" s="1" t="s">
        <v>21</v>
      </c>
      <c r="L284" s="1" t="s">
        <v>46</v>
      </c>
      <c r="M284" s="1" t="s">
        <v>1636</v>
      </c>
      <c r="N284">
        <v>1</v>
      </c>
      <c r="O284" s="8">
        <v>42160.01</v>
      </c>
      <c r="P284" s="8">
        <v>42160.01</v>
      </c>
      <c r="Q284" s="8">
        <v>0</v>
      </c>
      <c r="R284" s="35"/>
      <c r="S284" s="36"/>
      <c r="T284" s="36"/>
      <c r="U284" s="36"/>
    </row>
    <row r="285" spans="1:21" x14ac:dyDescent="0.3">
      <c r="A285" s="9">
        <v>8783</v>
      </c>
      <c r="B285" s="9" t="e">
        <f>VLOOKUP(A285,'AM Detail'!K:L,2,FALSE)</f>
        <v>#N/A</v>
      </c>
      <c r="C285" s="1" t="s">
        <v>31</v>
      </c>
      <c r="D285" s="1" t="s">
        <v>32</v>
      </c>
      <c r="E285" s="9" t="str">
        <f t="shared" si="4"/>
        <v>Z000</v>
      </c>
      <c r="F285" s="2">
        <v>24289</v>
      </c>
      <c r="G285" s="1" t="s">
        <v>17</v>
      </c>
      <c r="H285" s="1" t="s">
        <v>33</v>
      </c>
      <c r="I285" s="1" t="s">
        <v>34</v>
      </c>
      <c r="J285" s="1" t="s">
        <v>35</v>
      </c>
      <c r="K285" s="1" t="s">
        <v>36</v>
      </c>
      <c r="L285" s="1" t="s">
        <v>46</v>
      </c>
      <c r="M285" s="1" t="s">
        <v>1636</v>
      </c>
      <c r="N285">
        <v>0</v>
      </c>
      <c r="O285" s="8">
        <v>0</v>
      </c>
      <c r="P285" s="8">
        <v>0</v>
      </c>
      <c r="Q285" s="8">
        <v>0</v>
      </c>
      <c r="R285" s="35"/>
      <c r="S285" s="36"/>
      <c r="T285" s="36"/>
      <c r="U285" s="36"/>
    </row>
    <row r="286" spans="1:21" x14ac:dyDescent="0.3">
      <c r="A286" s="9">
        <v>8784</v>
      </c>
      <c r="B286" s="9" t="e">
        <f>VLOOKUP(A286,'AM Detail'!K:L,2,FALSE)</f>
        <v>#N/A</v>
      </c>
      <c r="C286" s="1" t="s">
        <v>31</v>
      </c>
      <c r="D286" s="1" t="s">
        <v>32</v>
      </c>
      <c r="E286" s="9" t="str">
        <f t="shared" si="4"/>
        <v>Z000</v>
      </c>
      <c r="F286" s="2">
        <v>25020</v>
      </c>
      <c r="G286" s="1" t="s">
        <v>17</v>
      </c>
      <c r="H286" s="1" t="s">
        <v>33</v>
      </c>
      <c r="I286" s="1" t="s">
        <v>34</v>
      </c>
      <c r="J286" s="1" t="s">
        <v>35</v>
      </c>
      <c r="K286" s="1" t="s">
        <v>36</v>
      </c>
      <c r="L286" s="1" t="s">
        <v>22</v>
      </c>
      <c r="M286" s="1" t="s">
        <v>1636</v>
      </c>
      <c r="N286">
        <v>0</v>
      </c>
      <c r="O286" s="8">
        <v>0</v>
      </c>
      <c r="P286" s="8">
        <v>0</v>
      </c>
      <c r="Q286" s="8">
        <v>0</v>
      </c>
      <c r="R286" s="35"/>
      <c r="S286" s="36"/>
      <c r="T286" s="36"/>
      <c r="U286" s="36"/>
    </row>
    <row r="287" spans="1:21" x14ac:dyDescent="0.3">
      <c r="A287" s="9">
        <v>8785</v>
      </c>
      <c r="B287" s="9" t="e">
        <f>VLOOKUP(A287,'AM Detail'!K:L,2,FALSE)</f>
        <v>#N/A</v>
      </c>
      <c r="C287" s="1" t="s">
        <v>31</v>
      </c>
      <c r="D287" s="1" t="s">
        <v>32</v>
      </c>
      <c r="E287" s="9" t="str">
        <f t="shared" si="4"/>
        <v>Z000</v>
      </c>
      <c r="F287" s="2">
        <v>26115</v>
      </c>
      <c r="G287" s="1" t="s">
        <v>17</v>
      </c>
      <c r="H287" s="1" t="s">
        <v>33</v>
      </c>
      <c r="I287" s="1" t="s">
        <v>34</v>
      </c>
      <c r="J287" s="1" t="s">
        <v>35</v>
      </c>
      <c r="K287" s="1" t="s">
        <v>36</v>
      </c>
      <c r="L287" s="1" t="s">
        <v>56</v>
      </c>
      <c r="M287" s="1" t="s">
        <v>1636</v>
      </c>
      <c r="N287">
        <v>0</v>
      </c>
      <c r="O287" s="8">
        <v>0</v>
      </c>
      <c r="P287" s="8">
        <v>0</v>
      </c>
      <c r="Q287" s="8">
        <v>0</v>
      </c>
      <c r="R287" s="35"/>
      <c r="S287" s="36"/>
      <c r="T287" s="36"/>
      <c r="U287" s="36"/>
    </row>
    <row r="288" spans="1:21" x14ac:dyDescent="0.3">
      <c r="A288" s="9">
        <v>8786</v>
      </c>
      <c r="B288" s="9" t="e">
        <f>VLOOKUP(A288,'AM Detail'!K:L,2,FALSE)</f>
        <v>#N/A</v>
      </c>
      <c r="C288" s="1" t="s">
        <v>31</v>
      </c>
      <c r="D288" s="1" t="s">
        <v>32</v>
      </c>
      <c r="E288" s="9" t="str">
        <f t="shared" si="4"/>
        <v>Z000</v>
      </c>
      <c r="F288" s="2">
        <v>26481</v>
      </c>
      <c r="G288" s="1" t="s">
        <v>17</v>
      </c>
      <c r="H288" s="1" t="s">
        <v>33</v>
      </c>
      <c r="I288" s="1" t="s">
        <v>34</v>
      </c>
      <c r="J288" s="1" t="s">
        <v>35</v>
      </c>
      <c r="K288" s="1" t="s">
        <v>36</v>
      </c>
      <c r="L288" s="1" t="s">
        <v>28</v>
      </c>
      <c r="M288" s="1" t="s">
        <v>1636</v>
      </c>
      <c r="N288">
        <v>0</v>
      </c>
      <c r="O288" s="8">
        <v>0</v>
      </c>
      <c r="P288" s="8">
        <v>0</v>
      </c>
      <c r="Q288" s="8">
        <v>0</v>
      </c>
      <c r="R288" s="35"/>
      <c r="S288" s="36"/>
      <c r="T288" s="36"/>
      <c r="U288" s="36"/>
    </row>
    <row r="289" spans="1:21" x14ac:dyDescent="0.3">
      <c r="A289" s="9">
        <v>8787</v>
      </c>
      <c r="B289" s="9" t="e">
        <f>VLOOKUP(A289,'AM Detail'!K:L,2,FALSE)</f>
        <v>#N/A</v>
      </c>
      <c r="C289" s="1" t="s">
        <v>31</v>
      </c>
      <c r="D289" s="1" t="s">
        <v>32</v>
      </c>
      <c r="E289" s="9" t="str">
        <f t="shared" si="4"/>
        <v>Z000</v>
      </c>
      <c r="F289" s="2">
        <v>26846</v>
      </c>
      <c r="G289" s="1" t="s">
        <v>17</v>
      </c>
      <c r="H289" s="1" t="s">
        <v>33</v>
      </c>
      <c r="I289" s="1" t="s">
        <v>34</v>
      </c>
      <c r="J289" s="1" t="s">
        <v>35</v>
      </c>
      <c r="K289" s="1" t="s">
        <v>36</v>
      </c>
      <c r="L289" s="1" t="s">
        <v>233</v>
      </c>
      <c r="M289" s="1" t="s">
        <v>1636</v>
      </c>
      <c r="N289">
        <v>0</v>
      </c>
      <c r="O289" s="8">
        <v>0</v>
      </c>
      <c r="P289" s="8">
        <v>0</v>
      </c>
      <c r="Q289" s="8">
        <v>0</v>
      </c>
      <c r="R289" s="35"/>
      <c r="S289" s="36"/>
      <c r="T289" s="36"/>
      <c r="U289" s="36"/>
    </row>
    <row r="290" spans="1:21" x14ac:dyDescent="0.3">
      <c r="A290" s="9">
        <v>8788</v>
      </c>
      <c r="B290" s="9" t="e">
        <f>VLOOKUP(A290,'AM Detail'!K:L,2,FALSE)</f>
        <v>#N/A</v>
      </c>
      <c r="C290" s="1" t="s">
        <v>31</v>
      </c>
      <c r="D290" s="1" t="s">
        <v>32</v>
      </c>
      <c r="E290" s="9" t="str">
        <f t="shared" si="4"/>
        <v>Z000</v>
      </c>
      <c r="F290" s="2">
        <v>27576</v>
      </c>
      <c r="G290" s="1" t="s">
        <v>17</v>
      </c>
      <c r="H290" s="1" t="s">
        <v>33</v>
      </c>
      <c r="I290" s="1" t="s">
        <v>34</v>
      </c>
      <c r="J290" s="1" t="s">
        <v>35</v>
      </c>
      <c r="K290" s="1" t="s">
        <v>36</v>
      </c>
      <c r="L290" s="1" t="s">
        <v>234</v>
      </c>
      <c r="M290" s="1" t="s">
        <v>1636</v>
      </c>
      <c r="N290">
        <v>0</v>
      </c>
      <c r="O290" s="8">
        <v>0</v>
      </c>
      <c r="P290" s="8">
        <v>0</v>
      </c>
      <c r="Q290" s="8">
        <v>0</v>
      </c>
      <c r="R290" s="35"/>
      <c r="S290" s="36"/>
      <c r="T290" s="36"/>
      <c r="U290" s="36"/>
    </row>
    <row r="291" spans="1:21" x14ac:dyDescent="0.3">
      <c r="A291" s="9">
        <v>8789</v>
      </c>
      <c r="B291" s="9" t="e">
        <f>VLOOKUP(A291,'AM Detail'!K:L,2,FALSE)</f>
        <v>#N/A</v>
      </c>
      <c r="C291" s="1" t="s">
        <v>31</v>
      </c>
      <c r="D291" s="1" t="s">
        <v>32</v>
      </c>
      <c r="E291" s="9" t="str">
        <f t="shared" si="4"/>
        <v>Z000</v>
      </c>
      <c r="F291" s="2">
        <v>28307</v>
      </c>
      <c r="G291" s="1" t="s">
        <v>17</v>
      </c>
      <c r="H291" s="1" t="s">
        <v>33</v>
      </c>
      <c r="I291" s="1" t="s">
        <v>34</v>
      </c>
      <c r="J291" s="1" t="s">
        <v>35</v>
      </c>
      <c r="K291" s="1" t="s">
        <v>36</v>
      </c>
      <c r="L291" s="1" t="s">
        <v>135</v>
      </c>
      <c r="M291" s="1" t="s">
        <v>1636</v>
      </c>
      <c r="N291">
        <v>0</v>
      </c>
      <c r="O291" s="8">
        <v>0</v>
      </c>
      <c r="P291" s="8">
        <v>0</v>
      </c>
      <c r="Q291" s="8">
        <v>0</v>
      </c>
      <c r="R291" s="35"/>
      <c r="S291" s="36"/>
      <c r="T291" s="36"/>
      <c r="U291" s="36"/>
    </row>
    <row r="292" spans="1:21" x14ac:dyDescent="0.3">
      <c r="A292" s="9">
        <v>8790</v>
      </c>
      <c r="B292" s="9" t="e">
        <f>VLOOKUP(A292,'AM Detail'!K:L,2,FALSE)</f>
        <v>#N/A</v>
      </c>
      <c r="C292" s="1" t="s">
        <v>31</v>
      </c>
      <c r="D292" s="1" t="s">
        <v>32</v>
      </c>
      <c r="E292" s="9" t="str">
        <f t="shared" si="4"/>
        <v>Z000</v>
      </c>
      <c r="F292" s="2">
        <v>28672</v>
      </c>
      <c r="G292" s="1" t="s">
        <v>17</v>
      </c>
      <c r="H292" s="1" t="s">
        <v>33</v>
      </c>
      <c r="I292" s="1" t="s">
        <v>34</v>
      </c>
      <c r="J292" s="1" t="s">
        <v>35</v>
      </c>
      <c r="K292" s="1" t="s">
        <v>36</v>
      </c>
      <c r="L292" s="1" t="s">
        <v>59</v>
      </c>
      <c r="M292" s="1" t="s">
        <v>1636</v>
      </c>
      <c r="N292">
        <v>0</v>
      </c>
      <c r="O292" s="8">
        <v>0</v>
      </c>
      <c r="P292" s="8">
        <v>0</v>
      </c>
      <c r="Q292" s="8">
        <v>0</v>
      </c>
      <c r="R292" s="35"/>
      <c r="S292" s="36"/>
      <c r="T292" s="36"/>
      <c r="U292" s="36"/>
    </row>
    <row r="293" spans="1:21" x14ac:dyDescent="0.3">
      <c r="A293" s="9">
        <v>8791</v>
      </c>
      <c r="B293" s="9" t="e">
        <f>VLOOKUP(A293,'AM Detail'!K:L,2,FALSE)</f>
        <v>#N/A</v>
      </c>
      <c r="C293" s="1" t="s">
        <v>31</v>
      </c>
      <c r="D293" s="1" t="s">
        <v>32</v>
      </c>
      <c r="E293" s="9" t="str">
        <f t="shared" si="4"/>
        <v>Z000</v>
      </c>
      <c r="F293" s="2">
        <v>29037</v>
      </c>
      <c r="G293" s="1" t="s">
        <v>17</v>
      </c>
      <c r="H293" s="1" t="s">
        <v>33</v>
      </c>
      <c r="I293" s="1" t="s">
        <v>34</v>
      </c>
      <c r="J293" s="1" t="s">
        <v>35</v>
      </c>
      <c r="K293" s="1" t="s">
        <v>36</v>
      </c>
      <c r="L293" s="1" t="s">
        <v>95</v>
      </c>
      <c r="M293" s="1" t="s">
        <v>1636</v>
      </c>
      <c r="N293">
        <v>0</v>
      </c>
      <c r="O293" s="8">
        <v>0</v>
      </c>
      <c r="P293" s="8">
        <v>0</v>
      </c>
      <c r="Q293" s="8">
        <v>0</v>
      </c>
      <c r="R293" s="35"/>
      <c r="S293" s="36"/>
      <c r="T293" s="36"/>
      <c r="U293" s="36"/>
    </row>
    <row r="294" spans="1:21" x14ac:dyDescent="0.3">
      <c r="A294" s="9">
        <v>8792</v>
      </c>
      <c r="B294" s="9" t="e">
        <f>VLOOKUP(A294,'AM Detail'!K:L,2,FALSE)</f>
        <v>#N/A</v>
      </c>
      <c r="C294" s="1" t="s">
        <v>31</v>
      </c>
      <c r="D294" s="1" t="s">
        <v>32</v>
      </c>
      <c r="E294" s="9" t="str">
        <f t="shared" si="4"/>
        <v>Z000</v>
      </c>
      <c r="F294" s="2">
        <v>29403</v>
      </c>
      <c r="G294" s="1" t="s">
        <v>17</v>
      </c>
      <c r="H294" s="1" t="s">
        <v>33</v>
      </c>
      <c r="I294" s="1" t="s">
        <v>34</v>
      </c>
      <c r="J294" s="1" t="s">
        <v>35</v>
      </c>
      <c r="K294" s="1" t="s">
        <v>36</v>
      </c>
      <c r="L294" s="1" t="s">
        <v>53</v>
      </c>
      <c r="M294" s="1" t="s">
        <v>1636</v>
      </c>
      <c r="N294">
        <v>0</v>
      </c>
      <c r="O294" s="8">
        <v>0</v>
      </c>
      <c r="P294" s="8">
        <v>0</v>
      </c>
      <c r="Q294" s="8">
        <v>0</v>
      </c>
      <c r="R294" s="35"/>
      <c r="S294" s="36"/>
      <c r="T294" s="36"/>
      <c r="U294" s="36"/>
    </row>
    <row r="295" spans="1:21" x14ac:dyDescent="0.3">
      <c r="A295" s="9">
        <v>8793</v>
      </c>
      <c r="B295" s="9" t="e">
        <f>VLOOKUP(A295,'AM Detail'!K:L,2,FALSE)</f>
        <v>#N/A</v>
      </c>
      <c r="C295" s="1" t="s">
        <v>31</v>
      </c>
      <c r="D295" s="1" t="s">
        <v>32</v>
      </c>
      <c r="E295" s="9" t="str">
        <f t="shared" si="4"/>
        <v>Z000</v>
      </c>
      <c r="F295" s="2">
        <v>29768</v>
      </c>
      <c r="G295" s="1" t="s">
        <v>17</v>
      </c>
      <c r="H295" s="1" t="s">
        <v>33</v>
      </c>
      <c r="I295" s="1" t="s">
        <v>34</v>
      </c>
      <c r="J295" s="1" t="s">
        <v>35</v>
      </c>
      <c r="K295" s="1" t="s">
        <v>36</v>
      </c>
      <c r="L295" s="1" t="s">
        <v>60</v>
      </c>
      <c r="M295" s="1" t="s">
        <v>1636</v>
      </c>
      <c r="N295">
        <v>0</v>
      </c>
      <c r="O295" s="8">
        <v>0</v>
      </c>
      <c r="P295" s="8">
        <v>0</v>
      </c>
      <c r="Q295" s="8">
        <v>0</v>
      </c>
      <c r="R295" s="35"/>
      <c r="S295" s="36"/>
      <c r="T295" s="36"/>
      <c r="U295" s="36"/>
    </row>
    <row r="296" spans="1:21" x14ac:dyDescent="0.3">
      <c r="A296" s="9">
        <v>8794</v>
      </c>
      <c r="B296" s="9" t="e">
        <f>VLOOKUP(A296,'AM Detail'!K:L,2,FALSE)</f>
        <v>#N/A</v>
      </c>
      <c r="C296" s="1" t="s">
        <v>31</v>
      </c>
      <c r="D296" s="1" t="s">
        <v>32</v>
      </c>
      <c r="E296" s="9" t="str">
        <f t="shared" si="4"/>
        <v>Z000</v>
      </c>
      <c r="F296" s="2">
        <v>30133</v>
      </c>
      <c r="G296" s="1" t="s">
        <v>17</v>
      </c>
      <c r="H296" s="1" t="s">
        <v>33</v>
      </c>
      <c r="I296" s="1" t="s">
        <v>34</v>
      </c>
      <c r="J296" s="1" t="s">
        <v>35</v>
      </c>
      <c r="K296" s="1" t="s">
        <v>36</v>
      </c>
      <c r="L296" s="1" t="s">
        <v>107</v>
      </c>
      <c r="M296" s="1" t="s">
        <v>1636</v>
      </c>
      <c r="N296">
        <v>0</v>
      </c>
      <c r="O296" s="8">
        <v>0</v>
      </c>
      <c r="P296" s="8">
        <v>0</v>
      </c>
      <c r="Q296" s="8">
        <v>0</v>
      </c>
      <c r="R296" s="35"/>
      <c r="S296" s="36"/>
      <c r="T296" s="36"/>
      <c r="U296" s="36"/>
    </row>
    <row r="297" spans="1:21" x14ac:dyDescent="0.3">
      <c r="A297" s="9">
        <v>8795</v>
      </c>
      <c r="B297" s="9" t="e">
        <f>VLOOKUP(A297,'AM Detail'!K:L,2,FALSE)</f>
        <v>#N/A</v>
      </c>
      <c r="C297" s="1" t="s">
        <v>31</v>
      </c>
      <c r="D297" s="1" t="s">
        <v>32</v>
      </c>
      <c r="E297" s="9" t="str">
        <f t="shared" si="4"/>
        <v>Z000</v>
      </c>
      <c r="F297" s="2">
        <v>30498</v>
      </c>
      <c r="G297" s="1" t="s">
        <v>17</v>
      </c>
      <c r="H297" s="1" t="s">
        <v>33</v>
      </c>
      <c r="I297" s="1" t="s">
        <v>34</v>
      </c>
      <c r="J297" s="1" t="s">
        <v>35</v>
      </c>
      <c r="K297" s="1" t="s">
        <v>36</v>
      </c>
      <c r="L297" s="1" t="s">
        <v>99</v>
      </c>
      <c r="M297" s="1" t="s">
        <v>1636</v>
      </c>
      <c r="N297">
        <v>0</v>
      </c>
      <c r="O297" s="8">
        <v>0</v>
      </c>
      <c r="P297" s="8">
        <v>0</v>
      </c>
      <c r="Q297" s="8">
        <v>0</v>
      </c>
      <c r="R297" s="35"/>
      <c r="S297" s="36"/>
      <c r="T297" s="36"/>
      <c r="U297" s="36"/>
    </row>
    <row r="298" spans="1:21" x14ac:dyDescent="0.3">
      <c r="A298" s="9">
        <v>8796</v>
      </c>
      <c r="B298" s="9" t="e">
        <f>VLOOKUP(A298,'AM Detail'!K:L,2,FALSE)</f>
        <v>#N/A</v>
      </c>
      <c r="C298" s="1" t="s">
        <v>31</v>
      </c>
      <c r="D298" s="1" t="s">
        <v>32</v>
      </c>
      <c r="E298" s="9" t="str">
        <f t="shared" si="4"/>
        <v>Z000</v>
      </c>
      <c r="F298" s="2">
        <v>30864</v>
      </c>
      <c r="G298" s="1" t="s">
        <v>17</v>
      </c>
      <c r="H298" s="1" t="s">
        <v>33</v>
      </c>
      <c r="I298" s="1" t="s">
        <v>34</v>
      </c>
      <c r="J298" s="1" t="s">
        <v>35</v>
      </c>
      <c r="K298" s="1" t="s">
        <v>36</v>
      </c>
      <c r="L298" s="1" t="s">
        <v>72</v>
      </c>
      <c r="M298" s="1" t="s">
        <v>1636</v>
      </c>
      <c r="N298">
        <v>0</v>
      </c>
      <c r="O298" s="8">
        <v>0</v>
      </c>
      <c r="P298" s="8">
        <v>0</v>
      </c>
      <c r="Q298" s="8">
        <v>0</v>
      </c>
      <c r="R298" s="35"/>
      <c r="S298" s="36"/>
      <c r="T298" s="36"/>
      <c r="U298" s="36"/>
    </row>
    <row r="299" spans="1:21" x14ac:dyDescent="0.3">
      <c r="A299" s="9">
        <v>8797</v>
      </c>
      <c r="B299" s="9" t="e">
        <f>VLOOKUP(A299,'AM Detail'!K:L,2,FALSE)</f>
        <v>#N/A</v>
      </c>
      <c r="C299" s="1" t="s">
        <v>31</v>
      </c>
      <c r="D299" s="1" t="s">
        <v>32</v>
      </c>
      <c r="E299" s="9" t="str">
        <f t="shared" si="4"/>
        <v>Z000</v>
      </c>
      <c r="F299" s="2">
        <v>31229</v>
      </c>
      <c r="G299" s="1" t="s">
        <v>17</v>
      </c>
      <c r="H299" s="1" t="s">
        <v>33</v>
      </c>
      <c r="I299" s="1" t="s">
        <v>34</v>
      </c>
      <c r="J299" s="1" t="s">
        <v>35</v>
      </c>
      <c r="K299" s="1" t="s">
        <v>36</v>
      </c>
      <c r="L299" s="1" t="s">
        <v>65</v>
      </c>
      <c r="M299" s="1" t="s">
        <v>1636</v>
      </c>
      <c r="N299">
        <v>0</v>
      </c>
      <c r="O299" s="8">
        <v>0</v>
      </c>
      <c r="P299" s="8">
        <v>0</v>
      </c>
      <c r="Q299" s="8">
        <v>0</v>
      </c>
      <c r="R299" s="35"/>
      <c r="S299" s="36"/>
      <c r="T299" s="36"/>
      <c r="U299" s="36"/>
    </row>
    <row r="300" spans="1:21" x14ac:dyDescent="0.3">
      <c r="A300" s="9">
        <v>8798</v>
      </c>
      <c r="B300" s="9" t="e">
        <f>VLOOKUP(A300,'AM Detail'!K:L,2,FALSE)</f>
        <v>#N/A</v>
      </c>
      <c r="C300" s="1" t="s">
        <v>31</v>
      </c>
      <c r="D300" s="1" t="s">
        <v>32</v>
      </c>
      <c r="E300" s="9" t="str">
        <f t="shared" si="4"/>
        <v>Z000</v>
      </c>
      <c r="F300" s="2">
        <v>31594</v>
      </c>
      <c r="G300" s="1" t="s">
        <v>17</v>
      </c>
      <c r="H300" s="1" t="s">
        <v>33</v>
      </c>
      <c r="I300" s="1" t="s">
        <v>34</v>
      </c>
      <c r="J300" s="1" t="s">
        <v>35</v>
      </c>
      <c r="K300" s="1" t="s">
        <v>36</v>
      </c>
      <c r="L300" s="1" t="s">
        <v>61</v>
      </c>
      <c r="M300" s="1" t="s">
        <v>1636</v>
      </c>
      <c r="N300">
        <v>0</v>
      </c>
      <c r="O300" s="8">
        <v>0</v>
      </c>
      <c r="P300" s="8">
        <v>0</v>
      </c>
      <c r="Q300" s="8">
        <v>0</v>
      </c>
      <c r="R300" s="35"/>
      <c r="S300" s="36"/>
      <c r="T300" s="36"/>
      <c r="U300" s="36"/>
    </row>
    <row r="301" spans="1:21" x14ac:dyDescent="0.3">
      <c r="A301" s="9">
        <v>8799</v>
      </c>
      <c r="B301" s="9" t="e">
        <f>VLOOKUP(A301,'AM Detail'!K:L,2,FALSE)</f>
        <v>#N/A</v>
      </c>
      <c r="C301" s="1" t="s">
        <v>31</v>
      </c>
      <c r="D301" s="1" t="s">
        <v>32</v>
      </c>
      <c r="E301" s="9" t="str">
        <f t="shared" si="4"/>
        <v>Z000</v>
      </c>
      <c r="F301" s="2">
        <v>31959</v>
      </c>
      <c r="G301" s="1" t="s">
        <v>17</v>
      </c>
      <c r="H301" s="1" t="s">
        <v>33</v>
      </c>
      <c r="I301" s="1" t="s">
        <v>34</v>
      </c>
      <c r="J301" s="1" t="s">
        <v>35</v>
      </c>
      <c r="K301" s="1" t="s">
        <v>36</v>
      </c>
      <c r="L301" s="1" t="s">
        <v>62</v>
      </c>
      <c r="M301" s="1" t="s">
        <v>1636</v>
      </c>
      <c r="N301">
        <v>0</v>
      </c>
      <c r="O301" s="8">
        <v>0</v>
      </c>
      <c r="P301" s="8">
        <v>0</v>
      </c>
      <c r="Q301" s="8">
        <v>0</v>
      </c>
      <c r="R301" s="35"/>
      <c r="S301" s="36"/>
      <c r="T301" s="36"/>
      <c r="U301" s="36"/>
    </row>
    <row r="302" spans="1:21" x14ac:dyDescent="0.3">
      <c r="A302" s="9">
        <v>8800</v>
      </c>
      <c r="B302" s="9" t="e">
        <f>VLOOKUP(A302,'AM Detail'!K:L,2,FALSE)</f>
        <v>#N/A</v>
      </c>
      <c r="C302" s="1" t="s">
        <v>31</v>
      </c>
      <c r="D302" s="1" t="s">
        <v>32</v>
      </c>
      <c r="E302" s="9" t="str">
        <f t="shared" si="4"/>
        <v>Z000</v>
      </c>
      <c r="F302" s="2">
        <v>32325</v>
      </c>
      <c r="G302" s="1" t="s">
        <v>17</v>
      </c>
      <c r="H302" s="1" t="s">
        <v>33</v>
      </c>
      <c r="I302" s="1" t="s">
        <v>34</v>
      </c>
      <c r="J302" s="1" t="s">
        <v>35</v>
      </c>
      <c r="K302" s="1" t="s">
        <v>36</v>
      </c>
      <c r="L302" s="1" t="s">
        <v>37</v>
      </c>
      <c r="M302" s="1" t="s">
        <v>1636</v>
      </c>
      <c r="N302">
        <v>0</v>
      </c>
      <c r="O302" s="8">
        <v>0</v>
      </c>
      <c r="P302" s="8">
        <v>0</v>
      </c>
      <c r="Q302" s="8">
        <v>0</v>
      </c>
      <c r="R302" s="35"/>
      <c r="S302" s="36"/>
      <c r="T302" s="36"/>
      <c r="U302" s="36"/>
    </row>
    <row r="303" spans="1:21" x14ac:dyDescent="0.3">
      <c r="A303" s="9">
        <v>8801</v>
      </c>
      <c r="B303" s="9" t="e">
        <f>VLOOKUP(A303,'AM Detail'!K:L,2,FALSE)</f>
        <v>#N/A</v>
      </c>
      <c r="C303" s="1" t="s">
        <v>31</v>
      </c>
      <c r="D303" s="1" t="s">
        <v>32</v>
      </c>
      <c r="E303" s="9" t="str">
        <f t="shared" si="4"/>
        <v>Z000</v>
      </c>
      <c r="F303" s="2">
        <v>32690</v>
      </c>
      <c r="G303" s="1" t="s">
        <v>17</v>
      </c>
      <c r="H303" s="1" t="s">
        <v>33</v>
      </c>
      <c r="I303" s="1" t="s">
        <v>34</v>
      </c>
      <c r="J303" s="1" t="s">
        <v>35</v>
      </c>
      <c r="K303" s="1" t="s">
        <v>36</v>
      </c>
      <c r="L303" s="1" t="s">
        <v>63</v>
      </c>
      <c r="M303" s="1" t="s">
        <v>1636</v>
      </c>
      <c r="N303">
        <v>0</v>
      </c>
      <c r="O303" s="8">
        <v>0</v>
      </c>
      <c r="P303" s="8">
        <v>0</v>
      </c>
      <c r="Q303" s="8">
        <v>0</v>
      </c>
      <c r="R303" s="35"/>
      <c r="S303" s="36"/>
      <c r="T303" s="36"/>
      <c r="U303" s="36"/>
    </row>
    <row r="304" spans="1:21" x14ac:dyDescent="0.3">
      <c r="A304" s="9">
        <v>8802</v>
      </c>
      <c r="B304" s="9" t="e">
        <f>VLOOKUP(A304,'AM Detail'!K:L,2,FALSE)</f>
        <v>#N/A</v>
      </c>
      <c r="C304" s="1" t="s">
        <v>31</v>
      </c>
      <c r="D304" s="1" t="s">
        <v>32</v>
      </c>
      <c r="E304" s="9" t="str">
        <f t="shared" si="4"/>
        <v>Z000</v>
      </c>
      <c r="F304" s="2">
        <v>33055</v>
      </c>
      <c r="G304" s="1" t="s">
        <v>17</v>
      </c>
      <c r="H304" s="1" t="s">
        <v>33</v>
      </c>
      <c r="I304" s="1" t="s">
        <v>34</v>
      </c>
      <c r="J304" s="1" t="s">
        <v>35</v>
      </c>
      <c r="K304" s="1" t="s">
        <v>36</v>
      </c>
      <c r="L304" s="1" t="s">
        <v>82</v>
      </c>
      <c r="M304" s="1" t="s">
        <v>1636</v>
      </c>
      <c r="N304">
        <v>0</v>
      </c>
      <c r="O304" s="8">
        <v>0</v>
      </c>
      <c r="P304" s="8">
        <v>0</v>
      </c>
      <c r="Q304" s="8">
        <v>0</v>
      </c>
      <c r="R304" s="35"/>
      <c r="S304" s="36"/>
      <c r="T304" s="36"/>
      <c r="U304" s="36"/>
    </row>
    <row r="305" spans="1:21" x14ac:dyDescent="0.3">
      <c r="A305" s="9">
        <v>8803</v>
      </c>
      <c r="B305" s="9" t="e">
        <f>VLOOKUP(A305,'AM Detail'!K:L,2,FALSE)</f>
        <v>#N/A</v>
      </c>
      <c r="C305" s="1" t="s">
        <v>31</v>
      </c>
      <c r="D305" s="1" t="s">
        <v>32</v>
      </c>
      <c r="E305" s="9" t="str">
        <f t="shared" si="4"/>
        <v>Z000</v>
      </c>
      <c r="F305" s="2">
        <v>33420</v>
      </c>
      <c r="G305" s="1" t="s">
        <v>17</v>
      </c>
      <c r="H305" s="1" t="s">
        <v>33</v>
      </c>
      <c r="I305" s="1" t="s">
        <v>34</v>
      </c>
      <c r="J305" s="1" t="s">
        <v>35</v>
      </c>
      <c r="K305" s="1" t="s">
        <v>36</v>
      </c>
      <c r="L305" s="1" t="s">
        <v>43</v>
      </c>
      <c r="M305" s="1" t="s">
        <v>1636</v>
      </c>
      <c r="N305">
        <v>0</v>
      </c>
      <c r="O305" s="8">
        <v>0</v>
      </c>
      <c r="P305" s="8">
        <v>0</v>
      </c>
      <c r="Q305" s="8">
        <v>0</v>
      </c>
      <c r="R305" s="35"/>
      <c r="S305" s="36"/>
      <c r="T305" s="36"/>
      <c r="U305" s="36"/>
    </row>
    <row r="306" spans="1:21" x14ac:dyDescent="0.3">
      <c r="A306" s="9">
        <v>8804</v>
      </c>
      <c r="B306" s="9" t="e">
        <f>VLOOKUP(A306,'AM Detail'!K:L,2,FALSE)</f>
        <v>#N/A</v>
      </c>
      <c r="C306" s="1" t="s">
        <v>31</v>
      </c>
      <c r="D306" s="1" t="s">
        <v>32</v>
      </c>
      <c r="E306" s="9" t="str">
        <f t="shared" si="4"/>
        <v>Z000</v>
      </c>
      <c r="F306" s="2">
        <v>33786</v>
      </c>
      <c r="G306" s="1" t="s">
        <v>17</v>
      </c>
      <c r="H306" s="1" t="s">
        <v>33</v>
      </c>
      <c r="I306" s="1" t="s">
        <v>34</v>
      </c>
      <c r="J306" s="1" t="s">
        <v>35</v>
      </c>
      <c r="K306" s="1" t="s">
        <v>36</v>
      </c>
      <c r="L306" s="1" t="s">
        <v>25</v>
      </c>
      <c r="M306" s="1" t="s">
        <v>1636</v>
      </c>
      <c r="N306">
        <v>0</v>
      </c>
      <c r="O306" s="8">
        <v>0</v>
      </c>
      <c r="P306" s="8">
        <v>0</v>
      </c>
      <c r="Q306" s="8">
        <v>0</v>
      </c>
      <c r="R306" s="35"/>
      <c r="S306" s="36"/>
      <c r="T306" s="36"/>
      <c r="U306" s="36"/>
    </row>
    <row r="307" spans="1:21" x14ac:dyDescent="0.3">
      <c r="A307" s="9">
        <v>8805</v>
      </c>
      <c r="B307" s="9" t="e">
        <f>VLOOKUP(A307,'AM Detail'!K:L,2,FALSE)</f>
        <v>#N/A</v>
      </c>
      <c r="C307" s="1" t="s">
        <v>31</v>
      </c>
      <c r="D307" s="1" t="s">
        <v>32</v>
      </c>
      <c r="E307" s="9" t="str">
        <f t="shared" si="4"/>
        <v>Z000</v>
      </c>
      <c r="F307" s="2">
        <v>34151</v>
      </c>
      <c r="G307" s="1" t="s">
        <v>17</v>
      </c>
      <c r="H307" s="1" t="s">
        <v>33</v>
      </c>
      <c r="I307" s="1" t="s">
        <v>34</v>
      </c>
      <c r="J307" s="1" t="s">
        <v>35</v>
      </c>
      <c r="K307" s="1" t="s">
        <v>36</v>
      </c>
      <c r="L307" s="1" t="s">
        <v>40</v>
      </c>
      <c r="M307" s="1" t="s">
        <v>1636</v>
      </c>
      <c r="N307">
        <v>0</v>
      </c>
      <c r="O307" s="8">
        <v>0</v>
      </c>
      <c r="P307" s="8">
        <v>0</v>
      </c>
      <c r="Q307" s="8">
        <v>0</v>
      </c>
      <c r="R307" s="35"/>
      <c r="S307" s="36"/>
      <c r="T307" s="36"/>
      <c r="U307" s="36"/>
    </row>
    <row r="308" spans="1:21" x14ac:dyDescent="0.3">
      <c r="A308" s="9">
        <v>8806</v>
      </c>
      <c r="B308" s="9" t="e">
        <f>VLOOKUP(A308,'AM Detail'!K:L,2,FALSE)</f>
        <v>#N/A</v>
      </c>
      <c r="C308" s="1" t="s">
        <v>31</v>
      </c>
      <c r="D308" s="1" t="s">
        <v>32</v>
      </c>
      <c r="E308" s="9" t="str">
        <f t="shared" si="4"/>
        <v>Z000</v>
      </c>
      <c r="F308" s="2">
        <v>34516</v>
      </c>
      <c r="G308" s="1" t="s">
        <v>17</v>
      </c>
      <c r="H308" s="1" t="s">
        <v>33</v>
      </c>
      <c r="I308" s="1" t="s">
        <v>34</v>
      </c>
      <c r="J308" s="1" t="s">
        <v>35</v>
      </c>
      <c r="K308" s="1" t="s">
        <v>36</v>
      </c>
      <c r="L308" s="1" t="s">
        <v>73</v>
      </c>
      <c r="M308" s="1" t="s">
        <v>1636</v>
      </c>
      <c r="N308">
        <v>0</v>
      </c>
      <c r="O308" s="8">
        <v>0</v>
      </c>
      <c r="P308" s="8">
        <v>0</v>
      </c>
      <c r="Q308" s="8">
        <v>0</v>
      </c>
      <c r="R308" s="35"/>
      <c r="S308" s="36"/>
      <c r="T308" s="36"/>
      <c r="U308" s="36"/>
    </row>
    <row r="309" spans="1:21" x14ac:dyDescent="0.3">
      <c r="A309" s="9">
        <v>8807</v>
      </c>
      <c r="B309" s="9" t="e">
        <f>VLOOKUP(A309,'AM Detail'!K:L,2,FALSE)</f>
        <v>#N/A</v>
      </c>
      <c r="C309" s="1" t="s">
        <v>31</v>
      </c>
      <c r="D309" s="1" t="s">
        <v>32</v>
      </c>
      <c r="E309" s="9" t="str">
        <f t="shared" si="4"/>
        <v>Z000</v>
      </c>
      <c r="F309" s="2">
        <v>34881</v>
      </c>
      <c r="G309" s="1" t="s">
        <v>17</v>
      </c>
      <c r="H309" s="1" t="s">
        <v>33</v>
      </c>
      <c r="I309" s="1" t="s">
        <v>34</v>
      </c>
      <c r="J309" s="1" t="s">
        <v>35</v>
      </c>
      <c r="K309" s="1" t="s">
        <v>36</v>
      </c>
      <c r="L309" s="1" t="s">
        <v>67</v>
      </c>
      <c r="M309" s="1" t="s">
        <v>1636</v>
      </c>
      <c r="N309">
        <v>0</v>
      </c>
      <c r="O309" s="8">
        <v>0</v>
      </c>
      <c r="P309" s="8">
        <v>0</v>
      </c>
      <c r="Q309" s="8">
        <v>0</v>
      </c>
      <c r="R309" s="35"/>
      <c r="S309" s="36"/>
      <c r="T309" s="36"/>
      <c r="U309" s="36"/>
    </row>
    <row r="310" spans="1:21" x14ac:dyDescent="0.3">
      <c r="A310" s="9">
        <v>8808</v>
      </c>
      <c r="B310" s="9" t="e">
        <f>VLOOKUP(A310,'AM Detail'!K:L,2,FALSE)</f>
        <v>#N/A</v>
      </c>
      <c r="C310" s="1" t="s">
        <v>31</v>
      </c>
      <c r="D310" s="1" t="s">
        <v>32</v>
      </c>
      <c r="E310" s="9" t="str">
        <f t="shared" si="4"/>
        <v>Z000</v>
      </c>
      <c r="F310" s="2">
        <v>35247</v>
      </c>
      <c r="G310" s="1" t="s">
        <v>17</v>
      </c>
      <c r="H310" s="1" t="s">
        <v>33</v>
      </c>
      <c r="I310" s="1" t="s">
        <v>34</v>
      </c>
      <c r="J310" s="1" t="s">
        <v>35</v>
      </c>
      <c r="K310" s="1" t="s">
        <v>36</v>
      </c>
      <c r="L310" s="1" t="s">
        <v>64</v>
      </c>
      <c r="M310" s="1" t="s">
        <v>1636</v>
      </c>
      <c r="N310">
        <v>0</v>
      </c>
      <c r="O310" s="8">
        <v>0</v>
      </c>
      <c r="P310" s="8">
        <v>0</v>
      </c>
      <c r="Q310" s="8">
        <v>0</v>
      </c>
      <c r="R310" s="35"/>
      <c r="S310" s="36"/>
      <c r="T310" s="36"/>
      <c r="U310" s="36"/>
    </row>
    <row r="311" spans="1:21" x14ac:dyDescent="0.3">
      <c r="A311" s="9">
        <v>8809</v>
      </c>
      <c r="B311" s="9" t="e">
        <f>VLOOKUP(A311,'AM Detail'!K:L,2,FALSE)</f>
        <v>#N/A</v>
      </c>
      <c r="C311" s="1" t="s">
        <v>31</v>
      </c>
      <c r="D311" s="1" t="s">
        <v>32</v>
      </c>
      <c r="E311" s="9" t="str">
        <f t="shared" si="4"/>
        <v>Z000</v>
      </c>
      <c r="F311" s="2">
        <v>35612</v>
      </c>
      <c r="G311" s="1" t="s">
        <v>17</v>
      </c>
      <c r="H311" s="1" t="s">
        <v>33</v>
      </c>
      <c r="I311" s="1" t="s">
        <v>34</v>
      </c>
      <c r="J311" s="1" t="s">
        <v>35</v>
      </c>
      <c r="K311" s="1" t="s">
        <v>36</v>
      </c>
      <c r="L311" s="1" t="s">
        <v>235</v>
      </c>
      <c r="M311" s="1" t="s">
        <v>1636</v>
      </c>
      <c r="N311">
        <v>0</v>
      </c>
      <c r="O311" s="8">
        <v>0</v>
      </c>
      <c r="P311" s="8">
        <v>0</v>
      </c>
      <c r="Q311" s="8">
        <v>0</v>
      </c>
      <c r="R311" s="35"/>
      <c r="S311" s="36"/>
      <c r="T311" s="36"/>
      <c r="U311" s="36"/>
    </row>
    <row r="312" spans="1:21" x14ac:dyDescent="0.3">
      <c r="A312" s="9">
        <v>8810</v>
      </c>
      <c r="B312" s="9" t="e">
        <f>VLOOKUP(A312,'AM Detail'!K:L,2,FALSE)</f>
        <v>#N/A</v>
      </c>
      <c r="C312" s="1" t="s">
        <v>31</v>
      </c>
      <c r="D312" s="1" t="s">
        <v>32</v>
      </c>
      <c r="E312" s="9" t="str">
        <f t="shared" si="4"/>
        <v>Z000</v>
      </c>
      <c r="F312" s="2">
        <v>36342</v>
      </c>
      <c r="G312" s="1" t="s">
        <v>17</v>
      </c>
      <c r="H312" s="1" t="s">
        <v>33</v>
      </c>
      <c r="I312" s="1" t="s">
        <v>34</v>
      </c>
      <c r="J312" s="1" t="s">
        <v>35</v>
      </c>
      <c r="K312" s="1" t="s">
        <v>36</v>
      </c>
      <c r="L312" s="1" t="s">
        <v>236</v>
      </c>
      <c r="M312" s="1" t="s">
        <v>1636</v>
      </c>
      <c r="N312">
        <v>0</v>
      </c>
      <c r="O312" s="8">
        <v>0</v>
      </c>
      <c r="P312" s="8">
        <v>0</v>
      </c>
      <c r="Q312" s="8">
        <v>0</v>
      </c>
      <c r="R312" s="35"/>
      <c r="S312" s="36"/>
      <c r="T312" s="36"/>
      <c r="U312" s="36"/>
    </row>
    <row r="313" spans="1:21" x14ac:dyDescent="0.3">
      <c r="A313" s="9">
        <v>8811</v>
      </c>
      <c r="B313" s="9" t="e">
        <f>VLOOKUP(A313,'AM Detail'!K:L,2,FALSE)</f>
        <v>#N/A</v>
      </c>
      <c r="C313" s="1" t="s">
        <v>31</v>
      </c>
      <c r="D313" s="1" t="s">
        <v>32</v>
      </c>
      <c r="E313" s="9" t="str">
        <f t="shared" si="4"/>
        <v>Z000</v>
      </c>
      <c r="F313" s="2">
        <v>36708</v>
      </c>
      <c r="G313" s="1" t="s">
        <v>17</v>
      </c>
      <c r="H313" s="1" t="s">
        <v>33</v>
      </c>
      <c r="I313" s="1" t="s">
        <v>34</v>
      </c>
      <c r="J313" s="1" t="s">
        <v>35</v>
      </c>
      <c r="K313" s="1" t="s">
        <v>36</v>
      </c>
      <c r="L313" s="1" t="s">
        <v>237</v>
      </c>
      <c r="M313" s="1" t="s">
        <v>1636</v>
      </c>
      <c r="N313">
        <v>0</v>
      </c>
      <c r="O313" s="8">
        <v>0</v>
      </c>
      <c r="P313" s="8">
        <v>0</v>
      </c>
      <c r="Q313" s="8">
        <v>0</v>
      </c>
      <c r="R313" s="35"/>
      <c r="S313" s="36"/>
      <c r="T313" s="36"/>
      <c r="U313" s="36"/>
    </row>
    <row r="314" spans="1:21" x14ac:dyDescent="0.3">
      <c r="A314" s="9">
        <v>8843</v>
      </c>
      <c r="B314" s="9" t="e">
        <f>VLOOKUP(A314,'AM Detail'!K:L,2,FALSE)</f>
        <v>#N/A</v>
      </c>
      <c r="C314" s="1" t="s">
        <v>15</v>
      </c>
      <c r="D314" s="1" t="s">
        <v>238</v>
      </c>
      <c r="E314" s="9" t="str">
        <f t="shared" si="4"/>
        <v>Z000</v>
      </c>
      <c r="F314" s="2">
        <v>31229</v>
      </c>
      <c r="G314" s="1" t="s">
        <v>17</v>
      </c>
      <c r="H314" s="1" t="s">
        <v>18</v>
      </c>
      <c r="I314" s="1" t="s">
        <v>34</v>
      </c>
      <c r="J314" s="1" t="s">
        <v>35</v>
      </c>
      <c r="K314" s="1" t="s">
        <v>36</v>
      </c>
      <c r="L314" s="1" t="s">
        <v>65</v>
      </c>
      <c r="M314" s="1" t="s">
        <v>1636</v>
      </c>
      <c r="N314">
        <v>0</v>
      </c>
      <c r="O314" s="8">
        <v>0</v>
      </c>
      <c r="P314" s="8">
        <v>0</v>
      </c>
      <c r="Q314" s="8">
        <v>0</v>
      </c>
      <c r="R314" s="35"/>
      <c r="S314" s="36"/>
      <c r="T314" s="36"/>
      <c r="U314" s="36"/>
    </row>
    <row r="315" spans="1:21" x14ac:dyDescent="0.3">
      <c r="A315" s="9">
        <v>8844</v>
      </c>
      <c r="B315" s="9" t="e">
        <f>VLOOKUP(A315,'AM Detail'!K:L,2,FALSE)</f>
        <v>#N/A</v>
      </c>
      <c r="C315" s="1" t="s">
        <v>15</v>
      </c>
      <c r="D315" s="1" t="s">
        <v>238</v>
      </c>
      <c r="E315" s="9" t="str">
        <f t="shared" si="4"/>
        <v>Z000</v>
      </c>
      <c r="F315" s="2">
        <v>31959</v>
      </c>
      <c r="G315" s="1" t="s">
        <v>17</v>
      </c>
      <c r="H315" s="1" t="s">
        <v>18</v>
      </c>
      <c r="I315" s="1" t="s">
        <v>34</v>
      </c>
      <c r="J315" s="1" t="s">
        <v>35</v>
      </c>
      <c r="K315" s="1" t="s">
        <v>36</v>
      </c>
      <c r="L315" s="1" t="s">
        <v>62</v>
      </c>
      <c r="M315" s="1" t="s">
        <v>1636</v>
      </c>
      <c r="N315">
        <v>0</v>
      </c>
      <c r="O315" s="8">
        <v>0</v>
      </c>
      <c r="P315" s="8">
        <v>0</v>
      </c>
      <c r="Q315" s="8">
        <v>0</v>
      </c>
      <c r="R315" s="35"/>
      <c r="S315" s="36"/>
      <c r="T315" s="36"/>
      <c r="U315" s="36"/>
    </row>
    <row r="316" spans="1:21" x14ac:dyDescent="0.3">
      <c r="A316" s="9">
        <v>8845</v>
      </c>
      <c r="B316" s="9" t="e">
        <f>VLOOKUP(A316,'AM Detail'!K:L,2,FALSE)</f>
        <v>#N/A</v>
      </c>
      <c r="C316" s="1" t="s">
        <v>15</v>
      </c>
      <c r="D316" s="1" t="s">
        <v>238</v>
      </c>
      <c r="E316" s="9" t="str">
        <f t="shared" si="4"/>
        <v>Z000</v>
      </c>
      <c r="F316" s="2">
        <v>35977</v>
      </c>
      <c r="G316" s="1" t="s">
        <v>17</v>
      </c>
      <c r="H316" s="1" t="s">
        <v>18</v>
      </c>
      <c r="I316" s="1" t="s">
        <v>34</v>
      </c>
      <c r="J316" s="1" t="s">
        <v>35</v>
      </c>
      <c r="K316" s="1" t="s">
        <v>36</v>
      </c>
      <c r="L316" s="1" t="s">
        <v>239</v>
      </c>
      <c r="M316" s="1" t="s">
        <v>1636</v>
      </c>
      <c r="N316">
        <v>0</v>
      </c>
      <c r="O316" s="8">
        <v>0</v>
      </c>
      <c r="P316" s="8">
        <v>0</v>
      </c>
      <c r="Q316" s="8">
        <v>0</v>
      </c>
      <c r="R316" s="35"/>
      <c r="S316" s="36"/>
      <c r="T316" s="36"/>
      <c r="U316" s="36"/>
    </row>
    <row r="317" spans="1:21" x14ac:dyDescent="0.3">
      <c r="A317" s="9">
        <v>8846</v>
      </c>
      <c r="B317" s="9" t="e">
        <f>VLOOKUP(A317,'AM Detail'!K:L,2,FALSE)</f>
        <v>#N/A</v>
      </c>
      <c r="C317" s="1" t="s">
        <v>15</v>
      </c>
      <c r="D317" s="1" t="s">
        <v>238</v>
      </c>
      <c r="E317" s="9" t="str">
        <f t="shared" si="4"/>
        <v>Z000</v>
      </c>
      <c r="F317" s="2">
        <v>37073</v>
      </c>
      <c r="G317" s="1" t="s">
        <v>17</v>
      </c>
      <c r="H317" s="1" t="s">
        <v>18</v>
      </c>
      <c r="I317" s="1" t="s">
        <v>34</v>
      </c>
      <c r="J317" s="1" t="s">
        <v>35</v>
      </c>
      <c r="K317" s="1" t="s">
        <v>36</v>
      </c>
      <c r="L317" s="1" t="s">
        <v>240</v>
      </c>
      <c r="M317" s="1" t="s">
        <v>1636</v>
      </c>
      <c r="N317">
        <v>0</v>
      </c>
      <c r="O317" s="8">
        <v>0</v>
      </c>
      <c r="P317" s="8">
        <v>0</v>
      </c>
      <c r="Q317" s="8">
        <v>0</v>
      </c>
      <c r="R317" s="35"/>
      <c r="S317" s="36"/>
      <c r="T317" s="36"/>
      <c r="U317" s="36"/>
    </row>
    <row r="318" spans="1:21" x14ac:dyDescent="0.3">
      <c r="A318" s="9">
        <v>9000</v>
      </c>
      <c r="B318" s="9" t="e">
        <f>VLOOKUP(A318,'AM Detail'!K:L,2,FALSE)</f>
        <v>#N/A</v>
      </c>
      <c r="C318" s="1" t="s">
        <v>31</v>
      </c>
      <c r="D318" s="1" t="s">
        <v>32</v>
      </c>
      <c r="E318" s="9" t="str">
        <f t="shared" si="4"/>
        <v>Z000</v>
      </c>
      <c r="F318" s="2">
        <v>34151</v>
      </c>
      <c r="G318" s="1" t="s">
        <v>17</v>
      </c>
      <c r="H318" s="1" t="s">
        <v>33</v>
      </c>
      <c r="I318" s="1" t="s">
        <v>38</v>
      </c>
      <c r="J318" s="1" t="s">
        <v>39</v>
      </c>
      <c r="K318" s="1" t="s">
        <v>36</v>
      </c>
      <c r="L318" s="1" t="s">
        <v>40</v>
      </c>
      <c r="M318" s="1" t="s">
        <v>1636</v>
      </c>
      <c r="N318">
        <v>0</v>
      </c>
      <c r="O318" s="8">
        <v>0</v>
      </c>
      <c r="P318" s="8">
        <v>0</v>
      </c>
      <c r="Q318" s="8">
        <v>0</v>
      </c>
      <c r="R318" s="35"/>
      <c r="S318" s="36"/>
      <c r="T318" s="36"/>
      <c r="U318" s="36"/>
    </row>
    <row r="319" spans="1:21" x14ac:dyDescent="0.3">
      <c r="A319" s="9">
        <v>9001</v>
      </c>
      <c r="B319" s="9" t="e">
        <f>VLOOKUP(A319,'AM Detail'!K:L,2,FALSE)</f>
        <v>#N/A</v>
      </c>
      <c r="C319" s="1" t="s">
        <v>31</v>
      </c>
      <c r="D319" s="1" t="s">
        <v>32</v>
      </c>
      <c r="E319" s="9" t="str">
        <f t="shared" si="4"/>
        <v>Z000</v>
      </c>
      <c r="F319" s="2">
        <v>34516</v>
      </c>
      <c r="G319" s="1" t="s">
        <v>17</v>
      </c>
      <c r="H319" s="1" t="s">
        <v>33</v>
      </c>
      <c r="I319" s="1" t="s">
        <v>38</v>
      </c>
      <c r="J319" s="1" t="s">
        <v>39</v>
      </c>
      <c r="K319" s="1" t="s">
        <v>36</v>
      </c>
      <c r="L319" s="1" t="s">
        <v>73</v>
      </c>
      <c r="M319" s="1" t="s">
        <v>1636</v>
      </c>
      <c r="N319">
        <v>0</v>
      </c>
      <c r="O319" s="8">
        <v>0</v>
      </c>
      <c r="P319" s="8">
        <v>0</v>
      </c>
      <c r="Q319" s="8">
        <v>0</v>
      </c>
      <c r="R319" s="35"/>
      <c r="S319" s="36"/>
      <c r="T319" s="36"/>
      <c r="U319" s="36"/>
    </row>
    <row r="320" spans="1:21" x14ac:dyDescent="0.3">
      <c r="A320" s="9">
        <v>9004</v>
      </c>
      <c r="B320" s="9" t="str">
        <f>VLOOKUP(A320,'AM Detail'!K:L,2,FALSE)</f>
        <v>Retire</v>
      </c>
      <c r="C320" s="1" t="s">
        <v>15</v>
      </c>
      <c r="D320" s="1" t="s">
        <v>238</v>
      </c>
      <c r="E320" s="9" t="str">
        <f t="shared" si="4"/>
        <v>Z000</v>
      </c>
      <c r="F320" s="2">
        <v>36342</v>
      </c>
      <c r="G320" s="1" t="s">
        <v>17</v>
      </c>
      <c r="H320" s="1" t="s">
        <v>18</v>
      </c>
      <c r="I320" s="1" t="s">
        <v>38</v>
      </c>
      <c r="J320" s="1" t="s">
        <v>39</v>
      </c>
      <c r="K320" s="1" t="s">
        <v>36</v>
      </c>
      <c r="L320" s="1" t="s">
        <v>236</v>
      </c>
      <c r="M320" s="1" t="s">
        <v>1636</v>
      </c>
      <c r="N320">
        <v>0</v>
      </c>
      <c r="O320" s="8">
        <v>-30938.12</v>
      </c>
      <c r="P320" s="8">
        <v>-30938.12</v>
      </c>
      <c r="Q320" s="8">
        <v>0</v>
      </c>
      <c r="R320" s="35"/>
      <c r="S320" s="36"/>
      <c r="T320" s="36"/>
      <c r="U320" s="36"/>
    </row>
    <row r="321" spans="1:21" x14ac:dyDescent="0.3">
      <c r="A321" s="9">
        <v>9005</v>
      </c>
      <c r="B321" s="9" t="str">
        <f>VLOOKUP(A321,'AM Detail'!K:L,2,FALSE)</f>
        <v>Retire</v>
      </c>
      <c r="C321" s="1" t="s">
        <v>15</v>
      </c>
      <c r="D321" s="1" t="s">
        <v>238</v>
      </c>
      <c r="E321" s="9" t="str">
        <f t="shared" si="4"/>
        <v>Z000</v>
      </c>
      <c r="F321" s="2">
        <v>36708</v>
      </c>
      <c r="G321" s="1" t="s">
        <v>17</v>
      </c>
      <c r="H321" s="1" t="s">
        <v>18</v>
      </c>
      <c r="I321" s="1" t="s">
        <v>38</v>
      </c>
      <c r="J321" s="1" t="s">
        <v>39</v>
      </c>
      <c r="K321" s="1" t="s">
        <v>36</v>
      </c>
      <c r="L321" s="1" t="s">
        <v>237</v>
      </c>
      <c r="M321" s="1" t="s">
        <v>1636</v>
      </c>
      <c r="N321">
        <v>0</v>
      </c>
      <c r="O321" s="8">
        <v>-112360.27</v>
      </c>
      <c r="P321" s="8">
        <v>-112360.27</v>
      </c>
      <c r="Q321" s="8">
        <v>0</v>
      </c>
      <c r="R321" s="35"/>
      <c r="S321" s="36"/>
      <c r="T321" s="36"/>
      <c r="U321" s="36"/>
    </row>
    <row r="322" spans="1:21" x14ac:dyDescent="0.3">
      <c r="A322" s="9">
        <v>9008</v>
      </c>
      <c r="B322" s="9" t="e">
        <f>VLOOKUP(A322,'AM Detail'!K:L,2,FALSE)</f>
        <v>#N/A</v>
      </c>
      <c r="C322" s="1" t="s">
        <v>31</v>
      </c>
      <c r="D322" s="1" t="s">
        <v>32</v>
      </c>
      <c r="E322" s="9" t="str">
        <f t="shared" si="4"/>
        <v>Z000</v>
      </c>
      <c r="F322" s="2">
        <v>34151</v>
      </c>
      <c r="G322" s="1" t="s">
        <v>17</v>
      </c>
      <c r="H322" s="1" t="s">
        <v>33</v>
      </c>
      <c r="I322" s="1" t="s">
        <v>41</v>
      </c>
      <c r="J322" s="1" t="s">
        <v>241</v>
      </c>
      <c r="K322" s="1" t="s">
        <v>36</v>
      </c>
      <c r="L322" s="1" t="s">
        <v>40</v>
      </c>
      <c r="M322" s="1" t="s">
        <v>1636</v>
      </c>
      <c r="N322">
        <v>0</v>
      </c>
      <c r="O322" s="8">
        <v>0</v>
      </c>
      <c r="P322" s="8">
        <v>0</v>
      </c>
      <c r="Q322" s="8">
        <v>0</v>
      </c>
      <c r="R322" s="35"/>
      <c r="S322" s="36"/>
      <c r="T322" s="36"/>
      <c r="U322" s="36"/>
    </row>
    <row r="323" spans="1:21" x14ac:dyDescent="0.3">
      <c r="A323" s="9">
        <v>9009</v>
      </c>
      <c r="B323" s="9" t="e">
        <f>VLOOKUP(A323,'AM Detail'!K:L,2,FALSE)</f>
        <v>#N/A</v>
      </c>
      <c r="C323" s="1" t="s">
        <v>15</v>
      </c>
      <c r="D323" s="1" t="s">
        <v>238</v>
      </c>
      <c r="E323" s="9" t="str">
        <f t="shared" si="4"/>
        <v>Z000</v>
      </c>
      <c r="F323" s="2">
        <v>24289</v>
      </c>
      <c r="G323" s="1" t="s">
        <v>17</v>
      </c>
      <c r="H323" s="1" t="s">
        <v>18</v>
      </c>
      <c r="I323" s="1" t="s">
        <v>41</v>
      </c>
      <c r="J323" s="1" t="s">
        <v>241</v>
      </c>
      <c r="K323" s="1" t="s">
        <v>36</v>
      </c>
      <c r="L323" s="1" t="s">
        <v>46</v>
      </c>
      <c r="M323" s="1" t="s">
        <v>1636</v>
      </c>
      <c r="N323">
        <v>0</v>
      </c>
      <c r="O323" s="8">
        <v>0</v>
      </c>
      <c r="P323" s="8">
        <v>0</v>
      </c>
      <c r="Q323" s="8">
        <v>0</v>
      </c>
      <c r="R323" s="35"/>
      <c r="S323" s="36"/>
      <c r="T323" s="36"/>
      <c r="U323" s="36"/>
    </row>
    <row r="324" spans="1:21" x14ac:dyDescent="0.3">
      <c r="A324" s="9">
        <v>9017</v>
      </c>
      <c r="B324" s="9" t="str">
        <f>VLOOKUP(A324,'AM Detail'!K:L,2,FALSE)</f>
        <v>Retire</v>
      </c>
      <c r="C324" s="1" t="s">
        <v>31</v>
      </c>
      <c r="D324" s="1" t="s">
        <v>32</v>
      </c>
      <c r="E324" s="9" t="str">
        <f t="shared" si="4"/>
        <v>Z000</v>
      </c>
      <c r="F324" s="2">
        <v>24289</v>
      </c>
      <c r="G324" s="1" t="s">
        <v>17</v>
      </c>
      <c r="H324" s="1" t="s">
        <v>33</v>
      </c>
      <c r="I324" s="1" t="s">
        <v>41</v>
      </c>
      <c r="J324" s="1" t="s">
        <v>242</v>
      </c>
      <c r="K324" s="1" t="s">
        <v>36</v>
      </c>
      <c r="L324" s="1" t="s">
        <v>46</v>
      </c>
      <c r="M324" s="1" t="s">
        <v>1636</v>
      </c>
      <c r="N324">
        <v>1</v>
      </c>
      <c r="O324" s="8">
        <v>337319.56</v>
      </c>
      <c r="P324" s="8">
        <v>337319.56</v>
      </c>
      <c r="Q324" s="8">
        <v>0</v>
      </c>
      <c r="R324" s="35"/>
      <c r="S324" s="36"/>
      <c r="T324" s="36"/>
      <c r="U324" s="36"/>
    </row>
    <row r="325" spans="1:21" x14ac:dyDescent="0.3">
      <c r="A325" s="9">
        <v>9042</v>
      </c>
      <c r="B325" s="9" t="e">
        <f>VLOOKUP(A325,'AM Detail'!K:L,2,FALSE)</f>
        <v>#N/A</v>
      </c>
      <c r="C325" s="1" t="s">
        <v>31</v>
      </c>
      <c r="D325" s="1" t="s">
        <v>32</v>
      </c>
      <c r="E325" s="9" t="str">
        <f t="shared" si="4"/>
        <v>Z000</v>
      </c>
      <c r="F325" s="2">
        <v>24289</v>
      </c>
      <c r="G325" s="1" t="s">
        <v>17</v>
      </c>
      <c r="H325" s="1" t="s">
        <v>33</v>
      </c>
      <c r="I325" s="1" t="s">
        <v>41</v>
      </c>
      <c r="J325" s="1" t="s">
        <v>243</v>
      </c>
      <c r="K325" s="1" t="s">
        <v>36</v>
      </c>
      <c r="L325" s="1" t="s">
        <v>46</v>
      </c>
      <c r="M325" s="1" t="s">
        <v>1636</v>
      </c>
      <c r="N325">
        <v>0</v>
      </c>
      <c r="O325" s="8">
        <v>0</v>
      </c>
      <c r="P325" s="8">
        <v>0</v>
      </c>
      <c r="Q325" s="8">
        <v>0</v>
      </c>
      <c r="R325" s="35"/>
      <c r="S325" s="36"/>
      <c r="T325" s="36"/>
      <c r="U325" s="36"/>
    </row>
    <row r="326" spans="1:21" x14ac:dyDescent="0.3">
      <c r="A326" s="9">
        <v>9043</v>
      </c>
      <c r="B326" s="9" t="str">
        <f>VLOOKUP(A326,'AM Detail'!K:L,2,FALSE)</f>
        <v>Retire</v>
      </c>
      <c r="C326" s="1" t="s">
        <v>31</v>
      </c>
      <c r="D326" s="1" t="s">
        <v>32</v>
      </c>
      <c r="E326" s="9" t="str">
        <f t="shared" ref="E326:E389" si="5">MID(D326,6,4)</f>
        <v>Z000</v>
      </c>
      <c r="F326" s="2">
        <v>34151</v>
      </c>
      <c r="G326" s="1" t="s">
        <v>17</v>
      </c>
      <c r="H326" s="1" t="s">
        <v>33</v>
      </c>
      <c r="I326" s="1" t="s">
        <v>41</v>
      </c>
      <c r="J326" s="1" t="s">
        <v>243</v>
      </c>
      <c r="K326" s="1" t="s">
        <v>36</v>
      </c>
      <c r="L326" s="1" t="s">
        <v>40</v>
      </c>
      <c r="M326" s="1" t="s">
        <v>1636</v>
      </c>
      <c r="N326">
        <v>4</v>
      </c>
      <c r="O326" s="8">
        <v>895897.2</v>
      </c>
      <c r="P326" s="8">
        <v>895897.2</v>
      </c>
      <c r="Q326" s="8">
        <v>0</v>
      </c>
      <c r="R326" s="35"/>
      <c r="S326" s="36"/>
      <c r="T326" s="36"/>
      <c r="U326" s="36"/>
    </row>
    <row r="327" spans="1:21" x14ac:dyDescent="0.3">
      <c r="A327" s="9">
        <v>9096</v>
      </c>
      <c r="B327" s="9" t="str">
        <f>VLOOKUP(A327,'AM Detail'!K:L,2,FALSE)</f>
        <v>Retire</v>
      </c>
      <c r="C327" s="1" t="s">
        <v>31</v>
      </c>
      <c r="D327" s="1" t="s">
        <v>32</v>
      </c>
      <c r="E327" s="9" t="str">
        <f t="shared" si="5"/>
        <v>Z000</v>
      </c>
      <c r="F327" s="2">
        <v>24289</v>
      </c>
      <c r="G327" s="1" t="s">
        <v>17</v>
      </c>
      <c r="H327" s="1" t="s">
        <v>33</v>
      </c>
      <c r="I327" s="1" t="s">
        <v>41</v>
      </c>
      <c r="J327" s="1" t="s">
        <v>244</v>
      </c>
      <c r="K327" s="1" t="s">
        <v>36</v>
      </c>
      <c r="L327" s="1" t="s">
        <v>46</v>
      </c>
      <c r="M327" s="1" t="s">
        <v>1636</v>
      </c>
      <c r="N327">
        <v>1</v>
      </c>
      <c r="O327" s="8">
        <v>597584.35</v>
      </c>
      <c r="P327" s="8">
        <v>597584.35</v>
      </c>
      <c r="Q327" s="8">
        <v>0</v>
      </c>
      <c r="R327" s="35"/>
      <c r="S327" s="36"/>
      <c r="T327" s="36"/>
      <c r="U327" s="36"/>
    </row>
    <row r="328" spans="1:21" x14ac:dyDescent="0.3">
      <c r="A328" s="9">
        <v>9097</v>
      </c>
      <c r="B328" s="9" t="str">
        <f>VLOOKUP(A328,'AM Detail'!K:L,2,FALSE)</f>
        <v>Retire</v>
      </c>
      <c r="C328" s="1" t="s">
        <v>31</v>
      </c>
      <c r="D328" s="1" t="s">
        <v>32</v>
      </c>
      <c r="E328" s="9" t="str">
        <f t="shared" si="5"/>
        <v>Z000</v>
      </c>
      <c r="F328" s="2">
        <v>34151</v>
      </c>
      <c r="G328" s="1" t="s">
        <v>17</v>
      </c>
      <c r="H328" s="1" t="s">
        <v>33</v>
      </c>
      <c r="I328" s="1" t="s">
        <v>41</v>
      </c>
      <c r="J328" s="1" t="s">
        <v>244</v>
      </c>
      <c r="K328" s="1" t="s">
        <v>36</v>
      </c>
      <c r="L328" s="1" t="s">
        <v>40</v>
      </c>
      <c r="M328" s="1" t="s">
        <v>1636</v>
      </c>
      <c r="N328">
        <v>0</v>
      </c>
      <c r="O328" s="8">
        <v>3728869.45</v>
      </c>
      <c r="P328" s="8">
        <v>3728869.45</v>
      </c>
      <c r="Q328" s="8">
        <v>0</v>
      </c>
      <c r="R328" s="35"/>
      <c r="S328" s="36"/>
      <c r="T328" s="36"/>
      <c r="U328" s="36"/>
    </row>
    <row r="329" spans="1:21" x14ac:dyDescent="0.3">
      <c r="A329" s="9">
        <v>9136</v>
      </c>
      <c r="B329" s="9" t="e">
        <f>VLOOKUP(A329,'AM Detail'!K:L,2,FALSE)</f>
        <v>#N/A</v>
      </c>
      <c r="C329" s="1" t="s">
        <v>31</v>
      </c>
      <c r="D329" s="1" t="s">
        <v>32</v>
      </c>
      <c r="E329" s="9" t="str">
        <f t="shared" si="5"/>
        <v>Z000</v>
      </c>
      <c r="F329" s="2">
        <v>24289</v>
      </c>
      <c r="G329" s="1" t="s">
        <v>17</v>
      </c>
      <c r="H329" s="1" t="s">
        <v>33</v>
      </c>
      <c r="I329" s="1" t="s">
        <v>41</v>
      </c>
      <c r="J329" s="1" t="s">
        <v>245</v>
      </c>
      <c r="K329" s="1" t="s">
        <v>36</v>
      </c>
      <c r="L329" s="1" t="s">
        <v>46</v>
      </c>
      <c r="M329" s="1" t="s">
        <v>1636</v>
      </c>
      <c r="N329">
        <v>0</v>
      </c>
      <c r="O329" s="8">
        <v>0</v>
      </c>
      <c r="P329" s="8">
        <v>0</v>
      </c>
      <c r="Q329" s="8">
        <v>0</v>
      </c>
      <c r="R329" s="35"/>
      <c r="S329" s="36"/>
      <c r="T329" s="36"/>
      <c r="U329" s="36"/>
    </row>
    <row r="330" spans="1:21" x14ac:dyDescent="0.3">
      <c r="A330" s="9">
        <v>9137</v>
      </c>
      <c r="B330" s="9" t="str">
        <f>VLOOKUP(A330,'AM Detail'!K:L,2,FALSE)</f>
        <v>Retire</v>
      </c>
      <c r="C330" s="1" t="s">
        <v>31</v>
      </c>
      <c r="D330" s="1" t="s">
        <v>32</v>
      </c>
      <c r="E330" s="9" t="str">
        <f t="shared" si="5"/>
        <v>Z000</v>
      </c>
      <c r="F330" s="2">
        <v>34151</v>
      </c>
      <c r="G330" s="1" t="s">
        <v>17</v>
      </c>
      <c r="H330" s="1" t="s">
        <v>33</v>
      </c>
      <c r="I330" s="1" t="s">
        <v>41</v>
      </c>
      <c r="J330" s="1" t="s">
        <v>245</v>
      </c>
      <c r="K330" s="1" t="s">
        <v>36</v>
      </c>
      <c r="L330" s="1" t="s">
        <v>40</v>
      </c>
      <c r="M330" s="1" t="s">
        <v>1636</v>
      </c>
      <c r="N330">
        <v>2</v>
      </c>
      <c r="O330" s="8">
        <v>352709.07</v>
      </c>
      <c r="P330" s="8">
        <v>352709.07</v>
      </c>
      <c r="Q330" s="8">
        <v>0</v>
      </c>
      <c r="R330" s="35"/>
      <c r="S330" s="36"/>
      <c r="T330" s="36"/>
      <c r="U330" s="36"/>
    </row>
    <row r="331" spans="1:21" x14ac:dyDescent="0.3">
      <c r="A331" s="9">
        <v>9199</v>
      </c>
      <c r="B331" s="9" t="e">
        <f>VLOOKUP(A331,'AM Detail'!K:L,2,FALSE)</f>
        <v>#N/A</v>
      </c>
      <c r="C331" s="1" t="s">
        <v>31</v>
      </c>
      <c r="D331" s="1" t="s">
        <v>32</v>
      </c>
      <c r="E331" s="9" t="str">
        <f t="shared" si="5"/>
        <v>Z000</v>
      </c>
      <c r="F331" s="2">
        <v>24289</v>
      </c>
      <c r="G331" s="1" t="s">
        <v>17</v>
      </c>
      <c r="H331" s="1" t="s">
        <v>33</v>
      </c>
      <c r="I331" s="1" t="s">
        <v>41</v>
      </c>
      <c r="J331" s="1" t="s">
        <v>42</v>
      </c>
      <c r="K331" s="1" t="s">
        <v>36</v>
      </c>
      <c r="L331" s="1" t="s">
        <v>46</v>
      </c>
      <c r="M331" s="1" t="s">
        <v>1636</v>
      </c>
      <c r="N331">
        <v>0</v>
      </c>
      <c r="O331" s="8">
        <v>0</v>
      </c>
      <c r="P331" s="8">
        <v>0</v>
      </c>
      <c r="Q331" s="8">
        <v>0</v>
      </c>
      <c r="R331" s="35"/>
      <c r="S331" s="36"/>
      <c r="T331" s="36"/>
      <c r="U331" s="36"/>
    </row>
    <row r="332" spans="1:21" x14ac:dyDescent="0.3">
      <c r="A332" s="9">
        <v>9200</v>
      </c>
      <c r="B332" s="9" t="e">
        <f>VLOOKUP(A332,'AM Detail'!K:L,2,FALSE)</f>
        <v>#N/A</v>
      </c>
      <c r="C332" s="1" t="s">
        <v>31</v>
      </c>
      <c r="D332" s="1" t="s">
        <v>32</v>
      </c>
      <c r="E332" s="9" t="str">
        <f t="shared" si="5"/>
        <v>Z000</v>
      </c>
      <c r="F332" s="2">
        <v>33420</v>
      </c>
      <c r="G332" s="1" t="s">
        <v>17</v>
      </c>
      <c r="H332" s="1" t="s">
        <v>33</v>
      </c>
      <c r="I332" s="1" t="s">
        <v>41</v>
      </c>
      <c r="J332" s="1" t="s">
        <v>42</v>
      </c>
      <c r="K332" s="1" t="s">
        <v>36</v>
      </c>
      <c r="L332" s="1" t="s">
        <v>43</v>
      </c>
      <c r="M332" s="1" t="s">
        <v>1636</v>
      </c>
      <c r="N332">
        <v>0</v>
      </c>
      <c r="O332" s="8">
        <v>0</v>
      </c>
      <c r="P332" s="8">
        <v>0</v>
      </c>
      <c r="Q332" s="8">
        <v>0</v>
      </c>
      <c r="R332" s="35"/>
      <c r="S332" s="36"/>
      <c r="T332" s="36"/>
      <c r="U332" s="36"/>
    </row>
    <row r="333" spans="1:21" x14ac:dyDescent="0.3">
      <c r="A333" s="9">
        <v>9201</v>
      </c>
      <c r="B333" s="9" t="e">
        <f>VLOOKUP(A333,'AM Detail'!K:L,2,FALSE)</f>
        <v>#N/A</v>
      </c>
      <c r="C333" s="1" t="s">
        <v>31</v>
      </c>
      <c r="D333" s="1" t="s">
        <v>32</v>
      </c>
      <c r="E333" s="9" t="str">
        <f t="shared" si="5"/>
        <v>Z000</v>
      </c>
      <c r="F333" s="2">
        <v>33786</v>
      </c>
      <c r="G333" s="1" t="s">
        <v>17</v>
      </c>
      <c r="H333" s="1" t="s">
        <v>33</v>
      </c>
      <c r="I333" s="1" t="s">
        <v>41</v>
      </c>
      <c r="J333" s="1" t="s">
        <v>42</v>
      </c>
      <c r="K333" s="1" t="s">
        <v>36</v>
      </c>
      <c r="L333" s="1" t="s">
        <v>25</v>
      </c>
      <c r="M333" s="1" t="s">
        <v>1636</v>
      </c>
      <c r="N333">
        <v>0</v>
      </c>
      <c r="O333" s="8">
        <v>0</v>
      </c>
      <c r="P333" s="8">
        <v>0</v>
      </c>
      <c r="Q333" s="8">
        <v>0</v>
      </c>
      <c r="R333" s="35"/>
      <c r="S333" s="36"/>
      <c r="T333" s="36"/>
      <c r="U333" s="36"/>
    </row>
    <row r="334" spans="1:21" x14ac:dyDescent="0.3">
      <c r="A334" s="9">
        <v>9202</v>
      </c>
      <c r="B334" s="9" t="str">
        <f>VLOOKUP(A334,'AM Detail'!K:L,2,FALSE)</f>
        <v>Retire</v>
      </c>
      <c r="C334" s="1" t="s">
        <v>31</v>
      </c>
      <c r="D334" s="1" t="s">
        <v>32</v>
      </c>
      <c r="E334" s="9" t="str">
        <f t="shared" si="5"/>
        <v>Z000</v>
      </c>
      <c r="F334" s="2">
        <v>34151</v>
      </c>
      <c r="G334" s="1" t="s">
        <v>17</v>
      </c>
      <c r="H334" s="1" t="s">
        <v>33</v>
      </c>
      <c r="I334" s="1" t="s">
        <v>41</v>
      </c>
      <c r="J334" s="1" t="s">
        <v>42</v>
      </c>
      <c r="K334" s="1" t="s">
        <v>36</v>
      </c>
      <c r="L334" s="1" t="s">
        <v>40</v>
      </c>
      <c r="M334" s="1" t="s">
        <v>1636</v>
      </c>
      <c r="N334">
        <v>2</v>
      </c>
      <c r="O334" s="8">
        <v>854338.26</v>
      </c>
      <c r="P334" s="8">
        <v>854338.26</v>
      </c>
      <c r="Q334" s="8">
        <v>0</v>
      </c>
      <c r="R334" s="35"/>
      <c r="S334" s="36"/>
      <c r="T334" s="36"/>
      <c r="U334" s="36"/>
    </row>
    <row r="335" spans="1:21" x14ac:dyDescent="0.3">
      <c r="A335" s="9">
        <v>9249</v>
      </c>
      <c r="B335" s="9" t="e">
        <f>VLOOKUP(A335,'AM Detail'!K:L,2,FALSE)</f>
        <v>#N/A</v>
      </c>
      <c r="C335" s="1" t="s">
        <v>31</v>
      </c>
      <c r="D335" s="1" t="s">
        <v>32</v>
      </c>
      <c r="E335" s="9" t="str">
        <f t="shared" si="5"/>
        <v>Z000</v>
      </c>
      <c r="F335" s="2">
        <v>24289</v>
      </c>
      <c r="G335" s="1" t="s">
        <v>17</v>
      </c>
      <c r="H335" s="1" t="s">
        <v>33</v>
      </c>
      <c r="I335" s="1" t="s">
        <v>41</v>
      </c>
      <c r="J335" s="1" t="s">
        <v>246</v>
      </c>
      <c r="K335" s="1" t="s">
        <v>36</v>
      </c>
      <c r="L335" s="1" t="s">
        <v>46</v>
      </c>
      <c r="M335" s="1" t="s">
        <v>1636</v>
      </c>
      <c r="N335">
        <v>0</v>
      </c>
      <c r="O335" s="8">
        <v>0</v>
      </c>
      <c r="P335" s="8">
        <v>0</v>
      </c>
      <c r="Q335" s="8">
        <v>0</v>
      </c>
      <c r="R335" s="35"/>
      <c r="S335" s="36"/>
      <c r="T335" s="36"/>
      <c r="U335" s="36"/>
    </row>
    <row r="336" spans="1:21" x14ac:dyDescent="0.3">
      <c r="A336" s="9">
        <v>9250</v>
      </c>
      <c r="B336" s="9" t="str">
        <f>VLOOKUP(A336,'AM Detail'!K:L,2,FALSE)</f>
        <v>Retire</v>
      </c>
      <c r="C336" s="1" t="s">
        <v>31</v>
      </c>
      <c r="D336" s="1" t="s">
        <v>32</v>
      </c>
      <c r="E336" s="9" t="str">
        <f t="shared" si="5"/>
        <v>Z000</v>
      </c>
      <c r="F336" s="2">
        <v>34151</v>
      </c>
      <c r="G336" s="1" t="s">
        <v>17</v>
      </c>
      <c r="H336" s="1" t="s">
        <v>33</v>
      </c>
      <c r="I336" s="1" t="s">
        <v>41</v>
      </c>
      <c r="J336" s="1" t="s">
        <v>246</v>
      </c>
      <c r="K336" s="1" t="s">
        <v>36</v>
      </c>
      <c r="L336" s="1" t="s">
        <v>40</v>
      </c>
      <c r="M336" s="1" t="s">
        <v>1636</v>
      </c>
      <c r="N336">
        <v>1</v>
      </c>
      <c r="O336" s="8">
        <v>1064550.48</v>
      </c>
      <c r="P336" s="8">
        <v>1064550.48</v>
      </c>
      <c r="Q336" s="8">
        <v>0</v>
      </c>
      <c r="R336" s="35"/>
      <c r="S336" s="36"/>
      <c r="T336" s="36"/>
      <c r="U336" s="36"/>
    </row>
    <row r="337" spans="1:21" x14ac:dyDescent="0.3">
      <c r="A337" s="9">
        <v>9288</v>
      </c>
      <c r="B337" s="9" t="e">
        <f>VLOOKUP(A337,'AM Detail'!K:L,2,FALSE)</f>
        <v>#N/A</v>
      </c>
      <c r="C337" s="1" t="s">
        <v>31</v>
      </c>
      <c r="D337" s="1" t="s">
        <v>32</v>
      </c>
      <c r="E337" s="9" t="str">
        <f t="shared" si="5"/>
        <v>Z000</v>
      </c>
      <c r="F337" s="2">
        <v>24289</v>
      </c>
      <c r="G337" s="1" t="s">
        <v>17</v>
      </c>
      <c r="H337" s="1" t="s">
        <v>33</v>
      </c>
      <c r="I337" s="1" t="s">
        <v>41</v>
      </c>
      <c r="J337" s="1" t="s">
        <v>247</v>
      </c>
      <c r="K337" s="1" t="s">
        <v>36</v>
      </c>
      <c r="L337" s="1" t="s">
        <v>46</v>
      </c>
      <c r="M337" s="1" t="s">
        <v>1636</v>
      </c>
      <c r="N337">
        <v>0</v>
      </c>
      <c r="O337" s="8">
        <v>0</v>
      </c>
      <c r="P337" s="8">
        <v>0</v>
      </c>
      <c r="Q337" s="8">
        <v>0</v>
      </c>
      <c r="R337" s="35"/>
      <c r="S337" s="36"/>
      <c r="T337" s="36"/>
      <c r="U337" s="36"/>
    </row>
    <row r="338" spans="1:21" x14ac:dyDescent="0.3">
      <c r="A338" s="9">
        <v>9289</v>
      </c>
      <c r="B338" s="9" t="str">
        <f>VLOOKUP(A338,'AM Detail'!K:L,2,FALSE)</f>
        <v>Retire</v>
      </c>
      <c r="C338" s="1" t="s">
        <v>31</v>
      </c>
      <c r="D338" s="1" t="s">
        <v>32</v>
      </c>
      <c r="E338" s="9" t="str">
        <f t="shared" si="5"/>
        <v>Z000</v>
      </c>
      <c r="F338" s="2">
        <v>34151</v>
      </c>
      <c r="G338" s="1" t="s">
        <v>17</v>
      </c>
      <c r="H338" s="1" t="s">
        <v>33</v>
      </c>
      <c r="I338" s="1" t="s">
        <v>41</v>
      </c>
      <c r="J338" s="1" t="s">
        <v>247</v>
      </c>
      <c r="K338" s="1" t="s">
        <v>36</v>
      </c>
      <c r="L338" s="1" t="s">
        <v>40</v>
      </c>
      <c r="M338" s="1" t="s">
        <v>1636</v>
      </c>
      <c r="N338">
        <v>1</v>
      </c>
      <c r="O338" s="8">
        <v>121067.2</v>
      </c>
      <c r="P338" s="8">
        <v>121067.2</v>
      </c>
      <c r="Q338" s="8">
        <v>0</v>
      </c>
      <c r="R338" s="35"/>
      <c r="S338" s="36"/>
      <c r="T338" s="36"/>
      <c r="U338" s="36"/>
    </row>
    <row r="339" spans="1:21" x14ac:dyDescent="0.3">
      <c r="A339" s="9">
        <v>9327</v>
      </c>
      <c r="B339" s="9" t="str">
        <f>VLOOKUP(A339,'AM Detail'!K:L,2,FALSE)</f>
        <v>Retire</v>
      </c>
      <c r="C339" s="1" t="s">
        <v>31</v>
      </c>
      <c r="D339" s="1" t="s">
        <v>32</v>
      </c>
      <c r="E339" s="9" t="str">
        <f t="shared" si="5"/>
        <v>Z000</v>
      </c>
      <c r="F339" s="2">
        <v>35612</v>
      </c>
      <c r="G339" s="1" t="s">
        <v>17</v>
      </c>
      <c r="H339" s="1" t="s">
        <v>33</v>
      </c>
      <c r="I339" s="1" t="s">
        <v>41</v>
      </c>
      <c r="J339" s="1" t="s">
        <v>248</v>
      </c>
      <c r="K339" s="1" t="s">
        <v>36</v>
      </c>
      <c r="L339" s="1" t="s">
        <v>235</v>
      </c>
      <c r="M339" s="1" t="s">
        <v>1636</v>
      </c>
      <c r="N339">
        <v>1</v>
      </c>
      <c r="O339" s="8">
        <v>51407.8</v>
      </c>
      <c r="P339" s="8">
        <v>51407.8</v>
      </c>
      <c r="Q339" s="8">
        <v>0</v>
      </c>
      <c r="R339" s="35"/>
      <c r="S339" s="36"/>
      <c r="T339" s="36"/>
      <c r="U339" s="36"/>
    </row>
    <row r="340" spans="1:21" x14ac:dyDescent="0.3">
      <c r="A340" s="9">
        <v>9383</v>
      </c>
      <c r="B340" s="9" t="str">
        <f>VLOOKUP(A340,'AM Detail'!K:L,2,FALSE)</f>
        <v>Retire</v>
      </c>
      <c r="C340" s="1" t="s">
        <v>31</v>
      </c>
      <c r="D340" s="1" t="s">
        <v>32</v>
      </c>
      <c r="E340" s="9" t="str">
        <f t="shared" si="5"/>
        <v>Z000</v>
      </c>
      <c r="F340" s="2">
        <v>24289</v>
      </c>
      <c r="G340" s="1" t="s">
        <v>17</v>
      </c>
      <c r="H340" s="1" t="s">
        <v>33</v>
      </c>
      <c r="I340" s="1" t="s">
        <v>249</v>
      </c>
      <c r="J340" s="1" t="s">
        <v>250</v>
      </c>
      <c r="K340" s="1" t="s">
        <v>36</v>
      </c>
      <c r="L340" s="1" t="s">
        <v>46</v>
      </c>
      <c r="M340" s="1" t="s">
        <v>1636</v>
      </c>
      <c r="N340">
        <v>77</v>
      </c>
      <c r="O340" s="8">
        <v>240424.89</v>
      </c>
      <c r="P340" s="8">
        <v>240424.89</v>
      </c>
      <c r="Q340" s="8">
        <v>0</v>
      </c>
      <c r="R340" s="35"/>
      <c r="S340" s="36"/>
      <c r="T340" s="36"/>
      <c r="U340" s="36"/>
    </row>
    <row r="341" spans="1:21" x14ac:dyDescent="0.3">
      <c r="A341" s="9">
        <v>9384</v>
      </c>
      <c r="B341" s="9" t="str">
        <f>VLOOKUP(A341,'AM Detail'!K:L,2,FALSE)</f>
        <v>Retire</v>
      </c>
      <c r="C341" s="1" t="s">
        <v>31</v>
      </c>
      <c r="D341" s="1" t="s">
        <v>32</v>
      </c>
      <c r="E341" s="9" t="str">
        <f t="shared" si="5"/>
        <v>Z000</v>
      </c>
      <c r="F341" s="2">
        <v>34151</v>
      </c>
      <c r="G341" s="1" t="s">
        <v>17</v>
      </c>
      <c r="H341" s="1" t="s">
        <v>33</v>
      </c>
      <c r="I341" s="1" t="s">
        <v>249</v>
      </c>
      <c r="J341" s="1" t="s">
        <v>250</v>
      </c>
      <c r="K341" s="1" t="s">
        <v>36</v>
      </c>
      <c r="L341" s="1" t="s">
        <v>40</v>
      </c>
      <c r="M341" s="1" t="s">
        <v>1636</v>
      </c>
      <c r="N341">
        <v>2</v>
      </c>
      <c r="O341" s="8">
        <v>290561.26</v>
      </c>
      <c r="P341" s="8">
        <v>290561.26</v>
      </c>
      <c r="Q341" s="8">
        <v>0</v>
      </c>
      <c r="R341" s="35"/>
      <c r="S341" s="36"/>
      <c r="T341" s="36"/>
      <c r="U341" s="36"/>
    </row>
    <row r="342" spans="1:21" x14ac:dyDescent="0.3">
      <c r="A342" s="9">
        <v>9441</v>
      </c>
      <c r="B342" s="9" t="str">
        <f>VLOOKUP(A342,'AM Detail'!K:L,2,FALSE)</f>
        <v>Retire</v>
      </c>
      <c r="C342" s="1" t="s">
        <v>31</v>
      </c>
      <c r="D342" s="1" t="s">
        <v>32</v>
      </c>
      <c r="E342" s="9" t="str">
        <f t="shared" si="5"/>
        <v>Z000</v>
      </c>
      <c r="F342" s="2">
        <v>24289</v>
      </c>
      <c r="G342" s="1" t="s">
        <v>17</v>
      </c>
      <c r="H342" s="1" t="s">
        <v>33</v>
      </c>
      <c r="I342" s="1" t="s">
        <v>249</v>
      </c>
      <c r="J342" s="1" t="s">
        <v>251</v>
      </c>
      <c r="K342" s="1" t="s">
        <v>36</v>
      </c>
      <c r="L342" s="1" t="s">
        <v>46</v>
      </c>
      <c r="M342" s="1" t="s">
        <v>1636</v>
      </c>
      <c r="N342">
        <v>1</v>
      </c>
      <c r="O342" s="8">
        <v>149315.92000000001</v>
      </c>
      <c r="P342" s="8">
        <v>149315.92000000001</v>
      </c>
      <c r="Q342" s="8">
        <v>0</v>
      </c>
      <c r="R342" s="35"/>
      <c r="S342" s="36"/>
      <c r="T342" s="36"/>
      <c r="U342" s="36"/>
    </row>
    <row r="343" spans="1:21" x14ac:dyDescent="0.3">
      <c r="A343" s="9">
        <v>9442</v>
      </c>
      <c r="B343" s="9" t="str">
        <f>VLOOKUP(A343,'AM Detail'!K:L,2,FALSE)</f>
        <v>Retire</v>
      </c>
      <c r="C343" s="1" t="s">
        <v>31</v>
      </c>
      <c r="D343" s="1" t="s">
        <v>32</v>
      </c>
      <c r="E343" s="9" t="str">
        <f t="shared" si="5"/>
        <v>Z000</v>
      </c>
      <c r="F343" s="2">
        <v>32690</v>
      </c>
      <c r="G343" s="1" t="s">
        <v>17</v>
      </c>
      <c r="H343" s="1" t="s">
        <v>33</v>
      </c>
      <c r="I343" s="1" t="s">
        <v>249</v>
      </c>
      <c r="J343" s="1" t="s">
        <v>251</v>
      </c>
      <c r="K343" s="1" t="s">
        <v>36</v>
      </c>
      <c r="L343" s="1" t="s">
        <v>63</v>
      </c>
      <c r="M343" s="1" t="s">
        <v>1636</v>
      </c>
      <c r="N343">
        <v>0</v>
      </c>
      <c r="O343" s="8">
        <v>27609.26</v>
      </c>
      <c r="P343" s="8">
        <v>27609.26</v>
      </c>
      <c r="Q343" s="8">
        <v>0</v>
      </c>
      <c r="R343" s="35"/>
      <c r="S343" s="36"/>
      <c r="T343" s="36"/>
      <c r="U343" s="36"/>
    </row>
    <row r="344" spans="1:21" x14ac:dyDescent="0.3">
      <c r="A344" s="9">
        <v>9443</v>
      </c>
      <c r="B344" s="9" t="str">
        <f>VLOOKUP(A344,'AM Detail'!K:L,2,FALSE)</f>
        <v>Retire</v>
      </c>
      <c r="C344" s="1" t="s">
        <v>31</v>
      </c>
      <c r="D344" s="1" t="s">
        <v>32</v>
      </c>
      <c r="E344" s="9" t="str">
        <f t="shared" si="5"/>
        <v>Z000</v>
      </c>
      <c r="F344" s="2">
        <v>34151</v>
      </c>
      <c r="G344" s="1" t="s">
        <v>17</v>
      </c>
      <c r="H344" s="1" t="s">
        <v>33</v>
      </c>
      <c r="I344" s="1" t="s">
        <v>249</v>
      </c>
      <c r="J344" s="1" t="s">
        <v>251</v>
      </c>
      <c r="K344" s="1" t="s">
        <v>36</v>
      </c>
      <c r="L344" s="1" t="s">
        <v>40</v>
      </c>
      <c r="M344" s="1" t="s">
        <v>1636</v>
      </c>
      <c r="N344">
        <v>0</v>
      </c>
      <c r="O344" s="8">
        <v>1147622.8899999999</v>
      </c>
      <c r="P344" s="8">
        <v>1147622.8899999999</v>
      </c>
      <c r="Q344" s="8">
        <v>0</v>
      </c>
      <c r="R344" s="35"/>
      <c r="S344" s="36"/>
      <c r="T344" s="36"/>
      <c r="U344" s="36"/>
    </row>
    <row r="345" spans="1:21" x14ac:dyDescent="0.3">
      <c r="A345" s="9">
        <v>9467</v>
      </c>
      <c r="B345" s="9" t="str">
        <f>VLOOKUP(A345,'AM Detail'!K:L,2,FALSE)</f>
        <v>Retire</v>
      </c>
      <c r="C345" s="1" t="s">
        <v>31</v>
      </c>
      <c r="D345" s="1" t="s">
        <v>32</v>
      </c>
      <c r="E345" s="9" t="str">
        <f t="shared" si="5"/>
        <v>Z000</v>
      </c>
      <c r="F345" s="2">
        <v>24289</v>
      </c>
      <c r="G345" s="1" t="s">
        <v>17</v>
      </c>
      <c r="H345" s="1" t="s">
        <v>33</v>
      </c>
      <c r="I345" s="1" t="s">
        <v>249</v>
      </c>
      <c r="J345" s="1" t="s">
        <v>252</v>
      </c>
      <c r="K345" s="1" t="s">
        <v>36</v>
      </c>
      <c r="L345" s="1" t="s">
        <v>46</v>
      </c>
      <c r="M345" s="1" t="s">
        <v>1636</v>
      </c>
      <c r="N345">
        <v>2</v>
      </c>
      <c r="O345" s="8">
        <v>26981.99</v>
      </c>
      <c r="P345" s="8">
        <v>26981.99</v>
      </c>
      <c r="Q345" s="8">
        <v>0</v>
      </c>
      <c r="R345" s="35"/>
      <c r="S345" s="36"/>
      <c r="T345" s="36"/>
      <c r="U345" s="36"/>
    </row>
    <row r="346" spans="1:21" x14ac:dyDescent="0.3">
      <c r="A346" s="9">
        <v>9484</v>
      </c>
      <c r="B346" s="9" t="str">
        <f>VLOOKUP(A346,'AM Detail'!K:L,2,FALSE)</f>
        <v>Retire</v>
      </c>
      <c r="C346" s="1" t="s">
        <v>31</v>
      </c>
      <c r="D346" s="1" t="s">
        <v>32</v>
      </c>
      <c r="E346" s="9" t="str">
        <f t="shared" si="5"/>
        <v>Z000</v>
      </c>
      <c r="F346" s="2">
        <v>24289</v>
      </c>
      <c r="G346" s="1" t="s">
        <v>17</v>
      </c>
      <c r="H346" s="1" t="s">
        <v>33</v>
      </c>
      <c r="I346" s="1" t="s">
        <v>249</v>
      </c>
      <c r="J346" s="1" t="s">
        <v>253</v>
      </c>
      <c r="K346" s="1" t="s">
        <v>36</v>
      </c>
      <c r="L346" s="1" t="s">
        <v>46</v>
      </c>
      <c r="M346" s="1" t="s">
        <v>1636</v>
      </c>
      <c r="N346">
        <v>2</v>
      </c>
      <c r="O346" s="8">
        <v>5666.22</v>
      </c>
      <c r="P346" s="8">
        <v>5666.22</v>
      </c>
      <c r="Q346" s="8">
        <v>0</v>
      </c>
      <c r="R346" s="35"/>
      <c r="S346" s="36"/>
      <c r="T346" s="36"/>
      <c r="U346" s="36"/>
    </row>
    <row r="347" spans="1:21" x14ac:dyDescent="0.3">
      <c r="A347" s="9">
        <v>9579</v>
      </c>
      <c r="B347" s="9" t="e">
        <f>VLOOKUP(A347,'AM Detail'!K:L,2,FALSE)</f>
        <v>#N/A</v>
      </c>
      <c r="C347" s="1" t="s">
        <v>31</v>
      </c>
      <c r="D347" s="1" t="s">
        <v>32</v>
      </c>
      <c r="E347" s="9" t="str">
        <f t="shared" si="5"/>
        <v>Z000</v>
      </c>
      <c r="F347" s="2">
        <v>24289</v>
      </c>
      <c r="G347" s="1" t="s">
        <v>17</v>
      </c>
      <c r="H347" s="1" t="s">
        <v>33</v>
      </c>
      <c r="I347" s="1" t="s">
        <v>249</v>
      </c>
      <c r="J347" s="1" t="s">
        <v>254</v>
      </c>
      <c r="K347" s="1" t="s">
        <v>36</v>
      </c>
      <c r="L347" s="1" t="s">
        <v>46</v>
      </c>
      <c r="M347" s="1" t="s">
        <v>1636</v>
      </c>
      <c r="N347">
        <v>0</v>
      </c>
      <c r="O347" s="8">
        <v>0</v>
      </c>
      <c r="P347" s="8">
        <v>0</v>
      </c>
      <c r="Q347" s="8">
        <v>0</v>
      </c>
      <c r="R347" s="35"/>
      <c r="S347" s="36"/>
      <c r="T347" s="36"/>
      <c r="U347" s="36"/>
    </row>
    <row r="348" spans="1:21" x14ac:dyDescent="0.3">
      <c r="A348" s="9">
        <v>9580</v>
      </c>
      <c r="B348" s="9" t="str">
        <f>VLOOKUP(A348,'AM Detail'!K:L,2,FALSE)</f>
        <v>Retire</v>
      </c>
      <c r="C348" s="1" t="s">
        <v>31</v>
      </c>
      <c r="D348" s="1" t="s">
        <v>32</v>
      </c>
      <c r="E348" s="9" t="str">
        <f t="shared" si="5"/>
        <v>Z000</v>
      </c>
      <c r="F348" s="2">
        <v>34151</v>
      </c>
      <c r="G348" s="1" t="s">
        <v>17</v>
      </c>
      <c r="H348" s="1" t="s">
        <v>33</v>
      </c>
      <c r="I348" s="1" t="s">
        <v>249</v>
      </c>
      <c r="J348" s="1" t="s">
        <v>254</v>
      </c>
      <c r="K348" s="1" t="s">
        <v>36</v>
      </c>
      <c r="L348" s="1" t="s">
        <v>40</v>
      </c>
      <c r="M348" s="1" t="s">
        <v>1636</v>
      </c>
      <c r="N348">
        <v>4</v>
      </c>
      <c r="O348" s="8">
        <v>4648980.03</v>
      </c>
      <c r="P348" s="8">
        <v>4648980.03</v>
      </c>
      <c r="Q348" s="8">
        <v>0</v>
      </c>
      <c r="R348" s="35"/>
      <c r="S348" s="36"/>
      <c r="T348" s="36"/>
      <c r="U348" s="36"/>
    </row>
    <row r="349" spans="1:21" x14ac:dyDescent="0.3">
      <c r="A349" s="9">
        <v>9623</v>
      </c>
      <c r="B349" s="9" t="str">
        <f>VLOOKUP(A349,'AM Detail'!K:L,2,FALSE)</f>
        <v>Retire</v>
      </c>
      <c r="C349" s="1" t="s">
        <v>31</v>
      </c>
      <c r="D349" s="1" t="s">
        <v>32</v>
      </c>
      <c r="E349" s="9" t="str">
        <f t="shared" si="5"/>
        <v>Z000</v>
      </c>
      <c r="F349" s="2">
        <v>24289</v>
      </c>
      <c r="G349" s="1" t="s">
        <v>17</v>
      </c>
      <c r="H349" s="1" t="s">
        <v>33</v>
      </c>
      <c r="I349" s="1" t="s">
        <v>249</v>
      </c>
      <c r="J349" s="1" t="s">
        <v>255</v>
      </c>
      <c r="K349" s="1" t="s">
        <v>36</v>
      </c>
      <c r="L349" s="1" t="s">
        <v>46</v>
      </c>
      <c r="M349" s="1" t="s">
        <v>1636</v>
      </c>
      <c r="N349">
        <v>2</v>
      </c>
      <c r="O349" s="8">
        <v>138878.15</v>
      </c>
      <c r="P349" s="8">
        <v>138878.15</v>
      </c>
      <c r="Q349" s="8">
        <v>0</v>
      </c>
      <c r="R349" s="35"/>
      <c r="S349" s="36"/>
      <c r="T349" s="36"/>
      <c r="U349" s="36"/>
    </row>
    <row r="350" spans="1:21" x14ac:dyDescent="0.3">
      <c r="A350" s="9">
        <v>9624</v>
      </c>
      <c r="B350" s="9" t="str">
        <f>VLOOKUP(A350,'AM Detail'!K:L,2,FALSE)</f>
        <v>Retire</v>
      </c>
      <c r="C350" s="1" t="s">
        <v>31</v>
      </c>
      <c r="D350" s="1" t="s">
        <v>32</v>
      </c>
      <c r="E350" s="9" t="str">
        <f t="shared" si="5"/>
        <v>Z000</v>
      </c>
      <c r="F350" s="2">
        <v>34151</v>
      </c>
      <c r="G350" s="1" t="s">
        <v>17</v>
      </c>
      <c r="H350" s="1" t="s">
        <v>33</v>
      </c>
      <c r="I350" s="1" t="s">
        <v>249</v>
      </c>
      <c r="J350" s="1" t="s">
        <v>255</v>
      </c>
      <c r="K350" s="1" t="s">
        <v>36</v>
      </c>
      <c r="L350" s="1" t="s">
        <v>40</v>
      </c>
      <c r="M350" s="1" t="s">
        <v>1636</v>
      </c>
      <c r="N350">
        <v>0</v>
      </c>
      <c r="O350" s="8">
        <v>653762.82999999996</v>
      </c>
      <c r="P350" s="8">
        <v>653762.82999999996</v>
      </c>
      <c r="Q350" s="8">
        <v>0</v>
      </c>
      <c r="R350" s="35"/>
      <c r="S350" s="36"/>
      <c r="T350" s="36"/>
      <c r="U350" s="36"/>
    </row>
    <row r="351" spans="1:21" x14ac:dyDescent="0.3">
      <c r="A351" s="9">
        <v>9666</v>
      </c>
      <c r="B351" s="9" t="str">
        <f>VLOOKUP(A351,'AM Detail'!K:L,2,FALSE)</f>
        <v>Retire</v>
      </c>
      <c r="C351" s="1" t="s">
        <v>31</v>
      </c>
      <c r="D351" s="1" t="s">
        <v>32</v>
      </c>
      <c r="E351" s="9" t="str">
        <f t="shared" si="5"/>
        <v>Z000</v>
      </c>
      <c r="F351" s="2">
        <v>24289</v>
      </c>
      <c r="G351" s="1" t="s">
        <v>17</v>
      </c>
      <c r="H351" s="1" t="s">
        <v>33</v>
      </c>
      <c r="I351" s="1" t="s">
        <v>249</v>
      </c>
      <c r="J351" s="1" t="s">
        <v>256</v>
      </c>
      <c r="K351" s="1" t="s">
        <v>36</v>
      </c>
      <c r="L351" s="1" t="s">
        <v>46</v>
      </c>
      <c r="M351" s="1" t="s">
        <v>1636</v>
      </c>
      <c r="N351">
        <v>1</v>
      </c>
      <c r="O351" s="8">
        <v>442844.76</v>
      </c>
      <c r="P351" s="8">
        <v>442844.76</v>
      </c>
      <c r="Q351" s="8">
        <v>0</v>
      </c>
      <c r="R351" s="35"/>
      <c r="S351" s="36"/>
      <c r="T351" s="36"/>
      <c r="U351" s="36"/>
    </row>
    <row r="352" spans="1:21" x14ac:dyDescent="0.3">
      <c r="A352" s="9">
        <v>9667</v>
      </c>
      <c r="B352" s="9" t="str">
        <f>VLOOKUP(A352,'AM Detail'!K:L,2,FALSE)</f>
        <v>Retire</v>
      </c>
      <c r="C352" s="1" t="s">
        <v>31</v>
      </c>
      <c r="D352" s="1" t="s">
        <v>32</v>
      </c>
      <c r="E352" s="9" t="str">
        <f t="shared" si="5"/>
        <v>Z000</v>
      </c>
      <c r="F352" s="2">
        <v>33786</v>
      </c>
      <c r="G352" s="1" t="s">
        <v>17</v>
      </c>
      <c r="H352" s="1" t="s">
        <v>33</v>
      </c>
      <c r="I352" s="1" t="s">
        <v>249</v>
      </c>
      <c r="J352" s="1" t="s">
        <v>256</v>
      </c>
      <c r="K352" s="1" t="s">
        <v>36</v>
      </c>
      <c r="L352" s="1" t="s">
        <v>25</v>
      </c>
      <c r="M352" s="1" t="s">
        <v>1636</v>
      </c>
      <c r="N352">
        <v>0</v>
      </c>
      <c r="O352" s="8">
        <v>335793.87</v>
      </c>
      <c r="P352" s="8">
        <v>335793.87</v>
      </c>
      <c r="Q352" s="8">
        <v>0</v>
      </c>
      <c r="R352" s="35"/>
      <c r="S352" s="36"/>
      <c r="T352" s="36"/>
      <c r="U352" s="36"/>
    </row>
    <row r="353" spans="1:21" x14ac:dyDescent="0.3">
      <c r="A353" s="9">
        <v>9668</v>
      </c>
      <c r="B353" s="9" t="str">
        <f>VLOOKUP(A353,'AM Detail'!K:L,2,FALSE)</f>
        <v>Retire</v>
      </c>
      <c r="C353" s="1" t="s">
        <v>31</v>
      </c>
      <c r="D353" s="1" t="s">
        <v>32</v>
      </c>
      <c r="E353" s="9" t="str">
        <f t="shared" si="5"/>
        <v>Z000</v>
      </c>
      <c r="F353" s="2">
        <v>34151</v>
      </c>
      <c r="G353" s="1" t="s">
        <v>17</v>
      </c>
      <c r="H353" s="1" t="s">
        <v>33</v>
      </c>
      <c r="I353" s="1" t="s">
        <v>249</v>
      </c>
      <c r="J353" s="1" t="s">
        <v>256</v>
      </c>
      <c r="K353" s="1" t="s">
        <v>36</v>
      </c>
      <c r="L353" s="1" t="s">
        <v>40</v>
      </c>
      <c r="M353" s="1" t="s">
        <v>1636</v>
      </c>
      <c r="N353">
        <v>0</v>
      </c>
      <c r="O353" s="8">
        <v>248632.77</v>
      </c>
      <c r="P353" s="8">
        <v>248632.77</v>
      </c>
      <c r="Q353" s="8">
        <v>0</v>
      </c>
      <c r="R353" s="35"/>
      <c r="S353" s="36"/>
      <c r="T353" s="36"/>
      <c r="U353" s="36"/>
    </row>
    <row r="354" spans="1:21" x14ac:dyDescent="0.3">
      <c r="A354" s="9">
        <v>9711</v>
      </c>
      <c r="B354" s="9" t="str">
        <f>VLOOKUP(A354,'AM Detail'!K:L,2,FALSE)</f>
        <v>Retire</v>
      </c>
      <c r="C354" s="1" t="s">
        <v>31</v>
      </c>
      <c r="D354" s="1" t="s">
        <v>32</v>
      </c>
      <c r="E354" s="9" t="str">
        <f t="shared" si="5"/>
        <v>Z000</v>
      </c>
      <c r="F354" s="2">
        <v>24289</v>
      </c>
      <c r="G354" s="1" t="s">
        <v>17</v>
      </c>
      <c r="H354" s="1" t="s">
        <v>33</v>
      </c>
      <c r="I354" s="1" t="s">
        <v>249</v>
      </c>
      <c r="J354" s="1" t="s">
        <v>257</v>
      </c>
      <c r="K354" s="1" t="s">
        <v>36</v>
      </c>
      <c r="L354" s="1" t="s">
        <v>46</v>
      </c>
      <c r="M354" s="1" t="s">
        <v>1636</v>
      </c>
      <c r="N354">
        <v>1</v>
      </c>
      <c r="O354" s="8">
        <v>101909.73</v>
      </c>
      <c r="P354" s="8">
        <v>101909.73</v>
      </c>
      <c r="Q354" s="8">
        <v>0</v>
      </c>
      <c r="R354" s="35"/>
      <c r="S354" s="36"/>
      <c r="T354" s="36"/>
      <c r="U354" s="36"/>
    </row>
    <row r="355" spans="1:21" x14ac:dyDescent="0.3">
      <c r="A355" s="9">
        <v>9712</v>
      </c>
      <c r="B355" s="9" t="str">
        <f>VLOOKUP(A355,'AM Detail'!K:L,2,FALSE)</f>
        <v>Retire</v>
      </c>
      <c r="C355" s="1" t="s">
        <v>31</v>
      </c>
      <c r="D355" s="1" t="s">
        <v>32</v>
      </c>
      <c r="E355" s="9" t="str">
        <f t="shared" si="5"/>
        <v>Z000</v>
      </c>
      <c r="F355" s="2">
        <v>34151</v>
      </c>
      <c r="G355" s="1" t="s">
        <v>17</v>
      </c>
      <c r="H355" s="1" t="s">
        <v>33</v>
      </c>
      <c r="I355" s="1" t="s">
        <v>249</v>
      </c>
      <c r="J355" s="1" t="s">
        <v>257</v>
      </c>
      <c r="K355" s="1" t="s">
        <v>36</v>
      </c>
      <c r="L355" s="1" t="s">
        <v>40</v>
      </c>
      <c r="M355" s="1" t="s">
        <v>1636</v>
      </c>
      <c r="N355">
        <v>1</v>
      </c>
      <c r="O355" s="8">
        <v>3656229.11</v>
      </c>
      <c r="P355" s="8">
        <v>3656229.11</v>
      </c>
      <c r="Q355" s="8">
        <v>0</v>
      </c>
      <c r="R355" s="35"/>
      <c r="S355" s="36"/>
      <c r="T355" s="36"/>
      <c r="U355" s="36"/>
    </row>
    <row r="356" spans="1:21" x14ac:dyDescent="0.3">
      <c r="A356" s="9">
        <v>9751</v>
      </c>
      <c r="B356" s="9" t="str">
        <f>VLOOKUP(A356,'AM Detail'!K:L,2,FALSE)</f>
        <v>Retire</v>
      </c>
      <c r="C356" s="1" t="s">
        <v>31</v>
      </c>
      <c r="D356" s="1" t="s">
        <v>32</v>
      </c>
      <c r="E356" s="9" t="str">
        <f t="shared" si="5"/>
        <v>Z000</v>
      </c>
      <c r="F356" s="2">
        <v>24289</v>
      </c>
      <c r="G356" s="1" t="s">
        <v>17</v>
      </c>
      <c r="H356" s="1" t="s">
        <v>33</v>
      </c>
      <c r="I356" s="1" t="s">
        <v>249</v>
      </c>
      <c r="J356" s="1" t="s">
        <v>258</v>
      </c>
      <c r="K356" s="1" t="s">
        <v>36</v>
      </c>
      <c r="L356" s="1" t="s">
        <v>46</v>
      </c>
      <c r="M356" s="1" t="s">
        <v>1636</v>
      </c>
      <c r="N356">
        <v>4</v>
      </c>
      <c r="O356" s="8">
        <v>551730.93999999994</v>
      </c>
      <c r="P356" s="8">
        <v>551730.93999999994</v>
      </c>
      <c r="Q356" s="8">
        <v>0</v>
      </c>
      <c r="R356" s="35"/>
      <c r="S356" s="36"/>
      <c r="T356" s="36"/>
      <c r="U356" s="36"/>
    </row>
    <row r="357" spans="1:21" x14ac:dyDescent="0.3">
      <c r="A357" s="9">
        <v>9752</v>
      </c>
      <c r="B357" s="9" t="str">
        <f>VLOOKUP(A357,'AM Detail'!K:L,2,FALSE)</f>
        <v>Retire</v>
      </c>
      <c r="C357" s="1" t="s">
        <v>31</v>
      </c>
      <c r="D357" s="1" t="s">
        <v>32</v>
      </c>
      <c r="E357" s="9" t="str">
        <f t="shared" si="5"/>
        <v>Z000</v>
      </c>
      <c r="F357" s="2">
        <v>34151</v>
      </c>
      <c r="G357" s="1" t="s">
        <v>17</v>
      </c>
      <c r="H357" s="1" t="s">
        <v>33</v>
      </c>
      <c r="I357" s="1" t="s">
        <v>249</v>
      </c>
      <c r="J357" s="1" t="s">
        <v>258</v>
      </c>
      <c r="K357" s="1" t="s">
        <v>36</v>
      </c>
      <c r="L357" s="1" t="s">
        <v>40</v>
      </c>
      <c r="M357" s="1" t="s">
        <v>1636</v>
      </c>
      <c r="N357">
        <v>1</v>
      </c>
      <c r="O357" s="8">
        <v>2082355.65</v>
      </c>
      <c r="P357" s="8">
        <v>2082355.65</v>
      </c>
      <c r="Q357" s="8">
        <v>0</v>
      </c>
      <c r="R357" s="35"/>
      <c r="S357" s="36"/>
      <c r="T357" s="36"/>
      <c r="U357" s="36"/>
    </row>
    <row r="358" spans="1:21" x14ac:dyDescent="0.3">
      <c r="A358" s="9">
        <v>9770</v>
      </c>
      <c r="B358" s="9" t="str">
        <f>VLOOKUP(A358,'AM Detail'!K:L,2,FALSE)</f>
        <v>Retire</v>
      </c>
      <c r="C358" s="1" t="s">
        <v>31</v>
      </c>
      <c r="D358" s="1" t="s">
        <v>32</v>
      </c>
      <c r="E358" s="9" t="str">
        <f t="shared" si="5"/>
        <v>Z000</v>
      </c>
      <c r="F358" s="2">
        <v>34151</v>
      </c>
      <c r="G358" s="1" t="s">
        <v>17</v>
      </c>
      <c r="H358" s="1" t="s">
        <v>33</v>
      </c>
      <c r="I358" s="1" t="s">
        <v>249</v>
      </c>
      <c r="J358" s="1" t="s">
        <v>259</v>
      </c>
      <c r="K358" s="1" t="s">
        <v>36</v>
      </c>
      <c r="L358" s="1" t="s">
        <v>40</v>
      </c>
      <c r="M358" s="1" t="s">
        <v>1636</v>
      </c>
      <c r="N358">
        <v>7</v>
      </c>
      <c r="O358" s="8">
        <v>3026679.75</v>
      </c>
      <c r="P358" s="8">
        <v>3026679.75</v>
      </c>
      <c r="Q358" s="8">
        <v>0</v>
      </c>
      <c r="R358" s="35"/>
      <c r="S358" s="36"/>
      <c r="T358" s="36"/>
      <c r="U358" s="36"/>
    </row>
    <row r="359" spans="1:21" x14ac:dyDescent="0.3">
      <c r="A359" s="9">
        <v>9801</v>
      </c>
      <c r="B359" s="9" t="str">
        <f>VLOOKUP(A359,'AM Detail'!K:L,2,FALSE)</f>
        <v>Retire</v>
      </c>
      <c r="C359" s="1" t="s">
        <v>31</v>
      </c>
      <c r="D359" s="1" t="s">
        <v>32</v>
      </c>
      <c r="E359" s="9" t="str">
        <f t="shared" si="5"/>
        <v>Z000</v>
      </c>
      <c r="F359" s="2">
        <v>24289</v>
      </c>
      <c r="G359" s="1" t="s">
        <v>17</v>
      </c>
      <c r="H359" s="1" t="s">
        <v>33</v>
      </c>
      <c r="I359" s="1" t="s">
        <v>249</v>
      </c>
      <c r="J359" s="1" t="s">
        <v>260</v>
      </c>
      <c r="K359" s="1" t="s">
        <v>36</v>
      </c>
      <c r="L359" s="1" t="s">
        <v>46</v>
      </c>
      <c r="M359" s="1" t="s">
        <v>1636</v>
      </c>
      <c r="N359">
        <v>1</v>
      </c>
      <c r="O359" s="8">
        <v>185709.31</v>
      </c>
      <c r="P359" s="8">
        <v>185709.31</v>
      </c>
      <c r="Q359" s="8">
        <v>0</v>
      </c>
      <c r="R359" s="35"/>
      <c r="S359" s="36"/>
      <c r="T359" s="36"/>
      <c r="U359" s="36"/>
    </row>
    <row r="360" spans="1:21" x14ac:dyDescent="0.3">
      <c r="A360" s="9">
        <v>9802</v>
      </c>
      <c r="B360" s="9" t="str">
        <f>VLOOKUP(A360,'AM Detail'!K:L,2,FALSE)</f>
        <v>Retire</v>
      </c>
      <c r="C360" s="1" t="s">
        <v>31</v>
      </c>
      <c r="D360" s="1" t="s">
        <v>32</v>
      </c>
      <c r="E360" s="9" t="str">
        <f t="shared" si="5"/>
        <v>Z000</v>
      </c>
      <c r="F360" s="2">
        <v>34151</v>
      </c>
      <c r="G360" s="1" t="s">
        <v>17</v>
      </c>
      <c r="H360" s="1" t="s">
        <v>33</v>
      </c>
      <c r="I360" s="1" t="s">
        <v>249</v>
      </c>
      <c r="J360" s="1" t="s">
        <v>260</v>
      </c>
      <c r="K360" s="1" t="s">
        <v>36</v>
      </c>
      <c r="L360" s="1" t="s">
        <v>40</v>
      </c>
      <c r="M360" s="1" t="s">
        <v>1636</v>
      </c>
      <c r="N360">
        <v>0</v>
      </c>
      <c r="O360" s="8">
        <v>605335.94999999995</v>
      </c>
      <c r="P360" s="8">
        <v>605335.94999999995</v>
      </c>
      <c r="Q360" s="8">
        <v>0</v>
      </c>
      <c r="R360" s="35"/>
      <c r="S360" s="36"/>
      <c r="T360" s="36"/>
      <c r="U360" s="36"/>
    </row>
    <row r="361" spans="1:21" x14ac:dyDescent="0.3">
      <c r="A361" s="9">
        <v>9922</v>
      </c>
      <c r="B361" s="9" t="str">
        <f>VLOOKUP(A361,'AM Detail'!K:L,2,FALSE)</f>
        <v>Retire</v>
      </c>
      <c r="C361" s="1" t="s">
        <v>31</v>
      </c>
      <c r="D361" s="1" t="s">
        <v>32</v>
      </c>
      <c r="E361" s="9" t="str">
        <f t="shared" si="5"/>
        <v>Z000</v>
      </c>
      <c r="F361" s="2">
        <v>24289</v>
      </c>
      <c r="G361" s="1" t="s">
        <v>17</v>
      </c>
      <c r="H361" s="1" t="s">
        <v>33</v>
      </c>
      <c r="I361" s="1" t="s">
        <v>261</v>
      </c>
      <c r="J361" s="1" t="s">
        <v>262</v>
      </c>
      <c r="K361" s="1" t="s">
        <v>36</v>
      </c>
      <c r="L361" s="1" t="s">
        <v>46</v>
      </c>
      <c r="M361" s="1" t="s">
        <v>1636</v>
      </c>
      <c r="N361">
        <v>1</v>
      </c>
      <c r="O361" s="8">
        <v>15451.86</v>
      </c>
      <c r="P361" s="8">
        <v>15451.86</v>
      </c>
      <c r="Q361" s="8">
        <v>0</v>
      </c>
      <c r="R361" s="35"/>
      <c r="S361" s="36"/>
      <c r="T361" s="36"/>
      <c r="U361" s="36"/>
    </row>
    <row r="362" spans="1:21" x14ac:dyDescent="0.3">
      <c r="A362" s="9">
        <v>9978</v>
      </c>
      <c r="B362" s="9" t="str">
        <f>VLOOKUP(A362,'AM Detail'!K:L,2,FALSE)</f>
        <v>Retire</v>
      </c>
      <c r="C362" s="1" t="s">
        <v>31</v>
      </c>
      <c r="D362" s="1" t="s">
        <v>32</v>
      </c>
      <c r="E362" s="9" t="str">
        <f t="shared" si="5"/>
        <v>Z000</v>
      </c>
      <c r="F362" s="2">
        <v>24289</v>
      </c>
      <c r="G362" s="1" t="s">
        <v>17</v>
      </c>
      <c r="H362" s="1" t="s">
        <v>33</v>
      </c>
      <c r="I362" s="1" t="s">
        <v>261</v>
      </c>
      <c r="J362" s="1" t="s">
        <v>263</v>
      </c>
      <c r="K362" s="1" t="s">
        <v>36</v>
      </c>
      <c r="L362" s="1" t="s">
        <v>46</v>
      </c>
      <c r="M362" s="1" t="s">
        <v>1636</v>
      </c>
      <c r="N362">
        <v>1</v>
      </c>
      <c r="O362" s="8">
        <v>123796.47</v>
      </c>
      <c r="P362" s="8">
        <v>123796.47</v>
      </c>
      <c r="Q362" s="8">
        <v>0</v>
      </c>
      <c r="R362" s="35"/>
      <c r="S362" s="36"/>
      <c r="T362" s="36"/>
      <c r="U362" s="36"/>
    </row>
    <row r="363" spans="1:21" x14ac:dyDescent="0.3">
      <c r="A363" s="9">
        <v>9979</v>
      </c>
      <c r="B363" s="9" t="str">
        <f>VLOOKUP(A363,'AM Detail'!K:L,2,FALSE)</f>
        <v>Retire</v>
      </c>
      <c r="C363" s="1" t="s">
        <v>31</v>
      </c>
      <c r="D363" s="1" t="s">
        <v>32</v>
      </c>
      <c r="E363" s="9" t="str">
        <f t="shared" si="5"/>
        <v>Z000</v>
      </c>
      <c r="F363" s="2">
        <v>33786</v>
      </c>
      <c r="G363" s="1" t="s">
        <v>17</v>
      </c>
      <c r="H363" s="1" t="s">
        <v>33</v>
      </c>
      <c r="I363" s="1" t="s">
        <v>261</v>
      </c>
      <c r="J363" s="1" t="s">
        <v>263</v>
      </c>
      <c r="K363" s="1" t="s">
        <v>36</v>
      </c>
      <c r="L363" s="1" t="s">
        <v>25</v>
      </c>
      <c r="M363" s="1" t="s">
        <v>1636</v>
      </c>
      <c r="N363">
        <v>0</v>
      </c>
      <c r="O363" s="8">
        <v>107822.92</v>
      </c>
      <c r="P363" s="8">
        <v>107822.92</v>
      </c>
      <c r="Q363" s="8">
        <v>0</v>
      </c>
      <c r="R363" s="35"/>
      <c r="S363" s="36"/>
      <c r="T363" s="36"/>
      <c r="U363" s="36"/>
    </row>
    <row r="364" spans="1:21" x14ac:dyDescent="0.3">
      <c r="A364" s="9">
        <v>9980</v>
      </c>
      <c r="B364" s="9" t="str">
        <f>VLOOKUP(A364,'AM Detail'!K:L,2,FALSE)</f>
        <v>Retire</v>
      </c>
      <c r="C364" s="1" t="s">
        <v>31</v>
      </c>
      <c r="D364" s="1" t="s">
        <v>32</v>
      </c>
      <c r="E364" s="9" t="str">
        <f t="shared" si="5"/>
        <v>Z000</v>
      </c>
      <c r="F364" s="2">
        <v>34151</v>
      </c>
      <c r="G364" s="1" t="s">
        <v>17</v>
      </c>
      <c r="H364" s="1" t="s">
        <v>33</v>
      </c>
      <c r="I364" s="1" t="s">
        <v>261</v>
      </c>
      <c r="J364" s="1" t="s">
        <v>263</v>
      </c>
      <c r="K364" s="1" t="s">
        <v>36</v>
      </c>
      <c r="L364" s="1" t="s">
        <v>40</v>
      </c>
      <c r="M364" s="1" t="s">
        <v>1636</v>
      </c>
      <c r="N364">
        <v>0</v>
      </c>
      <c r="O364" s="8">
        <v>83039.740000000005</v>
      </c>
      <c r="P364" s="8">
        <v>83039.740000000005</v>
      </c>
      <c r="Q364" s="8">
        <v>0</v>
      </c>
      <c r="R364" s="35"/>
      <c r="S364" s="36"/>
      <c r="T364" s="36"/>
      <c r="U364" s="36"/>
    </row>
    <row r="365" spans="1:21" x14ac:dyDescent="0.3">
      <c r="A365" s="9">
        <v>10011</v>
      </c>
      <c r="B365" s="9" t="str">
        <f>VLOOKUP(A365,'AM Detail'!K:L,2,FALSE)</f>
        <v>Retire</v>
      </c>
      <c r="C365" s="1" t="s">
        <v>31</v>
      </c>
      <c r="D365" s="1" t="s">
        <v>32</v>
      </c>
      <c r="E365" s="9" t="str">
        <f t="shared" si="5"/>
        <v>Z000</v>
      </c>
      <c r="F365" s="2">
        <v>24289</v>
      </c>
      <c r="G365" s="1" t="s">
        <v>17</v>
      </c>
      <c r="H365" s="1" t="s">
        <v>33</v>
      </c>
      <c r="I365" s="1" t="s">
        <v>261</v>
      </c>
      <c r="J365" s="1" t="s">
        <v>292</v>
      </c>
      <c r="K365" s="1" t="s">
        <v>36</v>
      </c>
      <c r="L365" s="1" t="s">
        <v>46</v>
      </c>
      <c r="M365" s="1" t="s">
        <v>1636</v>
      </c>
      <c r="N365">
        <v>0</v>
      </c>
      <c r="O365" s="8">
        <v>370.74</v>
      </c>
      <c r="P365" s="8">
        <v>370.74</v>
      </c>
      <c r="Q365" s="8">
        <v>0</v>
      </c>
      <c r="R365" s="35"/>
      <c r="S365" s="36"/>
      <c r="T365" s="36"/>
      <c r="U365" s="36"/>
    </row>
    <row r="366" spans="1:21" x14ac:dyDescent="0.3">
      <c r="A366" s="9">
        <v>10053</v>
      </c>
      <c r="B366" s="9" t="e">
        <f>VLOOKUP(A366,'AM Detail'!K:L,2,FALSE)</f>
        <v>#N/A</v>
      </c>
      <c r="C366" s="1" t="s">
        <v>31</v>
      </c>
      <c r="D366" s="1" t="s">
        <v>32</v>
      </c>
      <c r="E366" s="9" t="str">
        <f t="shared" si="5"/>
        <v>Z000</v>
      </c>
      <c r="F366" s="2">
        <v>24289</v>
      </c>
      <c r="G366" s="1" t="s">
        <v>17</v>
      </c>
      <c r="H366" s="1" t="s">
        <v>33</v>
      </c>
      <c r="I366" s="1" t="s">
        <v>261</v>
      </c>
      <c r="J366" s="1" t="s">
        <v>293</v>
      </c>
      <c r="K366" s="1" t="s">
        <v>36</v>
      </c>
      <c r="L366" s="1" t="s">
        <v>46</v>
      </c>
      <c r="M366" s="1" t="s">
        <v>1636</v>
      </c>
      <c r="N366">
        <v>0</v>
      </c>
      <c r="O366" s="8">
        <v>0</v>
      </c>
      <c r="P366" s="8">
        <v>0</v>
      </c>
      <c r="Q366" s="8">
        <v>0</v>
      </c>
      <c r="R366" s="35"/>
      <c r="S366" s="36"/>
      <c r="T366" s="36"/>
      <c r="U366" s="36"/>
    </row>
    <row r="367" spans="1:21" x14ac:dyDescent="0.3">
      <c r="A367" s="9">
        <v>10054</v>
      </c>
      <c r="B367" s="9" t="e">
        <f>VLOOKUP(A367,'AM Detail'!K:L,2,FALSE)</f>
        <v>#N/A</v>
      </c>
      <c r="C367" s="1" t="s">
        <v>31</v>
      </c>
      <c r="D367" s="1" t="s">
        <v>32</v>
      </c>
      <c r="E367" s="9" t="str">
        <f t="shared" si="5"/>
        <v>Z000</v>
      </c>
      <c r="F367" s="2">
        <v>35247</v>
      </c>
      <c r="G367" s="1" t="s">
        <v>17</v>
      </c>
      <c r="H367" s="1" t="s">
        <v>33</v>
      </c>
      <c r="I367" s="1" t="s">
        <v>261</v>
      </c>
      <c r="J367" s="1" t="s">
        <v>293</v>
      </c>
      <c r="K367" s="1" t="s">
        <v>36</v>
      </c>
      <c r="L367" s="1" t="s">
        <v>64</v>
      </c>
      <c r="M367" s="1" t="s">
        <v>1636</v>
      </c>
      <c r="N367">
        <v>0</v>
      </c>
      <c r="O367" s="8">
        <v>0</v>
      </c>
      <c r="P367" s="8">
        <v>0</v>
      </c>
      <c r="Q367" s="8">
        <v>0</v>
      </c>
      <c r="R367" s="35"/>
      <c r="S367" s="36"/>
      <c r="T367" s="36"/>
      <c r="U367" s="36"/>
    </row>
    <row r="368" spans="1:21" x14ac:dyDescent="0.3">
      <c r="A368" s="9">
        <v>10081</v>
      </c>
      <c r="B368" s="9" t="e">
        <f>VLOOKUP(A368,'AM Detail'!K:L,2,FALSE)</f>
        <v>#N/A</v>
      </c>
      <c r="C368" s="1" t="s">
        <v>31</v>
      </c>
      <c r="D368" s="1" t="s">
        <v>32</v>
      </c>
      <c r="E368" s="9" t="str">
        <f t="shared" si="5"/>
        <v>Z000</v>
      </c>
      <c r="F368" s="2">
        <v>24289</v>
      </c>
      <c r="G368" s="1" t="s">
        <v>17</v>
      </c>
      <c r="H368" s="1" t="s">
        <v>33</v>
      </c>
      <c r="I368" s="1" t="s">
        <v>294</v>
      </c>
      <c r="J368" s="1" t="s">
        <v>295</v>
      </c>
      <c r="K368" s="1" t="s">
        <v>36</v>
      </c>
      <c r="L368" s="1" t="s">
        <v>46</v>
      </c>
      <c r="M368" s="1" t="s">
        <v>1636</v>
      </c>
      <c r="N368">
        <v>0</v>
      </c>
      <c r="O368" s="8">
        <v>0</v>
      </c>
      <c r="P368" s="8">
        <v>0</v>
      </c>
      <c r="Q368" s="8">
        <v>0</v>
      </c>
      <c r="R368" s="35"/>
      <c r="S368" s="36"/>
      <c r="T368" s="36"/>
      <c r="U368" s="36"/>
    </row>
    <row r="369" spans="1:21" x14ac:dyDescent="0.3">
      <c r="A369" s="9">
        <v>10131</v>
      </c>
      <c r="B369" s="9" t="str">
        <f>VLOOKUP(A369,'AM Detail'!K:L,2,FALSE)</f>
        <v>Retire</v>
      </c>
      <c r="C369" s="1" t="s">
        <v>31</v>
      </c>
      <c r="D369" s="1" t="s">
        <v>32</v>
      </c>
      <c r="E369" s="9" t="str">
        <f t="shared" si="5"/>
        <v>Z000</v>
      </c>
      <c r="F369" s="2">
        <v>24289</v>
      </c>
      <c r="G369" s="1" t="s">
        <v>17</v>
      </c>
      <c r="H369" s="1" t="s">
        <v>33</v>
      </c>
      <c r="I369" s="1" t="s">
        <v>294</v>
      </c>
      <c r="J369" s="1" t="s">
        <v>296</v>
      </c>
      <c r="K369" s="1" t="s">
        <v>36</v>
      </c>
      <c r="L369" s="1" t="s">
        <v>46</v>
      </c>
      <c r="M369" s="1" t="s">
        <v>1636</v>
      </c>
      <c r="N369">
        <v>1</v>
      </c>
      <c r="O369" s="8">
        <v>111211.42</v>
      </c>
      <c r="P369" s="8">
        <v>111211.42</v>
      </c>
      <c r="Q369" s="8">
        <v>0</v>
      </c>
      <c r="R369" s="35"/>
      <c r="S369" s="36"/>
      <c r="T369" s="36"/>
      <c r="U369" s="36"/>
    </row>
    <row r="370" spans="1:21" x14ac:dyDescent="0.3">
      <c r="A370" s="9">
        <v>10164</v>
      </c>
      <c r="B370" s="9" t="str">
        <f>VLOOKUP(A370,'AM Detail'!K:L,2,FALSE)</f>
        <v>Retire</v>
      </c>
      <c r="C370" s="1" t="s">
        <v>31</v>
      </c>
      <c r="D370" s="1" t="s">
        <v>32</v>
      </c>
      <c r="E370" s="9" t="str">
        <f t="shared" si="5"/>
        <v>Z000</v>
      </c>
      <c r="F370" s="2">
        <v>24289</v>
      </c>
      <c r="G370" s="1" t="s">
        <v>17</v>
      </c>
      <c r="H370" s="1" t="s">
        <v>33</v>
      </c>
      <c r="I370" s="1" t="s">
        <v>294</v>
      </c>
      <c r="J370" s="1" t="s">
        <v>297</v>
      </c>
      <c r="K370" s="1" t="s">
        <v>36</v>
      </c>
      <c r="L370" s="1" t="s">
        <v>46</v>
      </c>
      <c r="M370" s="1" t="s">
        <v>1636</v>
      </c>
      <c r="N370">
        <v>9</v>
      </c>
      <c r="O370" s="8">
        <v>25040.58</v>
      </c>
      <c r="P370" s="8">
        <v>25040.58</v>
      </c>
      <c r="Q370" s="8">
        <v>0</v>
      </c>
      <c r="R370" s="35"/>
      <c r="S370" s="36"/>
      <c r="T370" s="36"/>
      <c r="U370" s="36"/>
    </row>
    <row r="371" spans="1:21" x14ac:dyDescent="0.3">
      <c r="A371" s="9">
        <v>10165</v>
      </c>
      <c r="B371" s="9" t="str">
        <f>VLOOKUP(A371,'AM Detail'!K:L,2,FALSE)</f>
        <v>Retire</v>
      </c>
      <c r="C371" s="1" t="s">
        <v>31</v>
      </c>
      <c r="D371" s="1" t="s">
        <v>32</v>
      </c>
      <c r="E371" s="9" t="str">
        <f t="shared" si="5"/>
        <v>Z000</v>
      </c>
      <c r="F371" s="2">
        <v>34151</v>
      </c>
      <c r="G371" s="1" t="s">
        <v>17</v>
      </c>
      <c r="H371" s="1" t="s">
        <v>33</v>
      </c>
      <c r="I371" s="1" t="s">
        <v>294</v>
      </c>
      <c r="J371" s="1" t="s">
        <v>297</v>
      </c>
      <c r="K371" s="1" t="s">
        <v>36</v>
      </c>
      <c r="L371" s="1" t="s">
        <v>40</v>
      </c>
      <c r="M371" s="1" t="s">
        <v>1636</v>
      </c>
      <c r="N371">
        <v>1</v>
      </c>
      <c r="O371" s="8">
        <v>23117.09</v>
      </c>
      <c r="P371" s="8">
        <v>23117.09</v>
      </c>
      <c r="Q371" s="8">
        <v>0</v>
      </c>
      <c r="R371" s="35"/>
      <c r="S371" s="36"/>
      <c r="T371" s="36"/>
      <c r="U371" s="36"/>
    </row>
    <row r="372" spans="1:21" x14ac:dyDescent="0.3">
      <c r="A372" s="9">
        <v>10215</v>
      </c>
      <c r="B372" s="9" t="str">
        <f>VLOOKUP(A372,'AM Detail'!K:L,2,FALSE)</f>
        <v>Retire</v>
      </c>
      <c r="C372" s="1" t="s">
        <v>31</v>
      </c>
      <c r="D372" s="1" t="s">
        <v>32</v>
      </c>
      <c r="E372" s="9" t="str">
        <f t="shared" si="5"/>
        <v>Z000</v>
      </c>
      <c r="F372" s="2">
        <v>24289</v>
      </c>
      <c r="G372" s="1" t="s">
        <v>17</v>
      </c>
      <c r="H372" s="1" t="s">
        <v>33</v>
      </c>
      <c r="I372" s="1" t="s">
        <v>298</v>
      </c>
      <c r="J372" s="1" t="s">
        <v>299</v>
      </c>
      <c r="K372" s="1" t="s">
        <v>36</v>
      </c>
      <c r="L372" s="1" t="s">
        <v>46</v>
      </c>
      <c r="M372" s="1" t="s">
        <v>1636</v>
      </c>
      <c r="N372">
        <v>1</v>
      </c>
      <c r="O372" s="8">
        <v>36492.43</v>
      </c>
      <c r="P372" s="8">
        <v>36492.43</v>
      </c>
      <c r="Q372" s="8">
        <v>0</v>
      </c>
      <c r="R372" s="35"/>
      <c r="S372" s="36"/>
      <c r="T372" s="36"/>
      <c r="U372" s="36"/>
    </row>
    <row r="373" spans="1:21" x14ac:dyDescent="0.3">
      <c r="A373" s="9">
        <v>10216</v>
      </c>
      <c r="B373" s="9" t="str">
        <f>VLOOKUP(A373,'AM Detail'!K:L,2,FALSE)</f>
        <v>Retire</v>
      </c>
      <c r="C373" s="1" t="s">
        <v>31</v>
      </c>
      <c r="D373" s="1" t="s">
        <v>32</v>
      </c>
      <c r="E373" s="9" t="str">
        <f t="shared" si="5"/>
        <v>Z000</v>
      </c>
      <c r="F373" s="2">
        <v>32690</v>
      </c>
      <c r="G373" s="1" t="s">
        <v>17</v>
      </c>
      <c r="H373" s="1" t="s">
        <v>33</v>
      </c>
      <c r="I373" s="1" t="s">
        <v>298</v>
      </c>
      <c r="J373" s="1" t="s">
        <v>299</v>
      </c>
      <c r="K373" s="1" t="s">
        <v>36</v>
      </c>
      <c r="L373" s="1" t="s">
        <v>63</v>
      </c>
      <c r="M373" s="1" t="s">
        <v>1636</v>
      </c>
      <c r="N373">
        <v>0</v>
      </c>
      <c r="O373" s="8">
        <v>253984.57</v>
      </c>
      <c r="P373" s="8">
        <v>253984.57</v>
      </c>
      <c r="Q373" s="8">
        <v>0</v>
      </c>
      <c r="R373" s="35"/>
      <c r="S373" s="36"/>
      <c r="T373" s="36"/>
      <c r="U373" s="36"/>
    </row>
    <row r="374" spans="1:21" x14ac:dyDescent="0.3">
      <c r="A374" s="9">
        <v>10217</v>
      </c>
      <c r="B374" s="9" t="str">
        <f>VLOOKUP(A374,'AM Detail'!K:L,2,FALSE)</f>
        <v>Retire</v>
      </c>
      <c r="C374" s="1" t="s">
        <v>31</v>
      </c>
      <c r="D374" s="1" t="s">
        <v>32</v>
      </c>
      <c r="E374" s="9" t="str">
        <f t="shared" si="5"/>
        <v>Z000</v>
      </c>
      <c r="F374" s="2">
        <v>33786</v>
      </c>
      <c r="G374" s="1" t="s">
        <v>17</v>
      </c>
      <c r="H374" s="1" t="s">
        <v>33</v>
      </c>
      <c r="I374" s="1" t="s">
        <v>298</v>
      </c>
      <c r="J374" s="1" t="s">
        <v>299</v>
      </c>
      <c r="K374" s="1" t="s">
        <v>36</v>
      </c>
      <c r="L374" s="1" t="s">
        <v>25</v>
      </c>
      <c r="M374" s="1" t="s">
        <v>1636</v>
      </c>
      <c r="N374">
        <v>0</v>
      </c>
      <c r="O374" s="8">
        <v>3924.35</v>
      </c>
      <c r="P374" s="8">
        <v>3924.35</v>
      </c>
      <c r="Q374" s="8">
        <v>0</v>
      </c>
      <c r="R374" s="35"/>
      <c r="S374" s="36"/>
      <c r="T374" s="36"/>
      <c r="U374" s="36"/>
    </row>
    <row r="375" spans="1:21" x14ac:dyDescent="0.3">
      <c r="A375" s="9">
        <v>10218</v>
      </c>
      <c r="B375" s="9" t="str">
        <f>VLOOKUP(A375,'AM Detail'!K:L,2,FALSE)</f>
        <v>Retire</v>
      </c>
      <c r="C375" s="1" t="s">
        <v>31</v>
      </c>
      <c r="D375" s="1" t="s">
        <v>32</v>
      </c>
      <c r="E375" s="9" t="str">
        <f t="shared" si="5"/>
        <v>Z000</v>
      </c>
      <c r="F375" s="2">
        <v>34151</v>
      </c>
      <c r="G375" s="1" t="s">
        <v>17</v>
      </c>
      <c r="H375" s="1" t="s">
        <v>33</v>
      </c>
      <c r="I375" s="1" t="s">
        <v>298</v>
      </c>
      <c r="J375" s="1" t="s">
        <v>299</v>
      </c>
      <c r="K375" s="1" t="s">
        <v>36</v>
      </c>
      <c r="L375" s="1" t="s">
        <v>40</v>
      </c>
      <c r="M375" s="1" t="s">
        <v>1636</v>
      </c>
      <c r="N375">
        <v>0</v>
      </c>
      <c r="O375" s="8">
        <v>76325.22</v>
      </c>
      <c r="P375" s="8">
        <v>76325.22</v>
      </c>
      <c r="Q375" s="8">
        <v>0</v>
      </c>
      <c r="R375" s="35"/>
      <c r="S375" s="36"/>
      <c r="T375" s="36"/>
      <c r="U375" s="36"/>
    </row>
    <row r="376" spans="1:21" x14ac:dyDescent="0.3">
      <c r="A376" s="9">
        <v>10223</v>
      </c>
      <c r="B376" s="9" t="str">
        <f>VLOOKUP(A376,'AM Detail'!K:L,2,FALSE)</f>
        <v>Retire</v>
      </c>
      <c r="C376" s="1" t="s">
        <v>15</v>
      </c>
      <c r="D376" s="1" t="s">
        <v>238</v>
      </c>
      <c r="E376" s="9" t="str">
        <f t="shared" si="5"/>
        <v>Z000</v>
      </c>
      <c r="F376" s="2">
        <v>33420</v>
      </c>
      <c r="G376" s="1" t="s">
        <v>17</v>
      </c>
      <c r="H376" s="1" t="s">
        <v>18</v>
      </c>
      <c r="I376" s="1" t="s">
        <v>298</v>
      </c>
      <c r="J376" s="1" t="s">
        <v>299</v>
      </c>
      <c r="K376" s="1" t="s">
        <v>36</v>
      </c>
      <c r="L376" s="1" t="s">
        <v>43</v>
      </c>
      <c r="M376" s="1" t="s">
        <v>1636</v>
      </c>
      <c r="N376">
        <v>1</v>
      </c>
      <c r="O376" s="8">
        <v>18428.23</v>
      </c>
      <c r="P376" s="8">
        <v>18428.23</v>
      </c>
      <c r="Q376" s="8">
        <v>0</v>
      </c>
      <c r="R376" s="35"/>
      <c r="S376" s="36"/>
      <c r="T376" s="36"/>
      <c r="U376" s="36"/>
    </row>
    <row r="377" spans="1:21" x14ac:dyDescent="0.3">
      <c r="A377" s="9">
        <v>10234</v>
      </c>
      <c r="B377" s="9" t="str">
        <f>VLOOKUP(A377,'AM Detail'!K:L,2,FALSE)</f>
        <v>Retire</v>
      </c>
      <c r="C377" s="1" t="s">
        <v>31</v>
      </c>
      <c r="D377" s="1" t="s">
        <v>32</v>
      </c>
      <c r="E377" s="9" t="str">
        <f t="shared" si="5"/>
        <v>Z000</v>
      </c>
      <c r="F377" s="2">
        <v>25020</v>
      </c>
      <c r="G377" s="1" t="s">
        <v>17</v>
      </c>
      <c r="H377" s="1" t="s">
        <v>33</v>
      </c>
      <c r="I377" s="1" t="s">
        <v>300</v>
      </c>
      <c r="J377" s="1" t="s">
        <v>301</v>
      </c>
      <c r="K377" s="1" t="s">
        <v>36</v>
      </c>
      <c r="L377" s="1" t="s">
        <v>22</v>
      </c>
      <c r="M377" s="1" t="s">
        <v>1636</v>
      </c>
      <c r="N377">
        <v>1</v>
      </c>
      <c r="O377" s="8">
        <v>3979.12</v>
      </c>
      <c r="P377" s="8">
        <v>3979.12</v>
      </c>
      <c r="Q377" s="8">
        <v>0</v>
      </c>
      <c r="R377" s="35"/>
      <c r="S377" s="36"/>
      <c r="T377" s="36"/>
      <c r="U377" s="36"/>
    </row>
    <row r="378" spans="1:21" x14ac:dyDescent="0.3">
      <c r="A378" s="9">
        <v>10294</v>
      </c>
      <c r="B378" s="9" t="str">
        <f>VLOOKUP(A378,'AM Detail'!K:L,2,FALSE)</f>
        <v>Retire</v>
      </c>
      <c r="C378" s="1" t="s">
        <v>31</v>
      </c>
      <c r="D378" s="1" t="s">
        <v>32</v>
      </c>
      <c r="E378" s="9" t="str">
        <f t="shared" si="5"/>
        <v>Z000</v>
      </c>
      <c r="F378" s="2">
        <v>24289</v>
      </c>
      <c r="G378" s="1" t="s">
        <v>17</v>
      </c>
      <c r="H378" s="1" t="s">
        <v>33</v>
      </c>
      <c r="I378" s="1" t="s">
        <v>302</v>
      </c>
      <c r="J378" s="1" t="s">
        <v>303</v>
      </c>
      <c r="K378" s="1" t="s">
        <v>36</v>
      </c>
      <c r="L378" s="1" t="s">
        <v>46</v>
      </c>
      <c r="M378" s="1" t="s">
        <v>1636</v>
      </c>
      <c r="N378">
        <v>1</v>
      </c>
      <c r="O378" s="8">
        <v>7163.85</v>
      </c>
      <c r="P378" s="8">
        <v>7163.85</v>
      </c>
      <c r="Q378" s="8">
        <v>0</v>
      </c>
      <c r="R378" s="35"/>
      <c r="S378" s="36"/>
      <c r="T378" s="36"/>
      <c r="U378" s="36"/>
    </row>
    <row r="379" spans="1:21" x14ac:dyDescent="0.3">
      <c r="A379" s="9">
        <v>10296</v>
      </c>
      <c r="B379" s="9" t="str">
        <f>VLOOKUP(A379,'AM Detail'!K:L,2,FALSE)</f>
        <v>Retire</v>
      </c>
      <c r="C379" s="1" t="s">
        <v>15</v>
      </c>
      <c r="D379" s="1" t="s">
        <v>238</v>
      </c>
      <c r="E379" s="9" t="str">
        <f t="shared" si="5"/>
        <v>Z000</v>
      </c>
      <c r="F379" s="2">
        <v>32690</v>
      </c>
      <c r="G379" s="1" t="s">
        <v>17</v>
      </c>
      <c r="H379" s="1" t="s">
        <v>18</v>
      </c>
      <c r="I379" s="1" t="s">
        <v>302</v>
      </c>
      <c r="J379" s="1" t="s">
        <v>303</v>
      </c>
      <c r="K379" s="1" t="s">
        <v>36</v>
      </c>
      <c r="L379" s="1" t="s">
        <v>63</v>
      </c>
      <c r="M379" s="1" t="s">
        <v>1636</v>
      </c>
      <c r="N379">
        <v>1</v>
      </c>
      <c r="O379" s="8">
        <v>89023</v>
      </c>
      <c r="P379" s="8">
        <v>89023</v>
      </c>
      <c r="Q379" s="8">
        <v>0</v>
      </c>
      <c r="R379" s="35"/>
      <c r="S379" s="36"/>
      <c r="T379" s="36"/>
      <c r="U379" s="36"/>
    </row>
    <row r="380" spans="1:21" x14ac:dyDescent="0.3">
      <c r="A380" s="9">
        <v>10302</v>
      </c>
      <c r="B380" s="9" t="str">
        <f>VLOOKUP(A380,'AM Detail'!K:L,2,FALSE)</f>
        <v>Retire</v>
      </c>
      <c r="C380" s="1" t="s">
        <v>15</v>
      </c>
      <c r="D380" s="1" t="s">
        <v>238</v>
      </c>
      <c r="E380" s="9" t="str">
        <f t="shared" si="5"/>
        <v>Z000</v>
      </c>
      <c r="F380" s="2">
        <v>32690</v>
      </c>
      <c r="G380" s="1" t="s">
        <v>17</v>
      </c>
      <c r="H380" s="1" t="s">
        <v>18</v>
      </c>
      <c r="I380" s="1" t="s">
        <v>302</v>
      </c>
      <c r="J380" s="1" t="s">
        <v>304</v>
      </c>
      <c r="K380" s="1" t="s">
        <v>36</v>
      </c>
      <c r="L380" s="1" t="s">
        <v>63</v>
      </c>
      <c r="M380" s="1" t="s">
        <v>1636</v>
      </c>
      <c r="N380">
        <v>1</v>
      </c>
      <c r="O380" s="8">
        <v>8434</v>
      </c>
      <c r="P380" s="8">
        <v>8434</v>
      </c>
      <c r="Q380" s="8">
        <v>0</v>
      </c>
      <c r="R380" s="35"/>
      <c r="S380" s="36"/>
      <c r="T380" s="36"/>
      <c r="U380" s="36"/>
    </row>
    <row r="381" spans="1:21" x14ac:dyDescent="0.3">
      <c r="A381" s="9">
        <v>10319</v>
      </c>
      <c r="B381" s="9" t="str">
        <f>VLOOKUP(A381,'AM Detail'!K:L,2,FALSE)</f>
        <v>Retire</v>
      </c>
      <c r="C381" s="1" t="s">
        <v>31</v>
      </c>
      <c r="D381" s="1" t="s">
        <v>32</v>
      </c>
      <c r="E381" s="9" t="str">
        <f t="shared" si="5"/>
        <v>Z000</v>
      </c>
      <c r="F381" s="2">
        <v>24289</v>
      </c>
      <c r="G381" s="1" t="s">
        <v>17</v>
      </c>
      <c r="H381" s="1" t="s">
        <v>33</v>
      </c>
      <c r="I381" s="1" t="s">
        <v>302</v>
      </c>
      <c r="J381" s="1" t="s">
        <v>305</v>
      </c>
      <c r="K381" s="1" t="s">
        <v>36</v>
      </c>
      <c r="L381" s="1" t="s">
        <v>46</v>
      </c>
      <c r="M381" s="1" t="s">
        <v>1636</v>
      </c>
      <c r="N381">
        <v>2</v>
      </c>
      <c r="O381" s="8">
        <v>9724.2099999999991</v>
      </c>
      <c r="P381" s="8">
        <v>9724.2099999999991</v>
      </c>
      <c r="Q381" s="8">
        <v>0</v>
      </c>
      <c r="R381" s="35"/>
      <c r="S381" s="36"/>
      <c r="T381" s="36"/>
      <c r="U381" s="36"/>
    </row>
    <row r="382" spans="1:21" x14ac:dyDescent="0.3">
      <c r="A382" s="9">
        <v>10321</v>
      </c>
      <c r="B382" s="9" t="str">
        <f>VLOOKUP(A382,'AM Detail'!K:L,2,FALSE)</f>
        <v>Retire</v>
      </c>
      <c r="C382" s="1" t="s">
        <v>15</v>
      </c>
      <c r="D382" s="1" t="s">
        <v>238</v>
      </c>
      <c r="E382" s="9" t="str">
        <f t="shared" si="5"/>
        <v>Z000</v>
      </c>
      <c r="F382" s="2">
        <v>32690</v>
      </c>
      <c r="G382" s="1" t="s">
        <v>17</v>
      </c>
      <c r="H382" s="1" t="s">
        <v>18</v>
      </c>
      <c r="I382" s="1" t="s">
        <v>302</v>
      </c>
      <c r="J382" s="1" t="s">
        <v>305</v>
      </c>
      <c r="K382" s="1" t="s">
        <v>36</v>
      </c>
      <c r="L382" s="1" t="s">
        <v>63</v>
      </c>
      <c r="M382" s="1" t="s">
        <v>1636</v>
      </c>
      <c r="N382">
        <v>0</v>
      </c>
      <c r="O382" s="8">
        <v>159898.04</v>
      </c>
      <c r="P382" s="8">
        <v>159898.04</v>
      </c>
      <c r="Q382" s="8">
        <v>0</v>
      </c>
      <c r="R382" s="35"/>
      <c r="S382" s="36"/>
      <c r="T382" s="36"/>
      <c r="U382" s="36"/>
    </row>
    <row r="383" spans="1:21" x14ac:dyDescent="0.3">
      <c r="A383" s="9">
        <v>10334</v>
      </c>
      <c r="B383" s="9" t="str">
        <f>VLOOKUP(A383,'AM Detail'!K:L,2,FALSE)</f>
        <v>Retire</v>
      </c>
      <c r="C383" s="1" t="s">
        <v>31</v>
      </c>
      <c r="D383" s="1" t="s">
        <v>32</v>
      </c>
      <c r="E383" s="9" t="str">
        <f t="shared" si="5"/>
        <v>Z000</v>
      </c>
      <c r="F383" s="2">
        <v>24289</v>
      </c>
      <c r="G383" s="1" t="s">
        <v>17</v>
      </c>
      <c r="H383" s="1" t="s">
        <v>33</v>
      </c>
      <c r="I383" s="1" t="s">
        <v>302</v>
      </c>
      <c r="J383" s="1" t="s">
        <v>306</v>
      </c>
      <c r="K383" s="1" t="s">
        <v>36</v>
      </c>
      <c r="L383" s="1" t="s">
        <v>46</v>
      </c>
      <c r="M383" s="1" t="s">
        <v>1636</v>
      </c>
      <c r="N383">
        <v>1</v>
      </c>
      <c r="O383" s="8">
        <v>58280.33</v>
      </c>
      <c r="P383" s="8">
        <v>58280.33</v>
      </c>
      <c r="Q383" s="8">
        <v>0</v>
      </c>
      <c r="R383" s="35"/>
      <c r="S383" s="36"/>
      <c r="T383" s="36"/>
      <c r="U383" s="36"/>
    </row>
    <row r="384" spans="1:21" x14ac:dyDescent="0.3">
      <c r="A384" s="9">
        <v>10336</v>
      </c>
      <c r="B384" s="9" t="e">
        <f>VLOOKUP(A384,'AM Detail'!K:L,2,FALSE)</f>
        <v>#N/A</v>
      </c>
      <c r="C384" s="1" t="s">
        <v>15</v>
      </c>
      <c r="D384" s="1" t="s">
        <v>238</v>
      </c>
      <c r="E384" s="9" t="str">
        <f t="shared" si="5"/>
        <v>Z000</v>
      </c>
      <c r="F384" s="2">
        <v>32690</v>
      </c>
      <c r="G384" s="1" t="s">
        <v>17</v>
      </c>
      <c r="H384" s="1" t="s">
        <v>18</v>
      </c>
      <c r="I384" s="1" t="s">
        <v>302</v>
      </c>
      <c r="J384" s="1" t="s">
        <v>306</v>
      </c>
      <c r="K384" s="1" t="s">
        <v>36</v>
      </c>
      <c r="L384" s="1" t="s">
        <v>63</v>
      </c>
      <c r="M384" s="1" t="s">
        <v>1636</v>
      </c>
      <c r="N384">
        <v>0</v>
      </c>
      <c r="O384" s="8">
        <v>0</v>
      </c>
      <c r="P384" s="8">
        <v>0</v>
      </c>
      <c r="Q384" s="8">
        <v>0</v>
      </c>
      <c r="R384" s="35"/>
      <c r="S384" s="36"/>
      <c r="T384" s="36"/>
      <c r="U384" s="36"/>
    </row>
    <row r="385" spans="1:21" x14ac:dyDescent="0.3">
      <c r="A385" s="9">
        <v>10364</v>
      </c>
      <c r="B385" s="9" t="str">
        <f>VLOOKUP(A385,'AM Detail'!K:L,2,FALSE)</f>
        <v>Retire</v>
      </c>
      <c r="C385" s="1" t="s">
        <v>31</v>
      </c>
      <c r="D385" s="1" t="s">
        <v>32</v>
      </c>
      <c r="E385" s="9" t="str">
        <f t="shared" si="5"/>
        <v>Z000</v>
      </c>
      <c r="F385" s="2">
        <v>24289</v>
      </c>
      <c r="G385" s="1" t="s">
        <v>17</v>
      </c>
      <c r="H385" s="1" t="s">
        <v>33</v>
      </c>
      <c r="I385" s="1" t="s">
        <v>302</v>
      </c>
      <c r="J385" s="1" t="s">
        <v>307</v>
      </c>
      <c r="K385" s="1" t="s">
        <v>36</v>
      </c>
      <c r="L385" s="1" t="s">
        <v>46</v>
      </c>
      <c r="M385" s="1" t="s">
        <v>1636</v>
      </c>
      <c r="N385">
        <v>1</v>
      </c>
      <c r="O385" s="8">
        <v>2812.91</v>
      </c>
      <c r="P385" s="8">
        <v>2812.91</v>
      </c>
      <c r="Q385" s="8">
        <v>0</v>
      </c>
      <c r="R385" s="35"/>
      <c r="S385" s="36"/>
      <c r="T385" s="36"/>
      <c r="U385" s="36"/>
    </row>
    <row r="386" spans="1:21" x14ac:dyDescent="0.3">
      <c r="A386" s="9">
        <v>10366</v>
      </c>
      <c r="B386" s="9" t="str">
        <f>VLOOKUP(A386,'AM Detail'!K:L,2,FALSE)</f>
        <v>Retire</v>
      </c>
      <c r="C386" s="1" t="s">
        <v>15</v>
      </c>
      <c r="D386" s="1" t="s">
        <v>238</v>
      </c>
      <c r="E386" s="9" t="str">
        <f t="shared" si="5"/>
        <v>Z000</v>
      </c>
      <c r="F386" s="2">
        <v>32690</v>
      </c>
      <c r="G386" s="1" t="s">
        <v>17</v>
      </c>
      <c r="H386" s="1" t="s">
        <v>18</v>
      </c>
      <c r="I386" s="1" t="s">
        <v>302</v>
      </c>
      <c r="J386" s="1" t="s">
        <v>307</v>
      </c>
      <c r="K386" s="1" t="s">
        <v>36</v>
      </c>
      <c r="L386" s="1" t="s">
        <v>63</v>
      </c>
      <c r="M386" s="1" t="s">
        <v>1636</v>
      </c>
      <c r="N386">
        <v>1</v>
      </c>
      <c r="O386" s="8">
        <v>20159</v>
      </c>
      <c r="P386" s="8">
        <v>20159</v>
      </c>
      <c r="Q386" s="8">
        <v>0</v>
      </c>
      <c r="R386" s="35"/>
      <c r="S386" s="36"/>
      <c r="T386" s="36"/>
      <c r="U386" s="36"/>
    </row>
    <row r="387" spans="1:21" x14ac:dyDescent="0.3">
      <c r="A387" s="9">
        <v>10375</v>
      </c>
      <c r="B387" s="9" t="str">
        <f>VLOOKUP(A387,'AM Detail'!K:L,2,FALSE)</f>
        <v>Retire</v>
      </c>
      <c r="C387" s="1" t="s">
        <v>31</v>
      </c>
      <c r="D387" s="1" t="s">
        <v>32</v>
      </c>
      <c r="E387" s="9" t="str">
        <f t="shared" si="5"/>
        <v>Z000</v>
      </c>
      <c r="F387" s="2">
        <v>24289</v>
      </c>
      <c r="G387" s="1" t="s">
        <v>17</v>
      </c>
      <c r="H387" s="1" t="s">
        <v>33</v>
      </c>
      <c r="I387" s="1" t="s">
        <v>302</v>
      </c>
      <c r="J387" s="1" t="s">
        <v>308</v>
      </c>
      <c r="K387" s="1" t="s">
        <v>36</v>
      </c>
      <c r="L387" s="1" t="s">
        <v>46</v>
      </c>
      <c r="M387" s="1" t="s">
        <v>1636</v>
      </c>
      <c r="N387">
        <v>1</v>
      </c>
      <c r="O387" s="8">
        <v>3232.27</v>
      </c>
      <c r="P387" s="8">
        <v>3232.27</v>
      </c>
      <c r="Q387" s="8">
        <v>0</v>
      </c>
      <c r="R387" s="35"/>
      <c r="S387" s="36"/>
      <c r="T387" s="36"/>
      <c r="U387" s="36"/>
    </row>
    <row r="388" spans="1:21" x14ac:dyDescent="0.3">
      <c r="A388" s="9">
        <v>10414</v>
      </c>
      <c r="B388" s="9" t="str">
        <f>VLOOKUP(A388,'AM Detail'!K:L,2,FALSE)</f>
        <v>Retire</v>
      </c>
      <c r="C388" s="1" t="s">
        <v>31</v>
      </c>
      <c r="D388" s="1" t="s">
        <v>32</v>
      </c>
      <c r="E388" s="9" t="str">
        <f t="shared" si="5"/>
        <v>Z000</v>
      </c>
      <c r="F388" s="2">
        <v>24289</v>
      </c>
      <c r="G388" s="1" t="s">
        <v>17</v>
      </c>
      <c r="H388" s="1" t="s">
        <v>33</v>
      </c>
      <c r="I388" s="1" t="s">
        <v>309</v>
      </c>
      <c r="J388" s="1" t="s">
        <v>310</v>
      </c>
      <c r="K388" s="1" t="s">
        <v>36</v>
      </c>
      <c r="L388" s="1" t="s">
        <v>46</v>
      </c>
      <c r="M388" s="1" t="s">
        <v>1636</v>
      </c>
      <c r="N388">
        <v>1</v>
      </c>
      <c r="O388" s="8">
        <v>11070.61</v>
      </c>
      <c r="P388" s="8">
        <v>11070.61</v>
      </c>
      <c r="Q388" s="8">
        <v>0</v>
      </c>
      <c r="R388" s="35"/>
      <c r="S388" s="36"/>
      <c r="T388" s="36"/>
      <c r="U388" s="36"/>
    </row>
    <row r="389" spans="1:21" x14ac:dyDescent="0.3">
      <c r="A389" s="9">
        <v>10415</v>
      </c>
      <c r="B389" s="9" t="str">
        <f>VLOOKUP(A389,'AM Detail'!K:L,2,FALSE)</f>
        <v>Retire</v>
      </c>
      <c r="C389" s="1" t="s">
        <v>31</v>
      </c>
      <c r="D389" s="1" t="s">
        <v>32</v>
      </c>
      <c r="E389" s="9" t="str">
        <f t="shared" si="5"/>
        <v>Z000</v>
      </c>
      <c r="F389" s="2">
        <v>31229</v>
      </c>
      <c r="G389" s="1" t="s">
        <v>17</v>
      </c>
      <c r="H389" s="1" t="s">
        <v>33</v>
      </c>
      <c r="I389" s="1" t="s">
        <v>309</v>
      </c>
      <c r="J389" s="1" t="s">
        <v>310</v>
      </c>
      <c r="K389" s="1" t="s">
        <v>36</v>
      </c>
      <c r="L389" s="1" t="s">
        <v>65</v>
      </c>
      <c r="M389" s="1" t="s">
        <v>1636</v>
      </c>
      <c r="N389">
        <v>0</v>
      </c>
      <c r="O389" s="8">
        <v>10881.75</v>
      </c>
      <c r="P389" s="8">
        <v>10881.75</v>
      </c>
      <c r="Q389" s="8">
        <v>0</v>
      </c>
      <c r="R389" s="35"/>
      <c r="S389" s="36"/>
      <c r="T389" s="36"/>
      <c r="U389" s="36"/>
    </row>
    <row r="390" spans="1:21" x14ac:dyDescent="0.3">
      <c r="A390" s="9">
        <v>10418</v>
      </c>
      <c r="B390" s="9" t="str">
        <f>VLOOKUP(A390,'AM Detail'!K:L,2,FALSE)</f>
        <v>Retire</v>
      </c>
      <c r="C390" s="1" t="s">
        <v>15</v>
      </c>
      <c r="D390" s="1" t="s">
        <v>238</v>
      </c>
      <c r="E390" s="9" t="str">
        <f t="shared" ref="E390:E453" si="6">MID(D390,6,4)</f>
        <v>Z000</v>
      </c>
      <c r="F390" s="2">
        <v>31229</v>
      </c>
      <c r="G390" s="1" t="s">
        <v>17</v>
      </c>
      <c r="H390" s="1" t="s">
        <v>18</v>
      </c>
      <c r="I390" s="1" t="s">
        <v>309</v>
      </c>
      <c r="J390" s="1" t="s">
        <v>310</v>
      </c>
      <c r="K390" s="1" t="s">
        <v>36</v>
      </c>
      <c r="L390" s="1" t="s">
        <v>65</v>
      </c>
      <c r="M390" s="1" t="s">
        <v>1636</v>
      </c>
      <c r="N390">
        <v>1</v>
      </c>
      <c r="O390" s="8">
        <v>63424.68</v>
      </c>
      <c r="P390" s="8">
        <v>63424.68</v>
      </c>
      <c r="Q390" s="8">
        <v>0</v>
      </c>
      <c r="R390" s="35"/>
      <c r="S390" s="36"/>
      <c r="T390" s="36"/>
      <c r="U390" s="36"/>
    </row>
    <row r="391" spans="1:21" x14ac:dyDescent="0.3">
      <c r="A391" s="9">
        <v>10473</v>
      </c>
      <c r="B391" s="9" t="str">
        <f>VLOOKUP(A391,'AM Detail'!K:L,2,FALSE)</f>
        <v>Retire</v>
      </c>
      <c r="C391" s="1" t="s">
        <v>31</v>
      </c>
      <c r="D391" s="1" t="s">
        <v>32</v>
      </c>
      <c r="E391" s="9" t="str">
        <f t="shared" si="6"/>
        <v>Z000</v>
      </c>
      <c r="F391" s="2">
        <v>24289</v>
      </c>
      <c r="G391" s="1" t="s">
        <v>17</v>
      </c>
      <c r="H391" s="1" t="s">
        <v>33</v>
      </c>
      <c r="I391" s="1" t="s">
        <v>309</v>
      </c>
      <c r="J391" s="1" t="s">
        <v>311</v>
      </c>
      <c r="K391" s="1" t="s">
        <v>36</v>
      </c>
      <c r="L391" s="1" t="s">
        <v>46</v>
      </c>
      <c r="M391" s="1" t="s">
        <v>1636</v>
      </c>
      <c r="N391">
        <v>1</v>
      </c>
      <c r="O391" s="8">
        <v>449856.65</v>
      </c>
      <c r="P391" s="8">
        <v>449856.65</v>
      </c>
      <c r="Q391" s="8">
        <v>0</v>
      </c>
      <c r="R391" s="35"/>
      <c r="S391" s="36"/>
      <c r="T391" s="36"/>
      <c r="U391" s="36"/>
    </row>
    <row r="392" spans="1:21" x14ac:dyDescent="0.3">
      <c r="A392" s="9">
        <v>10474</v>
      </c>
      <c r="B392" s="9" t="str">
        <f>VLOOKUP(A392,'AM Detail'!K:L,2,FALSE)</f>
        <v>Retire</v>
      </c>
      <c r="C392" s="1" t="s">
        <v>31</v>
      </c>
      <c r="D392" s="1" t="s">
        <v>32</v>
      </c>
      <c r="E392" s="9" t="str">
        <f t="shared" si="6"/>
        <v>Z000</v>
      </c>
      <c r="F392" s="2">
        <v>33420</v>
      </c>
      <c r="G392" s="1" t="s">
        <v>17</v>
      </c>
      <c r="H392" s="1" t="s">
        <v>33</v>
      </c>
      <c r="I392" s="1" t="s">
        <v>309</v>
      </c>
      <c r="J392" s="1" t="s">
        <v>311</v>
      </c>
      <c r="K392" s="1" t="s">
        <v>36</v>
      </c>
      <c r="L392" s="1" t="s">
        <v>43</v>
      </c>
      <c r="M392" s="1" t="s">
        <v>1636</v>
      </c>
      <c r="N392">
        <v>0</v>
      </c>
      <c r="O392" s="8">
        <v>107328.47</v>
      </c>
      <c r="P392" s="8">
        <v>107328.47</v>
      </c>
      <c r="Q392" s="8">
        <v>0</v>
      </c>
      <c r="R392" s="35"/>
      <c r="S392" s="36"/>
      <c r="T392" s="36"/>
      <c r="U392" s="36"/>
    </row>
    <row r="393" spans="1:21" x14ac:dyDescent="0.3">
      <c r="A393" s="9">
        <v>10475</v>
      </c>
      <c r="B393" s="9" t="str">
        <f>VLOOKUP(A393,'AM Detail'!K:L,2,FALSE)</f>
        <v>Retire</v>
      </c>
      <c r="C393" s="1" t="s">
        <v>31</v>
      </c>
      <c r="D393" s="1" t="s">
        <v>32</v>
      </c>
      <c r="E393" s="9" t="str">
        <f t="shared" si="6"/>
        <v>Z000</v>
      </c>
      <c r="F393" s="2">
        <v>34151</v>
      </c>
      <c r="G393" s="1" t="s">
        <v>17</v>
      </c>
      <c r="H393" s="1" t="s">
        <v>33</v>
      </c>
      <c r="I393" s="1" t="s">
        <v>309</v>
      </c>
      <c r="J393" s="1" t="s">
        <v>311</v>
      </c>
      <c r="K393" s="1" t="s">
        <v>36</v>
      </c>
      <c r="L393" s="1" t="s">
        <v>40</v>
      </c>
      <c r="M393" s="1" t="s">
        <v>1636</v>
      </c>
      <c r="N393">
        <v>0</v>
      </c>
      <c r="O393" s="8">
        <v>309093.45</v>
      </c>
      <c r="P393" s="8">
        <v>309093.45</v>
      </c>
      <c r="Q393" s="8">
        <v>0</v>
      </c>
      <c r="R393" s="35"/>
      <c r="S393" s="36"/>
      <c r="T393" s="36"/>
      <c r="U393" s="36"/>
    </row>
    <row r="394" spans="1:21" x14ac:dyDescent="0.3">
      <c r="A394" s="9">
        <v>10502</v>
      </c>
      <c r="B394" s="9" t="e">
        <f>VLOOKUP(A394,'AM Detail'!K:L,2,FALSE)</f>
        <v>#N/A</v>
      </c>
      <c r="C394" s="1" t="s">
        <v>31</v>
      </c>
      <c r="D394" s="1" t="s">
        <v>32</v>
      </c>
      <c r="E394" s="9" t="str">
        <f t="shared" si="6"/>
        <v>Z000</v>
      </c>
      <c r="F394" s="2">
        <v>24289</v>
      </c>
      <c r="G394" s="1" t="s">
        <v>17</v>
      </c>
      <c r="H394" s="1" t="s">
        <v>33</v>
      </c>
      <c r="I394" s="1" t="s">
        <v>309</v>
      </c>
      <c r="J394" s="1" t="s">
        <v>312</v>
      </c>
      <c r="K394" s="1" t="s">
        <v>36</v>
      </c>
      <c r="L394" s="1" t="s">
        <v>46</v>
      </c>
      <c r="M394" s="1" t="s">
        <v>1636</v>
      </c>
      <c r="N394">
        <v>0</v>
      </c>
      <c r="O394" s="8">
        <v>0</v>
      </c>
      <c r="P394" s="8">
        <v>0</v>
      </c>
      <c r="Q394" s="8">
        <v>0</v>
      </c>
      <c r="R394" s="35"/>
      <c r="S394" s="36"/>
      <c r="T394" s="36"/>
      <c r="U394" s="36"/>
    </row>
    <row r="395" spans="1:21" x14ac:dyDescent="0.3">
      <c r="A395" s="9">
        <v>10503</v>
      </c>
      <c r="B395" s="9" t="e">
        <f>VLOOKUP(A395,'AM Detail'!K:L,2,FALSE)</f>
        <v>#N/A</v>
      </c>
      <c r="C395" s="1" t="s">
        <v>31</v>
      </c>
      <c r="D395" s="1" t="s">
        <v>32</v>
      </c>
      <c r="E395" s="9" t="str">
        <f t="shared" si="6"/>
        <v>Z000</v>
      </c>
      <c r="F395" s="2">
        <v>34151</v>
      </c>
      <c r="G395" s="1" t="s">
        <v>17</v>
      </c>
      <c r="H395" s="1" t="s">
        <v>33</v>
      </c>
      <c r="I395" s="1" t="s">
        <v>309</v>
      </c>
      <c r="J395" s="1" t="s">
        <v>312</v>
      </c>
      <c r="K395" s="1" t="s">
        <v>36</v>
      </c>
      <c r="L395" s="1" t="s">
        <v>40</v>
      </c>
      <c r="M395" s="1" t="s">
        <v>1636</v>
      </c>
      <c r="N395">
        <v>0</v>
      </c>
      <c r="O395" s="8">
        <v>0</v>
      </c>
      <c r="P395" s="8">
        <v>0</v>
      </c>
      <c r="Q395" s="8">
        <v>0</v>
      </c>
      <c r="R395" s="35"/>
      <c r="S395" s="36"/>
      <c r="T395" s="36"/>
      <c r="U395" s="36"/>
    </row>
    <row r="396" spans="1:21" x14ac:dyDescent="0.3">
      <c r="A396" s="9">
        <v>10510</v>
      </c>
      <c r="B396" s="9" t="str">
        <f>VLOOKUP(A396,'AM Detail'!K:L,2,FALSE)</f>
        <v>Retire</v>
      </c>
      <c r="C396" s="1" t="s">
        <v>31</v>
      </c>
      <c r="D396" s="1" t="s">
        <v>32</v>
      </c>
      <c r="E396" s="9" t="str">
        <f t="shared" si="6"/>
        <v>Z000</v>
      </c>
      <c r="F396" s="2">
        <v>24289</v>
      </c>
      <c r="G396" s="1" t="s">
        <v>17</v>
      </c>
      <c r="H396" s="1" t="s">
        <v>33</v>
      </c>
      <c r="I396" s="1" t="s">
        <v>313</v>
      </c>
      <c r="J396" s="1" t="s">
        <v>314</v>
      </c>
      <c r="K396" s="1" t="s">
        <v>36</v>
      </c>
      <c r="L396" s="1" t="s">
        <v>46</v>
      </c>
      <c r="M396" s="1" t="s">
        <v>1636</v>
      </c>
      <c r="N396">
        <v>1</v>
      </c>
      <c r="O396" s="8">
        <v>2208.79</v>
      </c>
      <c r="P396" s="8">
        <v>2208.79</v>
      </c>
      <c r="Q396" s="8">
        <v>0</v>
      </c>
      <c r="R396" s="35"/>
      <c r="S396" s="36"/>
      <c r="T396" s="36"/>
      <c r="U396" s="36"/>
    </row>
    <row r="397" spans="1:21" x14ac:dyDescent="0.3">
      <c r="A397" s="9">
        <v>10548</v>
      </c>
      <c r="B397" s="9" t="str">
        <f>VLOOKUP(A397,'AM Detail'!K:L,2,FALSE)</f>
        <v>Retire</v>
      </c>
      <c r="C397" s="1" t="s">
        <v>31</v>
      </c>
      <c r="D397" s="1" t="s">
        <v>32</v>
      </c>
      <c r="E397" s="9" t="str">
        <f t="shared" si="6"/>
        <v>Z000</v>
      </c>
      <c r="F397" s="2">
        <v>24289</v>
      </c>
      <c r="G397" s="1" t="s">
        <v>17</v>
      </c>
      <c r="H397" s="1" t="s">
        <v>33</v>
      </c>
      <c r="I397" s="1" t="s">
        <v>313</v>
      </c>
      <c r="J397" s="1" t="s">
        <v>315</v>
      </c>
      <c r="K397" s="1" t="s">
        <v>36</v>
      </c>
      <c r="L397" s="1" t="s">
        <v>46</v>
      </c>
      <c r="M397" s="1" t="s">
        <v>1636</v>
      </c>
      <c r="N397">
        <v>0</v>
      </c>
      <c r="O397" s="8">
        <v>14587.61</v>
      </c>
      <c r="P397" s="8">
        <v>14587.61</v>
      </c>
      <c r="Q397" s="8">
        <v>0</v>
      </c>
      <c r="R397" s="35"/>
      <c r="S397" s="36"/>
      <c r="T397" s="36"/>
      <c r="U397" s="36"/>
    </row>
    <row r="398" spans="1:21" x14ac:dyDescent="0.3">
      <c r="A398" s="9">
        <v>10549</v>
      </c>
      <c r="B398" s="9" t="str">
        <f>VLOOKUP(A398,'AM Detail'!K:L,2,FALSE)</f>
        <v>Retire</v>
      </c>
      <c r="C398" s="1" t="s">
        <v>31</v>
      </c>
      <c r="D398" s="1" t="s">
        <v>32</v>
      </c>
      <c r="E398" s="9" t="str">
        <f t="shared" si="6"/>
        <v>Z000</v>
      </c>
      <c r="F398" s="2">
        <v>33786</v>
      </c>
      <c r="G398" s="1" t="s">
        <v>17</v>
      </c>
      <c r="H398" s="1" t="s">
        <v>33</v>
      </c>
      <c r="I398" s="1" t="s">
        <v>313</v>
      </c>
      <c r="J398" s="1" t="s">
        <v>315</v>
      </c>
      <c r="K398" s="1" t="s">
        <v>36</v>
      </c>
      <c r="L398" s="1" t="s">
        <v>25</v>
      </c>
      <c r="M398" s="1" t="s">
        <v>1636</v>
      </c>
      <c r="N398">
        <v>1</v>
      </c>
      <c r="O398" s="8">
        <v>157495.32</v>
      </c>
      <c r="P398" s="8">
        <v>157495.32</v>
      </c>
      <c r="Q398" s="8">
        <v>0</v>
      </c>
      <c r="R398" s="35"/>
      <c r="S398" s="36"/>
      <c r="T398" s="36"/>
      <c r="U398" s="36"/>
    </row>
    <row r="399" spans="1:21" x14ac:dyDescent="0.3">
      <c r="A399" s="9">
        <v>10550</v>
      </c>
      <c r="B399" s="9" t="str">
        <f>VLOOKUP(A399,'AM Detail'!K:L,2,FALSE)</f>
        <v>Retire</v>
      </c>
      <c r="C399" s="1" t="s">
        <v>31</v>
      </c>
      <c r="D399" s="1" t="s">
        <v>32</v>
      </c>
      <c r="E399" s="9" t="str">
        <f t="shared" si="6"/>
        <v>Z000</v>
      </c>
      <c r="F399" s="2">
        <v>36708</v>
      </c>
      <c r="G399" s="1" t="s">
        <v>17</v>
      </c>
      <c r="H399" s="1" t="s">
        <v>33</v>
      </c>
      <c r="I399" s="1" t="s">
        <v>313</v>
      </c>
      <c r="J399" s="1" t="s">
        <v>315</v>
      </c>
      <c r="K399" s="1" t="s">
        <v>36</v>
      </c>
      <c r="L399" s="1" t="s">
        <v>237</v>
      </c>
      <c r="M399" s="1" t="s">
        <v>1636</v>
      </c>
      <c r="N399">
        <v>1</v>
      </c>
      <c r="O399" s="8">
        <v>67345.440000000002</v>
      </c>
      <c r="P399" s="8">
        <v>67345.440000000002</v>
      </c>
      <c r="Q399" s="8">
        <v>0</v>
      </c>
      <c r="R399" s="35"/>
      <c r="S399" s="36"/>
      <c r="T399" s="36"/>
      <c r="U399" s="36"/>
    </row>
    <row r="400" spans="1:21" x14ac:dyDescent="0.3">
      <c r="A400" s="9">
        <v>10604</v>
      </c>
      <c r="B400" s="9" t="str">
        <f>VLOOKUP(A400,'AM Detail'!K:L,2,FALSE)</f>
        <v>Retire</v>
      </c>
      <c r="C400" s="1" t="s">
        <v>31</v>
      </c>
      <c r="D400" s="1" t="s">
        <v>32</v>
      </c>
      <c r="E400" s="9" t="str">
        <f t="shared" si="6"/>
        <v>Z000</v>
      </c>
      <c r="F400" s="2">
        <v>24289</v>
      </c>
      <c r="G400" s="1" t="s">
        <v>17</v>
      </c>
      <c r="H400" s="1" t="s">
        <v>33</v>
      </c>
      <c r="I400" s="1" t="s">
        <v>313</v>
      </c>
      <c r="J400" s="1" t="s">
        <v>316</v>
      </c>
      <c r="K400" s="1" t="s">
        <v>36</v>
      </c>
      <c r="L400" s="1" t="s">
        <v>46</v>
      </c>
      <c r="M400" s="1" t="s">
        <v>1636</v>
      </c>
      <c r="N400">
        <v>1</v>
      </c>
      <c r="O400" s="8">
        <v>205630.97</v>
      </c>
      <c r="P400" s="8">
        <v>205630.97</v>
      </c>
      <c r="Q400" s="8">
        <v>0</v>
      </c>
      <c r="R400" s="35"/>
      <c r="S400" s="36"/>
      <c r="T400" s="36"/>
      <c r="U400" s="36"/>
    </row>
    <row r="401" spans="1:21" x14ac:dyDescent="0.3">
      <c r="A401" s="9">
        <v>10605</v>
      </c>
      <c r="B401" s="9" t="str">
        <f>VLOOKUP(A401,'AM Detail'!K:L,2,FALSE)</f>
        <v>Retire</v>
      </c>
      <c r="C401" s="1" t="s">
        <v>31</v>
      </c>
      <c r="D401" s="1" t="s">
        <v>32</v>
      </c>
      <c r="E401" s="9" t="str">
        <f t="shared" si="6"/>
        <v>Z000</v>
      </c>
      <c r="F401" s="2">
        <v>30498</v>
      </c>
      <c r="G401" s="1" t="s">
        <v>17</v>
      </c>
      <c r="H401" s="1" t="s">
        <v>33</v>
      </c>
      <c r="I401" s="1" t="s">
        <v>313</v>
      </c>
      <c r="J401" s="1" t="s">
        <v>316</v>
      </c>
      <c r="K401" s="1" t="s">
        <v>36</v>
      </c>
      <c r="L401" s="1" t="s">
        <v>99</v>
      </c>
      <c r="M401" s="1" t="s">
        <v>1636</v>
      </c>
      <c r="N401">
        <v>0</v>
      </c>
      <c r="O401" s="8">
        <v>33320.46</v>
      </c>
      <c r="P401" s="8">
        <v>33320.46</v>
      </c>
      <c r="Q401" s="8">
        <v>0</v>
      </c>
      <c r="R401" s="35"/>
      <c r="S401" s="36"/>
      <c r="T401" s="36"/>
      <c r="U401" s="36"/>
    </row>
    <row r="402" spans="1:21" x14ac:dyDescent="0.3">
      <c r="A402" s="9">
        <v>10606</v>
      </c>
      <c r="B402" s="9" t="str">
        <f>VLOOKUP(A402,'AM Detail'!K:L,2,FALSE)</f>
        <v>Retire</v>
      </c>
      <c r="C402" s="1" t="s">
        <v>31</v>
      </c>
      <c r="D402" s="1" t="s">
        <v>32</v>
      </c>
      <c r="E402" s="9" t="str">
        <f t="shared" si="6"/>
        <v>Z000</v>
      </c>
      <c r="F402" s="2">
        <v>33786</v>
      </c>
      <c r="G402" s="1" t="s">
        <v>17</v>
      </c>
      <c r="H402" s="1" t="s">
        <v>33</v>
      </c>
      <c r="I402" s="1" t="s">
        <v>313</v>
      </c>
      <c r="J402" s="1" t="s">
        <v>316</v>
      </c>
      <c r="K402" s="1" t="s">
        <v>36</v>
      </c>
      <c r="L402" s="1" t="s">
        <v>25</v>
      </c>
      <c r="M402" s="1" t="s">
        <v>1636</v>
      </c>
      <c r="N402">
        <v>0</v>
      </c>
      <c r="O402" s="8">
        <v>149927.34</v>
      </c>
      <c r="P402" s="8">
        <v>149927.34</v>
      </c>
      <c r="Q402" s="8">
        <v>0</v>
      </c>
      <c r="R402" s="35"/>
      <c r="S402" s="36"/>
      <c r="T402" s="36"/>
      <c r="U402" s="36"/>
    </row>
    <row r="403" spans="1:21" x14ac:dyDescent="0.3">
      <c r="A403" s="9">
        <v>10607</v>
      </c>
      <c r="B403" s="9" t="str">
        <f>VLOOKUP(A403,'AM Detail'!K:L,2,FALSE)</f>
        <v>Retire</v>
      </c>
      <c r="C403" s="1" t="s">
        <v>31</v>
      </c>
      <c r="D403" s="1" t="s">
        <v>32</v>
      </c>
      <c r="E403" s="9" t="str">
        <f t="shared" si="6"/>
        <v>Z000</v>
      </c>
      <c r="F403" s="2">
        <v>34151</v>
      </c>
      <c r="G403" s="1" t="s">
        <v>17</v>
      </c>
      <c r="H403" s="1" t="s">
        <v>33</v>
      </c>
      <c r="I403" s="1" t="s">
        <v>313</v>
      </c>
      <c r="J403" s="1" t="s">
        <v>316</v>
      </c>
      <c r="K403" s="1" t="s">
        <v>36</v>
      </c>
      <c r="L403" s="1" t="s">
        <v>40</v>
      </c>
      <c r="M403" s="1" t="s">
        <v>1636</v>
      </c>
      <c r="N403">
        <v>0</v>
      </c>
      <c r="O403" s="8">
        <v>43339.81</v>
      </c>
      <c r="P403" s="8">
        <v>43339.81</v>
      </c>
      <c r="Q403" s="8">
        <v>0</v>
      </c>
      <c r="R403" s="35"/>
      <c r="S403" s="36"/>
      <c r="T403" s="36"/>
      <c r="U403" s="36"/>
    </row>
    <row r="404" spans="1:21" x14ac:dyDescent="0.3">
      <c r="A404" s="9">
        <v>10658</v>
      </c>
      <c r="B404" s="9" t="e">
        <f>VLOOKUP(A404,'AM Detail'!K:L,2,FALSE)</f>
        <v>#N/A</v>
      </c>
      <c r="C404" s="1" t="s">
        <v>31</v>
      </c>
      <c r="D404" s="1" t="s">
        <v>32</v>
      </c>
      <c r="E404" s="9" t="str">
        <f t="shared" si="6"/>
        <v>Z000</v>
      </c>
      <c r="F404" s="2">
        <v>24289</v>
      </c>
      <c r="G404" s="1" t="s">
        <v>17</v>
      </c>
      <c r="H404" s="1" t="s">
        <v>33</v>
      </c>
      <c r="I404" s="1" t="s">
        <v>313</v>
      </c>
      <c r="J404" s="1" t="s">
        <v>317</v>
      </c>
      <c r="K404" s="1" t="s">
        <v>36</v>
      </c>
      <c r="L404" s="1" t="s">
        <v>46</v>
      </c>
      <c r="M404" s="1" t="s">
        <v>1636</v>
      </c>
      <c r="N404">
        <v>0</v>
      </c>
      <c r="O404" s="8">
        <v>0</v>
      </c>
      <c r="P404" s="8">
        <v>0</v>
      </c>
      <c r="Q404" s="8">
        <v>0</v>
      </c>
      <c r="R404" s="35"/>
      <c r="S404" s="36"/>
      <c r="T404" s="36"/>
      <c r="U404" s="36"/>
    </row>
    <row r="405" spans="1:21" x14ac:dyDescent="0.3">
      <c r="A405" s="9">
        <v>10659</v>
      </c>
      <c r="B405" s="9" t="e">
        <f>VLOOKUP(A405,'AM Detail'!K:L,2,FALSE)</f>
        <v>#N/A</v>
      </c>
      <c r="C405" s="1" t="s">
        <v>31</v>
      </c>
      <c r="D405" s="1" t="s">
        <v>32</v>
      </c>
      <c r="E405" s="9" t="str">
        <f t="shared" si="6"/>
        <v>Z000</v>
      </c>
      <c r="F405" s="2">
        <v>33786</v>
      </c>
      <c r="G405" s="1" t="s">
        <v>17</v>
      </c>
      <c r="H405" s="1" t="s">
        <v>33</v>
      </c>
      <c r="I405" s="1" t="s">
        <v>313</v>
      </c>
      <c r="J405" s="1" t="s">
        <v>317</v>
      </c>
      <c r="K405" s="1" t="s">
        <v>36</v>
      </c>
      <c r="L405" s="1" t="s">
        <v>25</v>
      </c>
      <c r="M405" s="1" t="s">
        <v>1636</v>
      </c>
      <c r="N405">
        <v>0</v>
      </c>
      <c r="O405" s="8">
        <v>0</v>
      </c>
      <c r="P405" s="8">
        <v>0</v>
      </c>
      <c r="Q405" s="8">
        <v>0</v>
      </c>
      <c r="R405" s="35"/>
      <c r="S405" s="36"/>
      <c r="T405" s="36"/>
      <c r="U405" s="36"/>
    </row>
    <row r="406" spans="1:21" x14ac:dyDescent="0.3">
      <c r="A406" s="9">
        <v>10660</v>
      </c>
      <c r="B406" s="9" t="e">
        <f>VLOOKUP(A406,'AM Detail'!K:L,2,FALSE)</f>
        <v>#N/A</v>
      </c>
      <c r="C406" s="1" t="s">
        <v>31</v>
      </c>
      <c r="D406" s="1" t="s">
        <v>32</v>
      </c>
      <c r="E406" s="9" t="str">
        <f t="shared" si="6"/>
        <v>Z000</v>
      </c>
      <c r="F406" s="2">
        <v>34151</v>
      </c>
      <c r="G406" s="1" t="s">
        <v>17</v>
      </c>
      <c r="H406" s="1" t="s">
        <v>33</v>
      </c>
      <c r="I406" s="1" t="s">
        <v>313</v>
      </c>
      <c r="J406" s="1" t="s">
        <v>317</v>
      </c>
      <c r="K406" s="1" t="s">
        <v>36</v>
      </c>
      <c r="L406" s="1" t="s">
        <v>40</v>
      </c>
      <c r="M406" s="1" t="s">
        <v>1636</v>
      </c>
      <c r="N406">
        <v>0</v>
      </c>
      <c r="O406" s="8">
        <v>0</v>
      </c>
      <c r="P406" s="8">
        <v>0</v>
      </c>
      <c r="Q406" s="8">
        <v>0</v>
      </c>
      <c r="R406" s="35"/>
      <c r="S406" s="36"/>
      <c r="T406" s="36"/>
      <c r="U406" s="36"/>
    </row>
    <row r="407" spans="1:21" x14ac:dyDescent="0.3">
      <c r="A407" s="9">
        <v>10682</v>
      </c>
      <c r="B407" s="9" t="str">
        <f>VLOOKUP(A407,'AM Detail'!K:L,2,FALSE)</f>
        <v>Retire</v>
      </c>
      <c r="C407" s="1" t="s">
        <v>31</v>
      </c>
      <c r="D407" s="1" t="s">
        <v>32</v>
      </c>
      <c r="E407" s="9" t="str">
        <f t="shared" si="6"/>
        <v>Z000</v>
      </c>
      <c r="F407" s="2">
        <v>24289</v>
      </c>
      <c r="G407" s="1" t="s">
        <v>17</v>
      </c>
      <c r="H407" s="1" t="s">
        <v>33</v>
      </c>
      <c r="I407" s="1" t="s">
        <v>313</v>
      </c>
      <c r="J407" s="1" t="s">
        <v>318</v>
      </c>
      <c r="K407" s="1" t="s">
        <v>36</v>
      </c>
      <c r="L407" s="1" t="s">
        <v>46</v>
      </c>
      <c r="M407" s="1" t="s">
        <v>1636</v>
      </c>
      <c r="N407">
        <v>5</v>
      </c>
      <c r="O407" s="8">
        <v>8809.89</v>
      </c>
      <c r="P407" s="8">
        <v>8809.89</v>
      </c>
      <c r="Q407" s="8">
        <v>0</v>
      </c>
      <c r="R407" s="35"/>
      <c r="S407" s="36"/>
      <c r="T407" s="36"/>
      <c r="U407" s="36"/>
    </row>
    <row r="408" spans="1:21" x14ac:dyDescent="0.3">
      <c r="A408" s="9">
        <v>10720</v>
      </c>
      <c r="B408" s="9" t="str">
        <f>VLOOKUP(A408,'AM Detail'!K:L,2,FALSE)</f>
        <v>Retire</v>
      </c>
      <c r="C408" s="1" t="s">
        <v>31</v>
      </c>
      <c r="D408" s="1" t="s">
        <v>32</v>
      </c>
      <c r="E408" s="9" t="str">
        <f t="shared" si="6"/>
        <v>Z000</v>
      </c>
      <c r="F408" s="2">
        <v>24289</v>
      </c>
      <c r="G408" s="1" t="s">
        <v>17</v>
      </c>
      <c r="H408" s="1" t="s">
        <v>33</v>
      </c>
      <c r="I408" s="1" t="s">
        <v>313</v>
      </c>
      <c r="J408" s="1" t="s">
        <v>319</v>
      </c>
      <c r="K408" s="1" t="s">
        <v>36</v>
      </c>
      <c r="L408" s="1" t="s">
        <v>46</v>
      </c>
      <c r="M408" s="1" t="s">
        <v>1636</v>
      </c>
      <c r="N408">
        <v>1</v>
      </c>
      <c r="O408" s="8">
        <v>13053.28</v>
      </c>
      <c r="P408" s="8">
        <v>13053.28</v>
      </c>
      <c r="Q408" s="8">
        <v>0</v>
      </c>
      <c r="R408" s="35"/>
      <c r="S408" s="36"/>
      <c r="T408" s="36"/>
      <c r="U408" s="36"/>
    </row>
    <row r="409" spans="1:21" x14ac:dyDescent="0.3">
      <c r="A409" s="9">
        <v>10721</v>
      </c>
      <c r="B409" s="9" t="str">
        <f>VLOOKUP(A409,'AM Detail'!K:L,2,FALSE)</f>
        <v>Retire</v>
      </c>
      <c r="C409" s="1" t="s">
        <v>31</v>
      </c>
      <c r="D409" s="1" t="s">
        <v>32</v>
      </c>
      <c r="E409" s="9" t="str">
        <f t="shared" si="6"/>
        <v>Z000</v>
      </c>
      <c r="F409" s="2">
        <v>28307</v>
      </c>
      <c r="G409" s="1" t="s">
        <v>17</v>
      </c>
      <c r="H409" s="1" t="s">
        <v>33</v>
      </c>
      <c r="I409" s="1" t="s">
        <v>313</v>
      </c>
      <c r="J409" s="1" t="s">
        <v>319</v>
      </c>
      <c r="K409" s="1" t="s">
        <v>36</v>
      </c>
      <c r="L409" s="1" t="s">
        <v>135</v>
      </c>
      <c r="M409" s="1" t="s">
        <v>1636</v>
      </c>
      <c r="N409">
        <v>0</v>
      </c>
      <c r="O409" s="8">
        <v>5013.54</v>
      </c>
      <c r="P409" s="8">
        <v>5013.54</v>
      </c>
      <c r="Q409" s="8">
        <v>0</v>
      </c>
      <c r="R409" s="35"/>
      <c r="S409" s="36"/>
      <c r="T409" s="36"/>
      <c r="U409" s="36"/>
    </row>
    <row r="410" spans="1:21" x14ac:dyDescent="0.3">
      <c r="A410" s="9">
        <v>10722</v>
      </c>
      <c r="B410" s="9" t="str">
        <f>VLOOKUP(A410,'AM Detail'!K:L,2,FALSE)</f>
        <v>Retire</v>
      </c>
      <c r="C410" s="1" t="s">
        <v>31</v>
      </c>
      <c r="D410" s="1" t="s">
        <v>32</v>
      </c>
      <c r="E410" s="9" t="str">
        <f t="shared" si="6"/>
        <v>Z000</v>
      </c>
      <c r="F410" s="2">
        <v>33786</v>
      </c>
      <c r="G410" s="1" t="s">
        <v>17</v>
      </c>
      <c r="H410" s="1" t="s">
        <v>33</v>
      </c>
      <c r="I410" s="1" t="s">
        <v>313</v>
      </c>
      <c r="J410" s="1" t="s">
        <v>319</v>
      </c>
      <c r="K410" s="1" t="s">
        <v>36</v>
      </c>
      <c r="L410" s="1" t="s">
        <v>25</v>
      </c>
      <c r="M410" s="1" t="s">
        <v>1636</v>
      </c>
      <c r="N410">
        <v>0</v>
      </c>
      <c r="O410" s="8">
        <v>18404.68</v>
      </c>
      <c r="P410" s="8">
        <v>18404.68</v>
      </c>
      <c r="Q410" s="8">
        <v>0</v>
      </c>
      <c r="R410" s="35"/>
      <c r="S410" s="36"/>
      <c r="T410" s="36"/>
      <c r="U410" s="36"/>
    </row>
    <row r="411" spans="1:21" x14ac:dyDescent="0.3">
      <c r="A411" s="9">
        <v>10723</v>
      </c>
      <c r="B411" s="9" t="str">
        <f>VLOOKUP(A411,'AM Detail'!K:L,2,FALSE)</f>
        <v>Retire</v>
      </c>
      <c r="C411" s="1" t="s">
        <v>31</v>
      </c>
      <c r="D411" s="1" t="s">
        <v>32</v>
      </c>
      <c r="E411" s="9" t="str">
        <f t="shared" si="6"/>
        <v>Z000</v>
      </c>
      <c r="F411" s="2">
        <v>34151</v>
      </c>
      <c r="G411" s="1" t="s">
        <v>17</v>
      </c>
      <c r="H411" s="1" t="s">
        <v>33</v>
      </c>
      <c r="I411" s="1" t="s">
        <v>313</v>
      </c>
      <c r="J411" s="1" t="s">
        <v>319</v>
      </c>
      <c r="K411" s="1" t="s">
        <v>36</v>
      </c>
      <c r="L411" s="1" t="s">
        <v>40</v>
      </c>
      <c r="M411" s="1" t="s">
        <v>1636</v>
      </c>
      <c r="N411">
        <v>0</v>
      </c>
      <c r="O411" s="8">
        <v>38879.379999999997</v>
      </c>
      <c r="P411" s="8">
        <v>38879.379999999997</v>
      </c>
      <c r="Q411" s="8">
        <v>0</v>
      </c>
      <c r="R411" s="35"/>
      <c r="S411" s="36"/>
      <c r="T411" s="36"/>
      <c r="U411" s="36"/>
    </row>
    <row r="412" spans="1:21" x14ac:dyDescent="0.3">
      <c r="A412" s="9">
        <v>10768</v>
      </c>
      <c r="B412" s="9" t="str">
        <f>VLOOKUP(A412,'AM Detail'!K:L,2,FALSE)</f>
        <v>Retire</v>
      </c>
      <c r="C412" s="1" t="s">
        <v>31</v>
      </c>
      <c r="D412" s="1" t="s">
        <v>32</v>
      </c>
      <c r="E412" s="9" t="str">
        <f t="shared" si="6"/>
        <v>Z000</v>
      </c>
      <c r="F412" s="2">
        <v>24289</v>
      </c>
      <c r="G412" s="1" t="s">
        <v>17</v>
      </c>
      <c r="H412" s="1" t="s">
        <v>33</v>
      </c>
      <c r="I412" s="1" t="s">
        <v>320</v>
      </c>
      <c r="J412" s="1" t="s">
        <v>321</v>
      </c>
      <c r="K412" s="1" t="s">
        <v>36</v>
      </c>
      <c r="L412" s="1" t="s">
        <v>46</v>
      </c>
      <c r="M412" s="1" t="s">
        <v>1636</v>
      </c>
      <c r="N412">
        <v>1</v>
      </c>
      <c r="O412" s="8">
        <v>14712.75</v>
      </c>
      <c r="P412" s="8">
        <v>14712.75</v>
      </c>
      <c r="Q412" s="8">
        <v>0</v>
      </c>
      <c r="R412" s="35"/>
      <c r="S412" s="36"/>
      <c r="T412" s="36"/>
      <c r="U412" s="36"/>
    </row>
    <row r="413" spans="1:21" x14ac:dyDescent="0.3">
      <c r="A413" s="9">
        <v>10769</v>
      </c>
      <c r="B413" s="9" t="str">
        <f>VLOOKUP(A413,'AM Detail'!K:L,2,FALSE)</f>
        <v>Retire</v>
      </c>
      <c r="C413" s="1" t="s">
        <v>31</v>
      </c>
      <c r="D413" s="1" t="s">
        <v>32</v>
      </c>
      <c r="E413" s="9" t="str">
        <f t="shared" si="6"/>
        <v>Z000</v>
      </c>
      <c r="F413" s="2">
        <v>29768</v>
      </c>
      <c r="G413" s="1" t="s">
        <v>17</v>
      </c>
      <c r="H413" s="1" t="s">
        <v>33</v>
      </c>
      <c r="I413" s="1" t="s">
        <v>320</v>
      </c>
      <c r="J413" s="1" t="s">
        <v>321</v>
      </c>
      <c r="K413" s="1" t="s">
        <v>36</v>
      </c>
      <c r="L413" s="1" t="s">
        <v>60</v>
      </c>
      <c r="M413" s="1" t="s">
        <v>1636</v>
      </c>
      <c r="N413">
        <v>0</v>
      </c>
      <c r="O413" s="8">
        <v>23411.43</v>
      </c>
      <c r="P413" s="8">
        <v>23411.43</v>
      </c>
      <c r="Q413" s="8">
        <v>0</v>
      </c>
      <c r="R413" s="35"/>
      <c r="S413" s="36"/>
      <c r="T413" s="36"/>
      <c r="U413" s="36"/>
    </row>
    <row r="414" spans="1:21" x14ac:dyDescent="0.3">
      <c r="A414" s="9">
        <v>10772</v>
      </c>
      <c r="B414" s="9" t="str">
        <f>VLOOKUP(A414,'AM Detail'!K:L,2,FALSE)</f>
        <v>Retire</v>
      </c>
      <c r="C414" s="1" t="s">
        <v>15</v>
      </c>
      <c r="D414" s="1" t="s">
        <v>238</v>
      </c>
      <c r="E414" s="9" t="str">
        <f t="shared" si="6"/>
        <v>Z000</v>
      </c>
      <c r="F414" s="2">
        <v>29403</v>
      </c>
      <c r="G414" s="1" t="s">
        <v>17</v>
      </c>
      <c r="H414" s="1" t="s">
        <v>18</v>
      </c>
      <c r="I414" s="1" t="s">
        <v>320</v>
      </c>
      <c r="J414" s="1" t="s">
        <v>321</v>
      </c>
      <c r="K414" s="1" t="s">
        <v>36</v>
      </c>
      <c r="L414" s="1" t="s">
        <v>53</v>
      </c>
      <c r="M414" s="1" t="s">
        <v>1636</v>
      </c>
      <c r="N414">
        <v>1</v>
      </c>
      <c r="O414" s="8">
        <v>1457.58</v>
      </c>
      <c r="P414" s="8">
        <v>1457.58</v>
      </c>
      <c r="Q414" s="8">
        <v>0</v>
      </c>
      <c r="R414" s="35"/>
      <c r="S414" s="36"/>
      <c r="T414" s="36"/>
      <c r="U414" s="36"/>
    </row>
    <row r="415" spans="1:21" x14ac:dyDescent="0.3">
      <c r="A415" s="9">
        <v>10797</v>
      </c>
      <c r="B415" s="9" t="str">
        <f>VLOOKUP(A415,'AM Detail'!K:L,2,FALSE)</f>
        <v>Retire</v>
      </c>
      <c r="C415" s="1" t="s">
        <v>31</v>
      </c>
      <c r="D415" s="1" t="s">
        <v>32</v>
      </c>
      <c r="E415" s="9" t="str">
        <f t="shared" si="6"/>
        <v>Z000</v>
      </c>
      <c r="F415" s="2">
        <v>24289</v>
      </c>
      <c r="G415" s="1" t="s">
        <v>17</v>
      </c>
      <c r="H415" s="1" t="s">
        <v>33</v>
      </c>
      <c r="I415" s="1" t="s">
        <v>320</v>
      </c>
      <c r="J415" s="1" t="s">
        <v>322</v>
      </c>
      <c r="K415" s="1" t="s">
        <v>36</v>
      </c>
      <c r="L415" s="1" t="s">
        <v>46</v>
      </c>
      <c r="M415" s="1" t="s">
        <v>1636</v>
      </c>
      <c r="N415">
        <v>1</v>
      </c>
      <c r="O415" s="8">
        <v>108179.22</v>
      </c>
      <c r="P415" s="8">
        <v>108179.22</v>
      </c>
      <c r="Q415" s="8">
        <v>0</v>
      </c>
      <c r="R415" s="35"/>
      <c r="S415" s="36"/>
      <c r="T415" s="36"/>
      <c r="U415" s="36"/>
    </row>
    <row r="416" spans="1:21" x14ac:dyDescent="0.3">
      <c r="A416" s="9">
        <v>10798</v>
      </c>
      <c r="B416" s="9" t="str">
        <f>VLOOKUP(A416,'AM Detail'!K:L,2,FALSE)</f>
        <v>Retire</v>
      </c>
      <c r="C416" s="1" t="s">
        <v>31</v>
      </c>
      <c r="D416" s="1" t="s">
        <v>32</v>
      </c>
      <c r="E416" s="9" t="str">
        <f t="shared" si="6"/>
        <v>Z000</v>
      </c>
      <c r="F416" s="2">
        <v>29768</v>
      </c>
      <c r="G416" s="1" t="s">
        <v>17</v>
      </c>
      <c r="H416" s="1" t="s">
        <v>33</v>
      </c>
      <c r="I416" s="1" t="s">
        <v>320</v>
      </c>
      <c r="J416" s="1" t="s">
        <v>322</v>
      </c>
      <c r="K416" s="1" t="s">
        <v>36</v>
      </c>
      <c r="L416" s="1" t="s">
        <v>60</v>
      </c>
      <c r="M416" s="1" t="s">
        <v>1636</v>
      </c>
      <c r="N416">
        <v>0</v>
      </c>
      <c r="O416" s="8">
        <v>40023.870000000003</v>
      </c>
      <c r="P416" s="8">
        <v>40023.870000000003</v>
      </c>
      <c r="Q416" s="8">
        <v>0</v>
      </c>
      <c r="R416" s="35"/>
      <c r="S416" s="36"/>
      <c r="T416" s="36"/>
      <c r="U416" s="36"/>
    </row>
    <row r="417" spans="1:21" x14ac:dyDescent="0.3">
      <c r="A417" s="9">
        <v>10826</v>
      </c>
      <c r="B417" s="9" t="str">
        <f>VLOOKUP(A417,'AM Detail'!K:L,2,FALSE)</f>
        <v>Retire</v>
      </c>
      <c r="C417" s="1" t="s">
        <v>31</v>
      </c>
      <c r="D417" s="1" t="s">
        <v>32</v>
      </c>
      <c r="E417" s="9" t="str">
        <f t="shared" si="6"/>
        <v>Z000</v>
      </c>
      <c r="F417" s="2">
        <v>24289</v>
      </c>
      <c r="G417" s="1" t="s">
        <v>17</v>
      </c>
      <c r="H417" s="1" t="s">
        <v>33</v>
      </c>
      <c r="I417" s="1" t="s">
        <v>320</v>
      </c>
      <c r="J417" s="1" t="s">
        <v>323</v>
      </c>
      <c r="K417" s="1" t="s">
        <v>36</v>
      </c>
      <c r="L417" s="1" t="s">
        <v>46</v>
      </c>
      <c r="M417" s="1" t="s">
        <v>1636</v>
      </c>
      <c r="N417">
        <v>2</v>
      </c>
      <c r="O417" s="8">
        <v>3963.52</v>
      </c>
      <c r="P417" s="8">
        <v>3963.52</v>
      </c>
      <c r="Q417" s="8">
        <v>0</v>
      </c>
      <c r="R417" s="35"/>
      <c r="S417" s="36"/>
      <c r="T417" s="36"/>
      <c r="U417" s="36"/>
    </row>
    <row r="418" spans="1:21" x14ac:dyDescent="0.3">
      <c r="A418" s="9">
        <v>10841</v>
      </c>
      <c r="B418" s="9" t="str">
        <f>VLOOKUP(A418,'AM Detail'!K:L,2,FALSE)</f>
        <v>Retire</v>
      </c>
      <c r="C418" s="1" t="s">
        <v>31</v>
      </c>
      <c r="D418" s="1" t="s">
        <v>32</v>
      </c>
      <c r="E418" s="9" t="str">
        <f t="shared" si="6"/>
        <v>Z000</v>
      </c>
      <c r="F418" s="2">
        <v>24289</v>
      </c>
      <c r="G418" s="1" t="s">
        <v>17</v>
      </c>
      <c r="H418" s="1" t="s">
        <v>33</v>
      </c>
      <c r="I418" s="1" t="s">
        <v>320</v>
      </c>
      <c r="J418" s="1" t="s">
        <v>324</v>
      </c>
      <c r="K418" s="1" t="s">
        <v>36</v>
      </c>
      <c r="L418" s="1" t="s">
        <v>46</v>
      </c>
      <c r="M418" s="1" t="s">
        <v>1636</v>
      </c>
      <c r="N418">
        <v>1</v>
      </c>
      <c r="O418" s="8">
        <v>9442.1200000000008</v>
      </c>
      <c r="P418" s="8">
        <v>9442.1200000000008</v>
      </c>
      <c r="Q418" s="8">
        <v>0</v>
      </c>
      <c r="R418" s="35"/>
      <c r="S418" s="36"/>
      <c r="T418" s="36"/>
      <c r="U418" s="36"/>
    </row>
    <row r="419" spans="1:21" x14ac:dyDescent="0.3">
      <c r="A419" s="9">
        <v>10867</v>
      </c>
      <c r="B419" s="9" t="e">
        <f>VLOOKUP(A419,'AM Detail'!K:L,2,FALSE)</f>
        <v>#N/A</v>
      </c>
      <c r="C419" s="1" t="s">
        <v>31</v>
      </c>
      <c r="D419" s="1" t="s">
        <v>32</v>
      </c>
      <c r="E419" s="9" t="str">
        <f t="shared" si="6"/>
        <v>Z000</v>
      </c>
      <c r="F419" s="2">
        <v>24289</v>
      </c>
      <c r="G419" s="1" t="s">
        <v>17</v>
      </c>
      <c r="H419" s="1" t="s">
        <v>33</v>
      </c>
      <c r="I419" s="1" t="s">
        <v>325</v>
      </c>
      <c r="J419" s="1" t="s">
        <v>326</v>
      </c>
      <c r="K419" s="1" t="s">
        <v>36</v>
      </c>
      <c r="L419" s="1" t="s">
        <v>46</v>
      </c>
      <c r="M419" s="1" t="s">
        <v>1636</v>
      </c>
      <c r="N419">
        <v>0</v>
      </c>
      <c r="O419" s="8">
        <v>0</v>
      </c>
      <c r="P419" s="8">
        <v>0</v>
      </c>
      <c r="Q419" s="8">
        <v>0</v>
      </c>
      <c r="R419" s="35"/>
      <c r="S419" s="36"/>
      <c r="T419" s="36"/>
      <c r="U419" s="36"/>
    </row>
    <row r="420" spans="1:21" x14ac:dyDescent="0.3">
      <c r="A420" s="9">
        <v>10868</v>
      </c>
      <c r="B420" s="9" t="e">
        <f>VLOOKUP(A420,'AM Detail'!K:L,2,FALSE)</f>
        <v>#N/A</v>
      </c>
      <c r="C420" s="1" t="s">
        <v>31</v>
      </c>
      <c r="D420" s="1" t="s">
        <v>32</v>
      </c>
      <c r="E420" s="9" t="str">
        <f t="shared" si="6"/>
        <v>Z000</v>
      </c>
      <c r="F420" s="2">
        <v>34151</v>
      </c>
      <c r="G420" s="1" t="s">
        <v>17</v>
      </c>
      <c r="H420" s="1" t="s">
        <v>33</v>
      </c>
      <c r="I420" s="1" t="s">
        <v>325</v>
      </c>
      <c r="J420" s="1" t="s">
        <v>326</v>
      </c>
      <c r="K420" s="1" t="s">
        <v>36</v>
      </c>
      <c r="L420" s="1" t="s">
        <v>40</v>
      </c>
      <c r="M420" s="1" t="s">
        <v>1636</v>
      </c>
      <c r="N420">
        <v>0</v>
      </c>
      <c r="O420" s="8">
        <v>0</v>
      </c>
      <c r="P420" s="8">
        <v>0</v>
      </c>
      <c r="Q420" s="8">
        <v>0</v>
      </c>
      <c r="R420" s="35"/>
      <c r="S420" s="36"/>
      <c r="T420" s="36"/>
      <c r="U420" s="36"/>
    </row>
    <row r="421" spans="1:21" x14ac:dyDescent="0.3">
      <c r="A421" s="9">
        <v>10872</v>
      </c>
      <c r="B421" s="9" t="str">
        <f>VLOOKUP(A421,'AM Detail'!K:L,2,FALSE)</f>
        <v>Retire</v>
      </c>
      <c r="C421" s="1" t="s">
        <v>15</v>
      </c>
      <c r="D421" s="1" t="s">
        <v>238</v>
      </c>
      <c r="E421" s="9" t="str">
        <f t="shared" si="6"/>
        <v>Z000</v>
      </c>
      <c r="F421" s="2">
        <v>35247</v>
      </c>
      <c r="G421" s="1" t="s">
        <v>17</v>
      </c>
      <c r="H421" s="1" t="s">
        <v>18</v>
      </c>
      <c r="I421" s="1" t="s">
        <v>325</v>
      </c>
      <c r="J421" s="1" t="s">
        <v>326</v>
      </c>
      <c r="K421" s="1" t="s">
        <v>36</v>
      </c>
      <c r="L421" s="1" t="s">
        <v>64</v>
      </c>
      <c r="M421" s="1" t="s">
        <v>1636</v>
      </c>
      <c r="N421">
        <v>1</v>
      </c>
      <c r="O421" s="8">
        <v>190112</v>
      </c>
      <c r="P421" s="8">
        <v>190112</v>
      </c>
      <c r="Q421" s="8">
        <v>0</v>
      </c>
      <c r="R421" s="35"/>
      <c r="S421" s="36"/>
      <c r="T421" s="36"/>
      <c r="U421" s="36"/>
    </row>
    <row r="422" spans="1:21" x14ac:dyDescent="0.3">
      <c r="A422" s="9">
        <v>10876</v>
      </c>
      <c r="B422" s="9" t="str">
        <f>VLOOKUP(A422,'AM Detail'!K:L,2,FALSE)</f>
        <v>Retire</v>
      </c>
      <c r="C422" s="1" t="s">
        <v>31</v>
      </c>
      <c r="D422" s="1" t="s">
        <v>32</v>
      </c>
      <c r="E422" s="9" t="str">
        <f t="shared" si="6"/>
        <v>Z000</v>
      </c>
      <c r="F422" s="2">
        <v>24289</v>
      </c>
      <c r="G422" s="1" t="s">
        <v>17</v>
      </c>
      <c r="H422" s="1" t="s">
        <v>33</v>
      </c>
      <c r="I422" s="1" t="s">
        <v>325</v>
      </c>
      <c r="J422" s="1" t="s">
        <v>327</v>
      </c>
      <c r="K422" s="1" t="s">
        <v>36</v>
      </c>
      <c r="L422" s="1" t="s">
        <v>46</v>
      </c>
      <c r="M422" s="1" t="s">
        <v>1636</v>
      </c>
      <c r="N422">
        <v>1</v>
      </c>
      <c r="O422" s="8">
        <v>2208.79</v>
      </c>
      <c r="P422" s="8">
        <v>2208.79</v>
      </c>
      <c r="Q422" s="8">
        <v>0</v>
      </c>
      <c r="R422" s="35"/>
      <c r="S422" s="36"/>
      <c r="T422" s="36"/>
      <c r="U422" s="36"/>
    </row>
    <row r="423" spans="1:21" x14ac:dyDescent="0.3">
      <c r="A423" s="9">
        <v>10953</v>
      </c>
      <c r="B423" s="9" t="e">
        <f>VLOOKUP(A423,'AM Detail'!K:L,2,FALSE)</f>
        <v>#N/A</v>
      </c>
      <c r="C423" s="1" t="s">
        <v>31</v>
      </c>
      <c r="D423" s="1" t="s">
        <v>32</v>
      </c>
      <c r="E423" s="9" t="str">
        <f t="shared" si="6"/>
        <v>Z000</v>
      </c>
      <c r="F423" s="2">
        <v>24289</v>
      </c>
      <c r="G423" s="1" t="s">
        <v>17</v>
      </c>
      <c r="H423" s="1" t="s">
        <v>33</v>
      </c>
      <c r="I423" s="1" t="s">
        <v>325</v>
      </c>
      <c r="J423" s="1" t="s">
        <v>328</v>
      </c>
      <c r="K423" s="1" t="s">
        <v>36</v>
      </c>
      <c r="L423" s="1" t="s">
        <v>46</v>
      </c>
      <c r="M423" s="1" t="s">
        <v>1636</v>
      </c>
      <c r="N423">
        <v>0</v>
      </c>
      <c r="O423" s="8">
        <v>0</v>
      </c>
      <c r="P423" s="8">
        <v>0</v>
      </c>
      <c r="Q423" s="8">
        <v>0</v>
      </c>
      <c r="R423" s="35"/>
      <c r="S423" s="36"/>
      <c r="T423" s="36"/>
      <c r="U423" s="36"/>
    </row>
    <row r="424" spans="1:21" x14ac:dyDescent="0.3">
      <c r="A424" s="9">
        <v>10954</v>
      </c>
      <c r="B424" s="9" t="e">
        <f>VLOOKUP(A424,'AM Detail'!K:L,2,FALSE)</f>
        <v>#N/A</v>
      </c>
      <c r="C424" s="1" t="s">
        <v>31</v>
      </c>
      <c r="D424" s="1" t="s">
        <v>32</v>
      </c>
      <c r="E424" s="9" t="str">
        <f t="shared" si="6"/>
        <v>Z000</v>
      </c>
      <c r="F424" s="2">
        <v>33786</v>
      </c>
      <c r="G424" s="1" t="s">
        <v>17</v>
      </c>
      <c r="H424" s="1" t="s">
        <v>33</v>
      </c>
      <c r="I424" s="1" t="s">
        <v>325</v>
      </c>
      <c r="J424" s="1" t="s">
        <v>328</v>
      </c>
      <c r="K424" s="1" t="s">
        <v>36</v>
      </c>
      <c r="L424" s="1" t="s">
        <v>25</v>
      </c>
      <c r="M424" s="1" t="s">
        <v>1636</v>
      </c>
      <c r="N424">
        <v>0</v>
      </c>
      <c r="O424" s="8">
        <v>0</v>
      </c>
      <c r="P424" s="8">
        <v>0</v>
      </c>
      <c r="Q424" s="8">
        <v>0</v>
      </c>
      <c r="R424" s="35"/>
      <c r="S424" s="36"/>
      <c r="T424" s="36"/>
      <c r="U424" s="36"/>
    </row>
    <row r="425" spans="1:21" x14ac:dyDescent="0.3">
      <c r="A425" s="9">
        <v>10955</v>
      </c>
      <c r="B425" s="9" t="str">
        <f>VLOOKUP(A425,'AM Detail'!K:L,2,FALSE)</f>
        <v>Retire</v>
      </c>
      <c r="C425" s="1" t="s">
        <v>31</v>
      </c>
      <c r="D425" s="1" t="s">
        <v>32</v>
      </c>
      <c r="E425" s="9" t="str">
        <f t="shared" si="6"/>
        <v>Z000</v>
      </c>
      <c r="F425" s="2">
        <v>34881</v>
      </c>
      <c r="G425" s="1" t="s">
        <v>17</v>
      </c>
      <c r="H425" s="1" t="s">
        <v>33</v>
      </c>
      <c r="I425" s="1" t="s">
        <v>325</v>
      </c>
      <c r="J425" s="1" t="s">
        <v>328</v>
      </c>
      <c r="K425" s="1" t="s">
        <v>36</v>
      </c>
      <c r="L425" s="1" t="s">
        <v>67</v>
      </c>
      <c r="M425" s="1" t="s">
        <v>1636</v>
      </c>
      <c r="N425">
        <v>2</v>
      </c>
      <c r="O425" s="8">
        <v>326750.52</v>
      </c>
      <c r="P425" s="8">
        <v>326750.52</v>
      </c>
      <c r="Q425" s="8">
        <v>0</v>
      </c>
      <c r="R425" s="35"/>
      <c r="S425" s="36"/>
      <c r="T425" s="36"/>
      <c r="U425" s="36"/>
    </row>
    <row r="426" spans="1:21" x14ac:dyDescent="0.3">
      <c r="A426" s="9">
        <v>11038</v>
      </c>
      <c r="B426" s="9" t="str">
        <f>VLOOKUP(A426,'AM Detail'!K:L,2,FALSE)</f>
        <v>Retire</v>
      </c>
      <c r="C426" s="1" t="s">
        <v>31</v>
      </c>
      <c r="D426" s="1" t="s">
        <v>32</v>
      </c>
      <c r="E426" s="9" t="str">
        <f t="shared" si="6"/>
        <v>Z000</v>
      </c>
      <c r="F426" s="2">
        <v>24289</v>
      </c>
      <c r="G426" s="1" t="s">
        <v>17</v>
      </c>
      <c r="H426" s="1" t="s">
        <v>33</v>
      </c>
      <c r="I426" s="1" t="s">
        <v>325</v>
      </c>
      <c r="J426" s="1" t="s">
        <v>329</v>
      </c>
      <c r="K426" s="1" t="s">
        <v>36</v>
      </c>
      <c r="L426" s="1" t="s">
        <v>46</v>
      </c>
      <c r="M426" s="1" t="s">
        <v>1636</v>
      </c>
      <c r="N426">
        <v>1</v>
      </c>
      <c r="O426" s="8">
        <v>133122.66</v>
      </c>
      <c r="P426" s="8">
        <v>133122.66</v>
      </c>
      <c r="Q426" s="8">
        <v>0</v>
      </c>
      <c r="R426" s="35"/>
      <c r="S426" s="36"/>
      <c r="T426" s="36"/>
      <c r="U426" s="36"/>
    </row>
    <row r="427" spans="1:21" x14ac:dyDescent="0.3">
      <c r="A427" s="9">
        <v>11039</v>
      </c>
      <c r="B427" s="9" t="str">
        <f>VLOOKUP(A427,'AM Detail'!K:L,2,FALSE)</f>
        <v>Retire</v>
      </c>
      <c r="C427" s="1" t="s">
        <v>31</v>
      </c>
      <c r="D427" s="1" t="s">
        <v>32</v>
      </c>
      <c r="E427" s="9" t="str">
        <f t="shared" si="6"/>
        <v>Z000</v>
      </c>
      <c r="F427" s="2">
        <v>32690</v>
      </c>
      <c r="G427" s="1" t="s">
        <v>17</v>
      </c>
      <c r="H427" s="1" t="s">
        <v>33</v>
      </c>
      <c r="I427" s="1" t="s">
        <v>325</v>
      </c>
      <c r="J427" s="1" t="s">
        <v>329</v>
      </c>
      <c r="K427" s="1" t="s">
        <v>36</v>
      </c>
      <c r="L427" s="1" t="s">
        <v>63</v>
      </c>
      <c r="M427" s="1" t="s">
        <v>1636</v>
      </c>
      <c r="N427">
        <v>0</v>
      </c>
      <c r="O427" s="8">
        <v>139067</v>
      </c>
      <c r="P427" s="8">
        <v>139067</v>
      </c>
      <c r="Q427" s="8">
        <v>0</v>
      </c>
      <c r="R427" s="35"/>
      <c r="S427" s="36"/>
      <c r="T427" s="36"/>
      <c r="U427" s="36"/>
    </row>
    <row r="428" spans="1:21" x14ac:dyDescent="0.3">
      <c r="A428" s="9">
        <v>11040</v>
      </c>
      <c r="B428" s="9" t="str">
        <f>VLOOKUP(A428,'AM Detail'!K:L,2,FALSE)</f>
        <v>Retire</v>
      </c>
      <c r="C428" s="1" t="s">
        <v>31</v>
      </c>
      <c r="D428" s="1" t="s">
        <v>32</v>
      </c>
      <c r="E428" s="9" t="str">
        <f t="shared" si="6"/>
        <v>Z000</v>
      </c>
      <c r="F428" s="2">
        <v>33786</v>
      </c>
      <c r="G428" s="1" t="s">
        <v>17</v>
      </c>
      <c r="H428" s="1" t="s">
        <v>33</v>
      </c>
      <c r="I428" s="1" t="s">
        <v>325</v>
      </c>
      <c r="J428" s="1" t="s">
        <v>329</v>
      </c>
      <c r="K428" s="1" t="s">
        <v>36</v>
      </c>
      <c r="L428" s="1" t="s">
        <v>25</v>
      </c>
      <c r="M428" s="1" t="s">
        <v>1636</v>
      </c>
      <c r="N428">
        <v>0</v>
      </c>
      <c r="O428" s="8">
        <v>208597.07</v>
      </c>
      <c r="P428" s="8">
        <v>208597.07</v>
      </c>
      <c r="Q428" s="8">
        <v>0</v>
      </c>
      <c r="R428" s="35"/>
      <c r="S428" s="36"/>
      <c r="T428" s="36"/>
      <c r="U428" s="36"/>
    </row>
    <row r="429" spans="1:21" x14ac:dyDescent="0.3">
      <c r="A429" s="9">
        <v>11041</v>
      </c>
      <c r="B429" s="9" t="str">
        <f>VLOOKUP(A429,'AM Detail'!K:L,2,FALSE)</f>
        <v>Retire</v>
      </c>
      <c r="C429" s="1" t="s">
        <v>31</v>
      </c>
      <c r="D429" s="1" t="s">
        <v>32</v>
      </c>
      <c r="E429" s="9" t="str">
        <f t="shared" si="6"/>
        <v>Z000</v>
      </c>
      <c r="F429" s="2">
        <v>34881</v>
      </c>
      <c r="G429" s="1" t="s">
        <v>17</v>
      </c>
      <c r="H429" s="1" t="s">
        <v>33</v>
      </c>
      <c r="I429" s="1" t="s">
        <v>325</v>
      </c>
      <c r="J429" s="1" t="s">
        <v>329</v>
      </c>
      <c r="K429" s="1" t="s">
        <v>36</v>
      </c>
      <c r="L429" s="1" t="s">
        <v>67</v>
      </c>
      <c r="M429" s="1" t="s">
        <v>1636</v>
      </c>
      <c r="N429">
        <v>0</v>
      </c>
      <c r="O429" s="8">
        <v>22100.75</v>
      </c>
      <c r="P429" s="8">
        <v>22100.75</v>
      </c>
      <c r="Q429" s="8">
        <v>0</v>
      </c>
      <c r="R429" s="35"/>
      <c r="S429" s="36"/>
      <c r="T429" s="36"/>
      <c r="U429" s="36"/>
    </row>
    <row r="430" spans="1:21" x14ac:dyDescent="0.3">
      <c r="A430" s="9">
        <v>11047</v>
      </c>
      <c r="B430" s="9" t="str">
        <f>VLOOKUP(A430,'AM Detail'!K:L,2,FALSE)</f>
        <v>Retire</v>
      </c>
      <c r="C430" s="1" t="s">
        <v>15</v>
      </c>
      <c r="D430" s="1" t="s">
        <v>238</v>
      </c>
      <c r="E430" s="9" t="str">
        <f t="shared" si="6"/>
        <v>Z000</v>
      </c>
      <c r="F430" s="2">
        <v>31959</v>
      </c>
      <c r="G430" s="1" t="s">
        <v>17</v>
      </c>
      <c r="H430" s="1" t="s">
        <v>18</v>
      </c>
      <c r="I430" s="1" t="s">
        <v>325</v>
      </c>
      <c r="J430" s="1" t="s">
        <v>329</v>
      </c>
      <c r="K430" s="1" t="s">
        <v>36</v>
      </c>
      <c r="L430" s="1" t="s">
        <v>62</v>
      </c>
      <c r="M430" s="1" t="s">
        <v>1636</v>
      </c>
      <c r="N430">
        <v>0</v>
      </c>
      <c r="O430" s="8">
        <v>47078.13</v>
      </c>
      <c r="P430" s="8">
        <v>47078.13</v>
      </c>
      <c r="Q430" s="8">
        <v>0</v>
      </c>
      <c r="R430" s="35"/>
      <c r="S430" s="36"/>
      <c r="T430" s="36"/>
      <c r="U430" s="36"/>
    </row>
    <row r="431" spans="1:21" x14ac:dyDescent="0.3">
      <c r="A431" s="9">
        <v>11091</v>
      </c>
      <c r="B431" s="9" t="str">
        <f>VLOOKUP(A431,'AM Detail'!K:L,2,FALSE)</f>
        <v>Retire</v>
      </c>
      <c r="C431" s="1" t="s">
        <v>31</v>
      </c>
      <c r="D431" s="1" t="s">
        <v>32</v>
      </c>
      <c r="E431" s="9" t="str">
        <f t="shared" si="6"/>
        <v>Z000</v>
      </c>
      <c r="F431" s="2">
        <v>24289</v>
      </c>
      <c r="G431" s="1" t="s">
        <v>17</v>
      </c>
      <c r="H431" s="1" t="s">
        <v>33</v>
      </c>
      <c r="I431" s="1" t="s">
        <v>325</v>
      </c>
      <c r="J431" s="1" t="s">
        <v>330</v>
      </c>
      <c r="K431" s="1" t="s">
        <v>36</v>
      </c>
      <c r="L431" s="1" t="s">
        <v>46</v>
      </c>
      <c r="M431" s="1" t="s">
        <v>1636</v>
      </c>
      <c r="N431">
        <v>2</v>
      </c>
      <c r="O431" s="8">
        <v>14033.05</v>
      </c>
      <c r="P431" s="8">
        <v>14033.05</v>
      </c>
      <c r="Q431" s="8">
        <v>0</v>
      </c>
      <c r="R431" s="35"/>
      <c r="S431" s="36"/>
      <c r="T431" s="36"/>
      <c r="U431" s="36"/>
    </row>
    <row r="432" spans="1:21" x14ac:dyDescent="0.3">
      <c r="A432" s="9">
        <v>11092</v>
      </c>
      <c r="B432" s="9" t="str">
        <f>VLOOKUP(A432,'AM Detail'!K:L,2,FALSE)</f>
        <v>Retire</v>
      </c>
      <c r="C432" s="1" t="s">
        <v>31</v>
      </c>
      <c r="D432" s="1" t="s">
        <v>32</v>
      </c>
      <c r="E432" s="9" t="str">
        <f t="shared" si="6"/>
        <v>Z000</v>
      </c>
      <c r="F432" s="2">
        <v>31594</v>
      </c>
      <c r="G432" s="1" t="s">
        <v>17</v>
      </c>
      <c r="H432" s="1" t="s">
        <v>33</v>
      </c>
      <c r="I432" s="1" t="s">
        <v>325</v>
      </c>
      <c r="J432" s="1" t="s">
        <v>330</v>
      </c>
      <c r="K432" s="1" t="s">
        <v>36</v>
      </c>
      <c r="L432" s="1" t="s">
        <v>61</v>
      </c>
      <c r="M432" s="1" t="s">
        <v>1636</v>
      </c>
      <c r="N432">
        <v>1</v>
      </c>
      <c r="O432" s="8">
        <v>4239.2700000000004</v>
      </c>
      <c r="P432" s="8">
        <v>4239.2700000000004</v>
      </c>
      <c r="Q432" s="8">
        <v>0</v>
      </c>
      <c r="R432" s="35"/>
      <c r="S432" s="36"/>
      <c r="T432" s="36"/>
      <c r="U432" s="36"/>
    </row>
    <row r="433" spans="1:21" x14ac:dyDescent="0.3">
      <c r="A433" s="9">
        <v>11105</v>
      </c>
      <c r="B433" s="9" t="str">
        <f>VLOOKUP(A433,'AM Detail'!K:L,2,FALSE)</f>
        <v>Retire</v>
      </c>
      <c r="C433" s="1" t="s">
        <v>31</v>
      </c>
      <c r="D433" s="1" t="s">
        <v>32</v>
      </c>
      <c r="E433" s="9" t="str">
        <f t="shared" si="6"/>
        <v>Z000</v>
      </c>
      <c r="F433" s="2">
        <v>24289</v>
      </c>
      <c r="G433" s="1" t="s">
        <v>17</v>
      </c>
      <c r="H433" s="1" t="s">
        <v>33</v>
      </c>
      <c r="I433" s="1" t="s">
        <v>325</v>
      </c>
      <c r="J433" s="1" t="s">
        <v>331</v>
      </c>
      <c r="K433" s="1" t="s">
        <v>36</v>
      </c>
      <c r="L433" s="1" t="s">
        <v>46</v>
      </c>
      <c r="M433" s="1" t="s">
        <v>1636</v>
      </c>
      <c r="N433">
        <v>1</v>
      </c>
      <c r="O433" s="8">
        <v>38848.32</v>
      </c>
      <c r="P433" s="8">
        <v>38848.32</v>
      </c>
      <c r="Q433" s="8">
        <v>0</v>
      </c>
      <c r="R433" s="35"/>
      <c r="S433" s="36"/>
      <c r="T433" s="36"/>
      <c r="U433" s="36"/>
    </row>
    <row r="434" spans="1:21" x14ac:dyDescent="0.3">
      <c r="A434" s="9">
        <v>11137</v>
      </c>
      <c r="B434" s="9" t="str">
        <f>VLOOKUP(A434,'AM Detail'!K:L,2,FALSE)</f>
        <v>Retire</v>
      </c>
      <c r="C434" s="1" t="s">
        <v>31</v>
      </c>
      <c r="D434" s="1" t="s">
        <v>32</v>
      </c>
      <c r="E434" s="9" t="str">
        <f t="shared" si="6"/>
        <v>Z000</v>
      </c>
      <c r="F434" s="2">
        <v>24289</v>
      </c>
      <c r="G434" s="1" t="s">
        <v>17</v>
      </c>
      <c r="H434" s="1" t="s">
        <v>33</v>
      </c>
      <c r="I434" s="1" t="s">
        <v>332</v>
      </c>
      <c r="J434" s="1" t="s">
        <v>333</v>
      </c>
      <c r="K434" s="1" t="s">
        <v>36</v>
      </c>
      <c r="L434" s="1" t="s">
        <v>46</v>
      </c>
      <c r="M434" s="1" t="s">
        <v>1636</v>
      </c>
      <c r="N434">
        <v>1</v>
      </c>
      <c r="O434" s="8">
        <v>6641.08</v>
      </c>
      <c r="P434" s="8">
        <v>6641.08</v>
      </c>
      <c r="Q434" s="8">
        <v>0</v>
      </c>
      <c r="R434" s="35"/>
      <c r="S434" s="36"/>
      <c r="T434" s="36"/>
      <c r="U434" s="36"/>
    </row>
    <row r="435" spans="1:21" x14ac:dyDescent="0.3">
      <c r="A435" s="9">
        <v>11138</v>
      </c>
      <c r="B435" s="9" t="str">
        <f>VLOOKUP(A435,'AM Detail'!K:L,2,FALSE)</f>
        <v>Retire</v>
      </c>
      <c r="C435" s="1" t="s">
        <v>31</v>
      </c>
      <c r="D435" s="1" t="s">
        <v>32</v>
      </c>
      <c r="E435" s="9" t="str">
        <f t="shared" si="6"/>
        <v>Z000</v>
      </c>
      <c r="F435" s="2">
        <v>30498</v>
      </c>
      <c r="G435" s="1" t="s">
        <v>17</v>
      </c>
      <c r="H435" s="1" t="s">
        <v>33</v>
      </c>
      <c r="I435" s="1" t="s">
        <v>332</v>
      </c>
      <c r="J435" s="1" t="s">
        <v>333</v>
      </c>
      <c r="K435" s="1" t="s">
        <v>36</v>
      </c>
      <c r="L435" s="1" t="s">
        <v>99</v>
      </c>
      <c r="M435" s="1" t="s">
        <v>1636</v>
      </c>
      <c r="N435">
        <v>0</v>
      </c>
      <c r="O435" s="8">
        <v>5794.59</v>
      </c>
      <c r="P435" s="8">
        <v>5794.59</v>
      </c>
      <c r="Q435" s="8">
        <v>0</v>
      </c>
      <c r="R435" s="35"/>
      <c r="S435" s="36"/>
      <c r="T435" s="36"/>
      <c r="U435" s="36"/>
    </row>
    <row r="436" spans="1:21" x14ac:dyDescent="0.3">
      <c r="A436" s="9">
        <v>11139</v>
      </c>
      <c r="B436" s="9" t="str">
        <f>VLOOKUP(A436,'AM Detail'!K:L,2,FALSE)</f>
        <v>Retire</v>
      </c>
      <c r="C436" s="1" t="s">
        <v>31</v>
      </c>
      <c r="D436" s="1" t="s">
        <v>32</v>
      </c>
      <c r="E436" s="9" t="str">
        <f t="shared" si="6"/>
        <v>Z000</v>
      </c>
      <c r="F436" s="2">
        <v>33055</v>
      </c>
      <c r="G436" s="1" t="s">
        <v>17</v>
      </c>
      <c r="H436" s="1" t="s">
        <v>33</v>
      </c>
      <c r="I436" s="1" t="s">
        <v>332</v>
      </c>
      <c r="J436" s="1" t="s">
        <v>333</v>
      </c>
      <c r="K436" s="1" t="s">
        <v>36</v>
      </c>
      <c r="L436" s="1" t="s">
        <v>82</v>
      </c>
      <c r="M436" s="1" t="s">
        <v>1636</v>
      </c>
      <c r="N436">
        <v>0</v>
      </c>
      <c r="O436" s="8">
        <v>138765.01999999999</v>
      </c>
      <c r="P436" s="8">
        <v>138765.01999999999</v>
      </c>
      <c r="Q436" s="8">
        <v>0</v>
      </c>
      <c r="R436" s="35"/>
      <c r="S436" s="36"/>
      <c r="T436" s="36"/>
      <c r="U436" s="36"/>
    </row>
    <row r="437" spans="1:21" x14ac:dyDescent="0.3">
      <c r="A437" s="9">
        <v>11243</v>
      </c>
      <c r="B437" s="9" t="e">
        <f>VLOOKUP(A437,'AM Detail'!K:L,2,FALSE)</f>
        <v>#N/A</v>
      </c>
      <c r="C437" s="1" t="s">
        <v>31</v>
      </c>
      <c r="D437" s="1" t="s">
        <v>32</v>
      </c>
      <c r="E437" s="9" t="str">
        <f t="shared" si="6"/>
        <v>Z000</v>
      </c>
      <c r="F437" s="2">
        <v>24289</v>
      </c>
      <c r="G437" s="1" t="s">
        <v>17</v>
      </c>
      <c r="H437" s="1" t="s">
        <v>33</v>
      </c>
      <c r="I437" s="1" t="s">
        <v>332</v>
      </c>
      <c r="J437" s="1" t="s">
        <v>334</v>
      </c>
      <c r="K437" s="1" t="s">
        <v>36</v>
      </c>
      <c r="L437" s="1" t="s">
        <v>46</v>
      </c>
      <c r="M437" s="1" t="s">
        <v>1636</v>
      </c>
      <c r="N437">
        <v>0</v>
      </c>
      <c r="O437" s="8">
        <v>0</v>
      </c>
      <c r="P437" s="8">
        <v>0</v>
      </c>
      <c r="Q437" s="8">
        <v>0</v>
      </c>
      <c r="R437" s="35"/>
      <c r="S437" s="36"/>
      <c r="T437" s="36"/>
      <c r="U437" s="36"/>
    </row>
    <row r="438" spans="1:21" x14ac:dyDescent="0.3">
      <c r="A438" s="9">
        <v>11244</v>
      </c>
      <c r="B438" s="9" t="e">
        <f>VLOOKUP(A438,'AM Detail'!K:L,2,FALSE)</f>
        <v>#N/A</v>
      </c>
      <c r="C438" s="1" t="s">
        <v>31</v>
      </c>
      <c r="D438" s="1" t="s">
        <v>32</v>
      </c>
      <c r="E438" s="9" t="str">
        <f t="shared" si="6"/>
        <v>Z000</v>
      </c>
      <c r="F438" s="2">
        <v>29403</v>
      </c>
      <c r="G438" s="1" t="s">
        <v>17</v>
      </c>
      <c r="H438" s="1" t="s">
        <v>33</v>
      </c>
      <c r="I438" s="1" t="s">
        <v>332</v>
      </c>
      <c r="J438" s="1" t="s">
        <v>334</v>
      </c>
      <c r="K438" s="1" t="s">
        <v>36</v>
      </c>
      <c r="L438" s="1" t="s">
        <v>53</v>
      </c>
      <c r="M438" s="1" t="s">
        <v>1636</v>
      </c>
      <c r="N438">
        <v>0</v>
      </c>
      <c r="O438" s="8">
        <v>0</v>
      </c>
      <c r="P438" s="8">
        <v>0</v>
      </c>
      <c r="Q438" s="8">
        <v>0</v>
      </c>
      <c r="R438" s="35"/>
      <c r="S438" s="36"/>
      <c r="T438" s="36"/>
      <c r="U438" s="36"/>
    </row>
    <row r="439" spans="1:21" x14ac:dyDescent="0.3">
      <c r="A439" s="9">
        <v>11245</v>
      </c>
      <c r="B439" s="9" t="e">
        <f>VLOOKUP(A439,'AM Detail'!K:L,2,FALSE)</f>
        <v>#N/A</v>
      </c>
      <c r="C439" s="1" t="s">
        <v>31</v>
      </c>
      <c r="D439" s="1" t="s">
        <v>32</v>
      </c>
      <c r="E439" s="9" t="str">
        <f t="shared" si="6"/>
        <v>Z000</v>
      </c>
      <c r="F439" s="2">
        <v>30133</v>
      </c>
      <c r="G439" s="1" t="s">
        <v>17</v>
      </c>
      <c r="H439" s="1" t="s">
        <v>33</v>
      </c>
      <c r="I439" s="1" t="s">
        <v>332</v>
      </c>
      <c r="J439" s="1" t="s">
        <v>334</v>
      </c>
      <c r="K439" s="1" t="s">
        <v>36</v>
      </c>
      <c r="L439" s="1" t="s">
        <v>107</v>
      </c>
      <c r="M439" s="1" t="s">
        <v>1636</v>
      </c>
      <c r="N439">
        <v>0</v>
      </c>
      <c r="O439" s="8">
        <v>0</v>
      </c>
      <c r="P439" s="8">
        <v>0</v>
      </c>
      <c r="Q439" s="8">
        <v>0</v>
      </c>
      <c r="R439" s="35"/>
      <c r="S439" s="36"/>
      <c r="T439" s="36"/>
      <c r="U439" s="36"/>
    </row>
    <row r="440" spans="1:21" x14ac:dyDescent="0.3">
      <c r="A440" s="9">
        <v>11246</v>
      </c>
      <c r="B440" s="9" t="e">
        <f>VLOOKUP(A440,'AM Detail'!K:L,2,FALSE)</f>
        <v>#N/A</v>
      </c>
      <c r="C440" s="1" t="s">
        <v>31</v>
      </c>
      <c r="D440" s="1" t="s">
        <v>32</v>
      </c>
      <c r="E440" s="9" t="str">
        <f t="shared" si="6"/>
        <v>Z000</v>
      </c>
      <c r="F440" s="2">
        <v>31229</v>
      </c>
      <c r="G440" s="1" t="s">
        <v>17</v>
      </c>
      <c r="H440" s="1" t="s">
        <v>33</v>
      </c>
      <c r="I440" s="1" t="s">
        <v>332</v>
      </c>
      <c r="J440" s="1" t="s">
        <v>334</v>
      </c>
      <c r="K440" s="1" t="s">
        <v>36</v>
      </c>
      <c r="L440" s="1" t="s">
        <v>65</v>
      </c>
      <c r="M440" s="1" t="s">
        <v>1636</v>
      </c>
      <c r="N440">
        <v>0</v>
      </c>
      <c r="O440" s="8">
        <v>0</v>
      </c>
      <c r="P440" s="8">
        <v>0</v>
      </c>
      <c r="Q440" s="8">
        <v>0</v>
      </c>
      <c r="R440" s="35"/>
      <c r="S440" s="36"/>
      <c r="T440" s="36"/>
      <c r="U440" s="36"/>
    </row>
    <row r="441" spans="1:21" x14ac:dyDescent="0.3">
      <c r="A441" s="9">
        <v>11247</v>
      </c>
      <c r="B441" s="9" t="e">
        <f>VLOOKUP(A441,'AM Detail'!K:L,2,FALSE)</f>
        <v>#N/A</v>
      </c>
      <c r="C441" s="1" t="s">
        <v>31</v>
      </c>
      <c r="D441" s="1" t="s">
        <v>32</v>
      </c>
      <c r="E441" s="9" t="str">
        <f t="shared" si="6"/>
        <v>Z000</v>
      </c>
      <c r="F441" s="2">
        <v>34151</v>
      </c>
      <c r="G441" s="1" t="s">
        <v>17</v>
      </c>
      <c r="H441" s="1" t="s">
        <v>33</v>
      </c>
      <c r="I441" s="1" t="s">
        <v>332</v>
      </c>
      <c r="J441" s="1" t="s">
        <v>334</v>
      </c>
      <c r="K441" s="1" t="s">
        <v>36</v>
      </c>
      <c r="L441" s="1" t="s">
        <v>40</v>
      </c>
      <c r="M441" s="1" t="s">
        <v>1636</v>
      </c>
      <c r="N441">
        <v>0</v>
      </c>
      <c r="O441" s="8">
        <v>0</v>
      </c>
      <c r="P441" s="8">
        <v>0</v>
      </c>
      <c r="Q441" s="8">
        <v>0</v>
      </c>
      <c r="R441" s="35"/>
      <c r="S441" s="36"/>
      <c r="T441" s="36"/>
      <c r="U441" s="36"/>
    </row>
    <row r="442" spans="1:21" x14ac:dyDescent="0.3">
      <c r="A442" s="9">
        <v>11251</v>
      </c>
      <c r="B442" s="9" t="e">
        <f>VLOOKUP(A442,'AM Detail'!K:L,2,FALSE)</f>
        <v>#N/A</v>
      </c>
      <c r="C442" s="1" t="s">
        <v>335</v>
      </c>
      <c r="D442" s="1" t="s">
        <v>238</v>
      </c>
      <c r="E442" s="9" t="str">
        <f t="shared" si="6"/>
        <v>Z000</v>
      </c>
      <c r="F442" s="2">
        <v>30133</v>
      </c>
      <c r="G442" s="1" t="s">
        <v>17</v>
      </c>
      <c r="H442" s="1" t="s">
        <v>18</v>
      </c>
      <c r="I442" s="1" t="s">
        <v>332</v>
      </c>
      <c r="J442" s="1" t="s">
        <v>334</v>
      </c>
      <c r="K442" s="1" t="s">
        <v>36</v>
      </c>
      <c r="L442" s="1" t="s">
        <v>107</v>
      </c>
      <c r="M442" s="1" t="s">
        <v>1636</v>
      </c>
      <c r="N442">
        <v>0</v>
      </c>
      <c r="O442" s="8">
        <v>0</v>
      </c>
      <c r="P442" s="8">
        <v>0</v>
      </c>
      <c r="Q442" s="8">
        <v>0</v>
      </c>
      <c r="R442" s="35"/>
      <c r="S442" s="36"/>
      <c r="T442" s="36"/>
      <c r="U442" s="36"/>
    </row>
    <row r="443" spans="1:21" x14ac:dyDescent="0.3">
      <c r="A443" s="9">
        <v>11252</v>
      </c>
      <c r="B443" s="9" t="e">
        <f>VLOOKUP(A443,'AM Detail'!K:L,2,FALSE)</f>
        <v>#N/A</v>
      </c>
      <c r="C443" s="1" t="s">
        <v>335</v>
      </c>
      <c r="D443" s="1" t="s">
        <v>238</v>
      </c>
      <c r="E443" s="9" t="str">
        <f t="shared" si="6"/>
        <v>Z000</v>
      </c>
      <c r="F443" s="2">
        <v>34516</v>
      </c>
      <c r="G443" s="1" t="s">
        <v>17</v>
      </c>
      <c r="H443" s="1" t="s">
        <v>18</v>
      </c>
      <c r="I443" s="1" t="s">
        <v>332</v>
      </c>
      <c r="J443" s="1" t="s">
        <v>334</v>
      </c>
      <c r="K443" s="1" t="s">
        <v>36</v>
      </c>
      <c r="L443" s="1" t="s">
        <v>73</v>
      </c>
      <c r="M443" s="1" t="s">
        <v>1636</v>
      </c>
      <c r="N443">
        <v>0</v>
      </c>
      <c r="O443" s="8">
        <v>0</v>
      </c>
      <c r="P443" s="8">
        <v>0</v>
      </c>
      <c r="Q443" s="8">
        <v>0</v>
      </c>
      <c r="R443" s="35"/>
      <c r="S443" s="36"/>
      <c r="T443" s="36"/>
      <c r="U443" s="36"/>
    </row>
    <row r="444" spans="1:21" x14ac:dyDescent="0.3">
      <c r="A444" s="9">
        <v>11309</v>
      </c>
      <c r="B444" s="9" t="e">
        <f>VLOOKUP(A444,'AM Detail'!K:L,2,FALSE)</f>
        <v>#N/A</v>
      </c>
      <c r="C444" s="1" t="s">
        <v>31</v>
      </c>
      <c r="D444" s="1" t="s">
        <v>32</v>
      </c>
      <c r="E444" s="9" t="str">
        <f t="shared" si="6"/>
        <v>Z000</v>
      </c>
      <c r="F444" s="2">
        <v>24289</v>
      </c>
      <c r="G444" s="1" t="s">
        <v>17</v>
      </c>
      <c r="H444" s="1" t="s">
        <v>33</v>
      </c>
      <c r="I444" s="1" t="s">
        <v>332</v>
      </c>
      <c r="J444" s="1" t="s">
        <v>336</v>
      </c>
      <c r="K444" s="1" t="s">
        <v>36</v>
      </c>
      <c r="L444" s="1" t="s">
        <v>46</v>
      </c>
      <c r="M444" s="1" t="s">
        <v>1636</v>
      </c>
      <c r="N444">
        <v>0</v>
      </c>
      <c r="O444" s="8">
        <v>0</v>
      </c>
      <c r="P444" s="8">
        <v>0</v>
      </c>
      <c r="Q444" s="8">
        <v>0</v>
      </c>
      <c r="R444" s="35"/>
      <c r="S444" s="36"/>
      <c r="T444" s="36"/>
      <c r="U444" s="36"/>
    </row>
    <row r="445" spans="1:21" x14ac:dyDescent="0.3">
      <c r="A445" s="9">
        <v>11310</v>
      </c>
      <c r="B445" s="9" t="e">
        <f>VLOOKUP(A445,'AM Detail'!K:L,2,FALSE)</f>
        <v>#N/A</v>
      </c>
      <c r="C445" s="1" t="s">
        <v>31</v>
      </c>
      <c r="D445" s="1" t="s">
        <v>32</v>
      </c>
      <c r="E445" s="9" t="str">
        <f t="shared" si="6"/>
        <v>Z000</v>
      </c>
      <c r="F445" s="2">
        <v>29403</v>
      </c>
      <c r="G445" s="1" t="s">
        <v>17</v>
      </c>
      <c r="H445" s="1" t="s">
        <v>33</v>
      </c>
      <c r="I445" s="1" t="s">
        <v>332</v>
      </c>
      <c r="J445" s="1" t="s">
        <v>336</v>
      </c>
      <c r="K445" s="1" t="s">
        <v>36</v>
      </c>
      <c r="L445" s="1" t="s">
        <v>53</v>
      </c>
      <c r="M445" s="1" t="s">
        <v>1636</v>
      </c>
      <c r="N445">
        <v>0</v>
      </c>
      <c r="O445" s="8">
        <v>0</v>
      </c>
      <c r="P445" s="8">
        <v>0</v>
      </c>
      <c r="Q445" s="8">
        <v>0</v>
      </c>
      <c r="R445" s="35"/>
      <c r="S445" s="36"/>
      <c r="T445" s="36"/>
      <c r="U445" s="36"/>
    </row>
    <row r="446" spans="1:21" x14ac:dyDescent="0.3">
      <c r="A446" s="9">
        <v>11311</v>
      </c>
      <c r="B446" s="9" t="e">
        <f>VLOOKUP(A446,'AM Detail'!K:L,2,FALSE)</f>
        <v>#N/A</v>
      </c>
      <c r="C446" s="1" t="s">
        <v>31</v>
      </c>
      <c r="D446" s="1" t="s">
        <v>32</v>
      </c>
      <c r="E446" s="9" t="str">
        <f t="shared" si="6"/>
        <v>Z000</v>
      </c>
      <c r="F446" s="2">
        <v>31229</v>
      </c>
      <c r="G446" s="1" t="s">
        <v>17</v>
      </c>
      <c r="H446" s="1" t="s">
        <v>33</v>
      </c>
      <c r="I446" s="1" t="s">
        <v>332</v>
      </c>
      <c r="J446" s="1" t="s">
        <v>336</v>
      </c>
      <c r="K446" s="1" t="s">
        <v>36</v>
      </c>
      <c r="L446" s="1" t="s">
        <v>65</v>
      </c>
      <c r="M446" s="1" t="s">
        <v>1636</v>
      </c>
      <c r="N446">
        <v>0</v>
      </c>
      <c r="O446" s="8">
        <v>0</v>
      </c>
      <c r="P446" s="8">
        <v>0</v>
      </c>
      <c r="Q446" s="8">
        <v>0</v>
      </c>
      <c r="R446" s="35"/>
      <c r="S446" s="36"/>
      <c r="T446" s="36"/>
      <c r="U446" s="36"/>
    </row>
    <row r="447" spans="1:21" x14ac:dyDescent="0.3">
      <c r="A447" s="9">
        <v>11312</v>
      </c>
      <c r="B447" s="9" t="e">
        <f>VLOOKUP(A447,'AM Detail'!K:L,2,FALSE)</f>
        <v>#N/A</v>
      </c>
      <c r="C447" s="1" t="s">
        <v>31</v>
      </c>
      <c r="D447" s="1" t="s">
        <v>32</v>
      </c>
      <c r="E447" s="9" t="str">
        <f t="shared" si="6"/>
        <v>Z000</v>
      </c>
      <c r="F447" s="2">
        <v>33786</v>
      </c>
      <c r="G447" s="1" t="s">
        <v>17</v>
      </c>
      <c r="H447" s="1" t="s">
        <v>33</v>
      </c>
      <c r="I447" s="1" t="s">
        <v>332</v>
      </c>
      <c r="J447" s="1" t="s">
        <v>336</v>
      </c>
      <c r="K447" s="1" t="s">
        <v>36</v>
      </c>
      <c r="L447" s="1" t="s">
        <v>25</v>
      </c>
      <c r="M447" s="1" t="s">
        <v>1636</v>
      </c>
      <c r="N447">
        <v>0</v>
      </c>
      <c r="O447" s="8">
        <v>0</v>
      </c>
      <c r="P447" s="8">
        <v>0</v>
      </c>
      <c r="Q447" s="8">
        <v>0</v>
      </c>
      <c r="R447" s="35"/>
      <c r="S447" s="36"/>
      <c r="T447" s="36"/>
      <c r="U447" s="36"/>
    </row>
    <row r="448" spans="1:21" x14ac:dyDescent="0.3">
      <c r="A448" s="9">
        <v>11313</v>
      </c>
      <c r="B448" s="9" t="str">
        <f>VLOOKUP(A448,'AM Detail'!K:L,2,FALSE)</f>
        <v>Retire</v>
      </c>
      <c r="C448" s="1" t="s">
        <v>31</v>
      </c>
      <c r="D448" s="1" t="s">
        <v>32</v>
      </c>
      <c r="E448" s="9" t="str">
        <f t="shared" si="6"/>
        <v>Z000</v>
      </c>
      <c r="F448" s="2">
        <v>34151</v>
      </c>
      <c r="G448" s="1" t="s">
        <v>17</v>
      </c>
      <c r="H448" s="1" t="s">
        <v>33</v>
      </c>
      <c r="I448" s="1" t="s">
        <v>332</v>
      </c>
      <c r="J448" s="1" t="s">
        <v>336</v>
      </c>
      <c r="K448" s="1" t="s">
        <v>36</v>
      </c>
      <c r="L448" s="1" t="s">
        <v>40</v>
      </c>
      <c r="M448" s="1" t="s">
        <v>1636</v>
      </c>
      <c r="N448">
        <v>0</v>
      </c>
      <c r="O448" s="8">
        <v>7643.88</v>
      </c>
      <c r="P448" s="8">
        <v>7643.88</v>
      </c>
      <c r="Q448" s="8">
        <v>0</v>
      </c>
      <c r="R448" s="35"/>
      <c r="S448" s="36"/>
      <c r="T448" s="36"/>
      <c r="U448" s="36"/>
    </row>
    <row r="449" spans="1:21" x14ac:dyDescent="0.3">
      <c r="A449" s="9">
        <v>11347</v>
      </c>
      <c r="B449" s="9" t="str">
        <f>VLOOKUP(A449,'AM Detail'!K:L,2,FALSE)</f>
        <v>Retire</v>
      </c>
      <c r="C449" s="1" t="s">
        <v>31</v>
      </c>
      <c r="D449" s="1" t="s">
        <v>32</v>
      </c>
      <c r="E449" s="9" t="str">
        <f t="shared" si="6"/>
        <v>Z000</v>
      </c>
      <c r="F449" s="2">
        <v>24289</v>
      </c>
      <c r="G449" s="1" t="s">
        <v>17</v>
      </c>
      <c r="H449" s="1" t="s">
        <v>33</v>
      </c>
      <c r="I449" s="1" t="s">
        <v>332</v>
      </c>
      <c r="J449" s="1" t="s">
        <v>337</v>
      </c>
      <c r="K449" s="1" t="s">
        <v>36</v>
      </c>
      <c r="L449" s="1" t="s">
        <v>46</v>
      </c>
      <c r="M449" s="1" t="s">
        <v>1636</v>
      </c>
      <c r="N449">
        <v>1</v>
      </c>
      <c r="O449" s="8">
        <v>42179.71</v>
      </c>
      <c r="P449" s="8">
        <v>42179.71</v>
      </c>
      <c r="Q449" s="8">
        <v>0</v>
      </c>
      <c r="R449" s="35"/>
      <c r="S449" s="36"/>
      <c r="T449" s="36"/>
      <c r="U449" s="36"/>
    </row>
    <row r="450" spans="1:21" x14ac:dyDescent="0.3">
      <c r="A450" s="9">
        <v>11403</v>
      </c>
      <c r="B450" s="9" t="e">
        <f>VLOOKUP(A450,'AM Detail'!K:L,2,FALSE)</f>
        <v>#N/A</v>
      </c>
      <c r="C450" s="1" t="s">
        <v>31</v>
      </c>
      <c r="D450" s="1" t="s">
        <v>32</v>
      </c>
      <c r="E450" s="9" t="str">
        <f t="shared" si="6"/>
        <v>Z000</v>
      </c>
      <c r="F450" s="2">
        <v>24289</v>
      </c>
      <c r="G450" s="1" t="s">
        <v>17</v>
      </c>
      <c r="H450" s="1" t="s">
        <v>33</v>
      </c>
      <c r="I450" s="1" t="s">
        <v>332</v>
      </c>
      <c r="J450" s="1" t="s">
        <v>338</v>
      </c>
      <c r="K450" s="1" t="s">
        <v>36</v>
      </c>
      <c r="L450" s="1" t="s">
        <v>46</v>
      </c>
      <c r="M450" s="1" t="s">
        <v>1636</v>
      </c>
      <c r="N450">
        <v>0</v>
      </c>
      <c r="O450" s="8">
        <v>0</v>
      </c>
      <c r="P450" s="8">
        <v>0</v>
      </c>
      <c r="Q450" s="8">
        <v>0</v>
      </c>
      <c r="R450" s="35"/>
      <c r="S450" s="36"/>
      <c r="T450" s="36"/>
      <c r="U450" s="36"/>
    </row>
    <row r="451" spans="1:21" x14ac:dyDescent="0.3">
      <c r="A451" s="9">
        <v>11404</v>
      </c>
      <c r="B451" s="9" t="e">
        <f>VLOOKUP(A451,'AM Detail'!K:L,2,FALSE)</f>
        <v>#N/A</v>
      </c>
      <c r="C451" s="1" t="s">
        <v>31</v>
      </c>
      <c r="D451" s="1" t="s">
        <v>32</v>
      </c>
      <c r="E451" s="9" t="str">
        <f t="shared" si="6"/>
        <v>Z000</v>
      </c>
      <c r="F451" s="2">
        <v>25385</v>
      </c>
      <c r="G451" s="1" t="s">
        <v>17</v>
      </c>
      <c r="H451" s="1" t="s">
        <v>33</v>
      </c>
      <c r="I451" s="1" t="s">
        <v>332</v>
      </c>
      <c r="J451" s="1" t="s">
        <v>338</v>
      </c>
      <c r="K451" s="1" t="s">
        <v>36</v>
      </c>
      <c r="L451" s="1" t="s">
        <v>339</v>
      </c>
      <c r="M451" s="1" t="s">
        <v>1636</v>
      </c>
      <c r="N451">
        <v>0</v>
      </c>
      <c r="O451" s="8">
        <v>0</v>
      </c>
      <c r="P451" s="8">
        <v>0</v>
      </c>
      <c r="Q451" s="8">
        <v>0</v>
      </c>
      <c r="R451" s="35"/>
      <c r="S451" s="36"/>
      <c r="T451" s="36"/>
      <c r="U451" s="36"/>
    </row>
    <row r="452" spans="1:21" x14ac:dyDescent="0.3">
      <c r="A452" s="9">
        <v>11405</v>
      </c>
      <c r="B452" s="9" t="e">
        <f>VLOOKUP(A452,'AM Detail'!K:L,2,FALSE)</f>
        <v>#N/A</v>
      </c>
      <c r="C452" s="1" t="s">
        <v>31</v>
      </c>
      <c r="D452" s="1" t="s">
        <v>32</v>
      </c>
      <c r="E452" s="9" t="str">
        <f t="shared" si="6"/>
        <v>Z000</v>
      </c>
      <c r="F452" s="2">
        <v>33786</v>
      </c>
      <c r="G452" s="1" t="s">
        <v>17</v>
      </c>
      <c r="H452" s="1" t="s">
        <v>33</v>
      </c>
      <c r="I452" s="1" t="s">
        <v>332</v>
      </c>
      <c r="J452" s="1" t="s">
        <v>338</v>
      </c>
      <c r="K452" s="1" t="s">
        <v>36</v>
      </c>
      <c r="L452" s="1" t="s">
        <v>25</v>
      </c>
      <c r="M452" s="1" t="s">
        <v>1636</v>
      </c>
      <c r="N452">
        <v>0</v>
      </c>
      <c r="O452" s="8">
        <v>0</v>
      </c>
      <c r="P452" s="8">
        <v>0</v>
      </c>
      <c r="Q452" s="8">
        <v>0</v>
      </c>
      <c r="R452" s="35"/>
      <c r="S452" s="36"/>
      <c r="T452" s="36"/>
      <c r="U452" s="36"/>
    </row>
    <row r="453" spans="1:21" x14ac:dyDescent="0.3">
      <c r="A453" s="9">
        <v>11406</v>
      </c>
      <c r="B453" s="9" t="e">
        <f>VLOOKUP(A453,'AM Detail'!K:L,2,FALSE)</f>
        <v>#N/A</v>
      </c>
      <c r="C453" s="1" t="s">
        <v>31</v>
      </c>
      <c r="D453" s="1" t="s">
        <v>32</v>
      </c>
      <c r="E453" s="9" t="str">
        <f t="shared" si="6"/>
        <v>Z000</v>
      </c>
      <c r="F453" s="2">
        <v>25385</v>
      </c>
      <c r="G453" s="1" t="s">
        <v>17</v>
      </c>
      <c r="H453" s="1" t="s">
        <v>33</v>
      </c>
      <c r="I453" s="1" t="s">
        <v>332</v>
      </c>
      <c r="J453" s="1" t="s">
        <v>338</v>
      </c>
      <c r="K453" s="1" t="s">
        <v>36</v>
      </c>
      <c r="L453" s="1" t="s">
        <v>339</v>
      </c>
      <c r="M453" s="1" t="s">
        <v>1636</v>
      </c>
      <c r="N453">
        <v>1</v>
      </c>
      <c r="O453" s="8">
        <v>0</v>
      </c>
      <c r="P453" s="8">
        <v>0</v>
      </c>
      <c r="Q453" s="8">
        <v>0</v>
      </c>
      <c r="R453" s="35"/>
      <c r="S453" s="36"/>
      <c r="T453" s="36"/>
      <c r="U453" s="36"/>
    </row>
    <row r="454" spans="1:21" x14ac:dyDescent="0.3">
      <c r="A454" s="9">
        <v>11409</v>
      </c>
      <c r="B454" s="9" t="e">
        <f>VLOOKUP(A454,'AM Detail'!K:L,2,FALSE)</f>
        <v>#N/A</v>
      </c>
      <c r="C454" s="1" t="s">
        <v>335</v>
      </c>
      <c r="D454" s="1" t="s">
        <v>238</v>
      </c>
      <c r="E454" s="9" t="str">
        <f t="shared" ref="E454:E517" si="7">MID(D454,6,4)</f>
        <v>Z000</v>
      </c>
      <c r="F454" s="2">
        <v>34881</v>
      </c>
      <c r="G454" s="1" t="s">
        <v>17</v>
      </c>
      <c r="H454" s="1" t="s">
        <v>18</v>
      </c>
      <c r="I454" s="1" t="s">
        <v>332</v>
      </c>
      <c r="J454" s="1" t="s">
        <v>338</v>
      </c>
      <c r="K454" s="1" t="s">
        <v>36</v>
      </c>
      <c r="L454" s="1" t="s">
        <v>67</v>
      </c>
      <c r="M454" s="1" t="s">
        <v>1636</v>
      </c>
      <c r="N454">
        <v>0</v>
      </c>
      <c r="O454" s="8">
        <v>0</v>
      </c>
      <c r="P454" s="8">
        <v>0</v>
      </c>
      <c r="Q454" s="8">
        <v>0</v>
      </c>
      <c r="R454" s="35"/>
      <c r="S454" s="36"/>
      <c r="T454" s="36"/>
      <c r="U454" s="36"/>
    </row>
    <row r="455" spans="1:21" x14ac:dyDescent="0.3">
      <c r="A455" s="9">
        <v>11410</v>
      </c>
      <c r="B455" s="9" t="e">
        <f>VLOOKUP(A455,'AM Detail'!K:L,2,FALSE)</f>
        <v>#N/A</v>
      </c>
      <c r="C455" s="1" t="s">
        <v>335</v>
      </c>
      <c r="D455" s="1" t="s">
        <v>238</v>
      </c>
      <c r="E455" s="9" t="str">
        <f t="shared" si="7"/>
        <v>Z000</v>
      </c>
      <c r="F455" s="2">
        <v>34881</v>
      </c>
      <c r="G455" s="1" t="s">
        <v>17</v>
      </c>
      <c r="H455" s="1" t="s">
        <v>18</v>
      </c>
      <c r="I455" s="1" t="s">
        <v>332</v>
      </c>
      <c r="J455" s="1" t="s">
        <v>338</v>
      </c>
      <c r="K455" s="1" t="s">
        <v>36</v>
      </c>
      <c r="L455" s="1" t="s">
        <v>67</v>
      </c>
      <c r="M455" s="1" t="s">
        <v>1636</v>
      </c>
      <c r="N455">
        <v>0</v>
      </c>
      <c r="O455" s="8">
        <v>0</v>
      </c>
      <c r="P455" s="8">
        <v>0</v>
      </c>
      <c r="Q455" s="8">
        <v>0</v>
      </c>
      <c r="R455" s="35"/>
      <c r="S455" s="36"/>
      <c r="T455" s="36"/>
      <c r="U455" s="36"/>
    </row>
    <row r="456" spans="1:21" x14ac:dyDescent="0.3">
      <c r="A456" s="9">
        <v>11445</v>
      </c>
      <c r="B456" s="9" t="str">
        <f>VLOOKUP(A456,'AM Detail'!K:L,2,FALSE)</f>
        <v>Retire</v>
      </c>
      <c r="C456" s="1" t="s">
        <v>31</v>
      </c>
      <c r="D456" s="1" t="s">
        <v>32</v>
      </c>
      <c r="E456" s="9" t="str">
        <f t="shared" si="7"/>
        <v>Z000</v>
      </c>
      <c r="F456" s="2">
        <v>24289</v>
      </c>
      <c r="G456" s="1" t="s">
        <v>17</v>
      </c>
      <c r="H456" s="1" t="s">
        <v>33</v>
      </c>
      <c r="I456" s="1" t="s">
        <v>332</v>
      </c>
      <c r="J456" s="1" t="s">
        <v>340</v>
      </c>
      <c r="K456" s="1" t="s">
        <v>36</v>
      </c>
      <c r="L456" s="1" t="s">
        <v>46</v>
      </c>
      <c r="M456" s="1" t="s">
        <v>1636</v>
      </c>
      <c r="N456">
        <v>6</v>
      </c>
      <c r="O456" s="8">
        <v>15369.94</v>
      </c>
      <c r="P456" s="8">
        <v>15369.94</v>
      </c>
      <c r="Q456" s="8">
        <v>0</v>
      </c>
      <c r="R456" s="35"/>
      <c r="S456" s="36"/>
      <c r="T456" s="36"/>
      <c r="U456" s="36"/>
    </row>
    <row r="457" spans="1:21" x14ac:dyDescent="0.3">
      <c r="A457" s="9">
        <v>11462</v>
      </c>
      <c r="B457" s="9" t="str">
        <f>VLOOKUP(A457,'AM Detail'!K:L,2,FALSE)</f>
        <v>Retire</v>
      </c>
      <c r="C457" s="1" t="s">
        <v>31</v>
      </c>
      <c r="D457" s="1" t="s">
        <v>32</v>
      </c>
      <c r="E457" s="9" t="str">
        <f t="shared" si="7"/>
        <v>Z000</v>
      </c>
      <c r="F457" s="2">
        <v>24289</v>
      </c>
      <c r="G457" s="1" t="s">
        <v>17</v>
      </c>
      <c r="H457" s="1" t="s">
        <v>33</v>
      </c>
      <c r="I457" s="1" t="s">
        <v>332</v>
      </c>
      <c r="J457" s="1" t="s">
        <v>341</v>
      </c>
      <c r="K457" s="1" t="s">
        <v>36</v>
      </c>
      <c r="L457" s="1" t="s">
        <v>46</v>
      </c>
      <c r="M457" s="1" t="s">
        <v>1636</v>
      </c>
      <c r="N457">
        <v>2</v>
      </c>
      <c r="O457" s="8">
        <v>146418.95000000001</v>
      </c>
      <c r="P457" s="8">
        <v>146418.95000000001</v>
      </c>
      <c r="Q457" s="8">
        <v>0</v>
      </c>
      <c r="R457" s="35"/>
      <c r="S457" s="36"/>
      <c r="T457" s="36"/>
      <c r="U457" s="36"/>
    </row>
    <row r="458" spans="1:21" x14ac:dyDescent="0.3">
      <c r="A458" s="9">
        <v>11480</v>
      </c>
      <c r="B458" s="9" t="str">
        <f>VLOOKUP(A458,'AM Detail'!K:L,2,FALSE)</f>
        <v>Retire</v>
      </c>
      <c r="C458" s="1" t="s">
        <v>31</v>
      </c>
      <c r="D458" s="1" t="s">
        <v>32</v>
      </c>
      <c r="E458" s="9" t="str">
        <f t="shared" si="7"/>
        <v>Z000</v>
      </c>
      <c r="F458" s="2">
        <v>24289</v>
      </c>
      <c r="G458" s="1" t="s">
        <v>17</v>
      </c>
      <c r="H458" s="1" t="s">
        <v>33</v>
      </c>
      <c r="I458" s="1" t="s">
        <v>342</v>
      </c>
      <c r="J458" s="1" t="s">
        <v>343</v>
      </c>
      <c r="K458" s="1" t="s">
        <v>36</v>
      </c>
      <c r="L458" s="1" t="s">
        <v>46</v>
      </c>
      <c r="M458" s="1" t="s">
        <v>1636</v>
      </c>
      <c r="N458">
        <v>1</v>
      </c>
      <c r="O458" s="8">
        <v>10702.01</v>
      </c>
      <c r="P458" s="8">
        <v>10702.01</v>
      </c>
      <c r="Q458" s="8">
        <v>0</v>
      </c>
      <c r="R458" s="35"/>
      <c r="S458" s="36"/>
      <c r="T458" s="36"/>
      <c r="U458" s="36"/>
    </row>
    <row r="459" spans="1:21" x14ac:dyDescent="0.3">
      <c r="A459" s="9">
        <v>11490</v>
      </c>
      <c r="B459" s="9" t="str">
        <f>VLOOKUP(A459,'AM Detail'!K:L,2,FALSE)</f>
        <v>Retire</v>
      </c>
      <c r="C459" s="1" t="s">
        <v>31</v>
      </c>
      <c r="D459" s="1" t="s">
        <v>32</v>
      </c>
      <c r="E459" s="9" t="str">
        <f t="shared" si="7"/>
        <v>Z000</v>
      </c>
      <c r="F459" s="2">
        <v>24289</v>
      </c>
      <c r="G459" s="1" t="s">
        <v>17</v>
      </c>
      <c r="H459" s="1" t="s">
        <v>33</v>
      </c>
      <c r="I459" s="1" t="s">
        <v>342</v>
      </c>
      <c r="J459" s="1" t="s">
        <v>344</v>
      </c>
      <c r="K459" s="1" t="s">
        <v>36</v>
      </c>
      <c r="L459" s="1" t="s">
        <v>46</v>
      </c>
      <c r="M459" s="1" t="s">
        <v>1636</v>
      </c>
      <c r="N459">
        <v>1</v>
      </c>
      <c r="O459" s="8">
        <v>3788.3</v>
      </c>
      <c r="P459" s="8">
        <v>3788.3</v>
      </c>
      <c r="Q459" s="8">
        <v>0</v>
      </c>
      <c r="R459" s="35"/>
      <c r="S459" s="36"/>
      <c r="T459" s="36"/>
      <c r="U459" s="36"/>
    </row>
    <row r="460" spans="1:21" x14ac:dyDescent="0.3">
      <c r="A460" s="9">
        <v>11551</v>
      </c>
      <c r="B460" s="9" t="str">
        <f>VLOOKUP(A460,'AM Detail'!K:L,2,FALSE)</f>
        <v>Retire</v>
      </c>
      <c r="C460" s="1" t="s">
        <v>31</v>
      </c>
      <c r="D460" s="1" t="s">
        <v>32</v>
      </c>
      <c r="E460" s="9" t="str">
        <f t="shared" si="7"/>
        <v>Z000</v>
      </c>
      <c r="F460" s="2">
        <v>24289</v>
      </c>
      <c r="G460" s="1" t="s">
        <v>17</v>
      </c>
      <c r="H460" s="1" t="s">
        <v>33</v>
      </c>
      <c r="I460" s="1" t="s">
        <v>342</v>
      </c>
      <c r="J460" s="1" t="s">
        <v>345</v>
      </c>
      <c r="K460" s="1" t="s">
        <v>36</v>
      </c>
      <c r="L460" s="1" t="s">
        <v>46</v>
      </c>
      <c r="M460" s="1" t="s">
        <v>1636</v>
      </c>
      <c r="N460">
        <v>1</v>
      </c>
      <c r="O460" s="8">
        <v>56932.98</v>
      </c>
      <c r="P460" s="8">
        <v>56932.98</v>
      </c>
      <c r="Q460" s="8">
        <v>0</v>
      </c>
      <c r="R460" s="35"/>
      <c r="S460" s="36"/>
      <c r="T460" s="36"/>
      <c r="U460" s="36"/>
    </row>
    <row r="461" spans="1:21" x14ac:dyDescent="0.3">
      <c r="A461" s="9">
        <v>11602</v>
      </c>
      <c r="B461" s="9" t="e">
        <f>VLOOKUP(A461,'AM Detail'!K:L,2,FALSE)</f>
        <v>#N/A</v>
      </c>
      <c r="C461" s="1" t="s">
        <v>31</v>
      </c>
      <c r="D461" s="1" t="s">
        <v>32</v>
      </c>
      <c r="E461" s="9" t="str">
        <f t="shared" si="7"/>
        <v>Z000</v>
      </c>
      <c r="F461" s="2">
        <v>24289</v>
      </c>
      <c r="G461" s="1" t="s">
        <v>17</v>
      </c>
      <c r="H461" s="1" t="s">
        <v>33</v>
      </c>
      <c r="I461" s="1" t="s">
        <v>342</v>
      </c>
      <c r="J461" s="1" t="s">
        <v>346</v>
      </c>
      <c r="K461" s="1" t="s">
        <v>36</v>
      </c>
      <c r="L461" s="1" t="s">
        <v>46</v>
      </c>
      <c r="M461" s="1" t="s">
        <v>1636</v>
      </c>
      <c r="N461">
        <v>0</v>
      </c>
      <c r="O461" s="8">
        <v>0</v>
      </c>
      <c r="P461" s="8">
        <v>0</v>
      </c>
      <c r="Q461" s="8">
        <v>0</v>
      </c>
      <c r="R461" s="35"/>
      <c r="S461" s="36"/>
      <c r="T461" s="36"/>
      <c r="U461" s="36"/>
    </row>
    <row r="462" spans="1:21" x14ac:dyDescent="0.3">
      <c r="A462" s="9">
        <v>11603</v>
      </c>
      <c r="B462" s="9" t="e">
        <f>VLOOKUP(A462,'AM Detail'!K:L,2,FALSE)</f>
        <v>#N/A</v>
      </c>
      <c r="C462" s="1" t="s">
        <v>31</v>
      </c>
      <c r="D462" s="1" t="s">
        <v>32</v>
      </c>
      <c r="E462" s="9" t="str">
        <f t="shared" si="7"/>
        <v>Z000</v>
      </c>
      <c r="F462" s="2">
        <v>36342</v>
      </c>
      <c r="G462" s="1" t="s">
        <v>17</v>
      </c>
      <c r="H462" s="1" t="s">
        <v>33</v>
      </c>
      <c r="I462" s="1" t="s">
        <v>342</v>
      </c>
      <c r="J462" s="1" t="s">
        <v>346</v>
      </c>
      <c r="K462" s="1" t="s">
        <v>36</v>
      </c>
      <c r="L462" s="1" t="s">
        <v>236</v>
      </c>
      <c r="M462" s="1" t="s">
        <v>1636</v>
      </c>
      <c r="N462">
        <v>0</v>
      </c>
      <c r="O462" s="8">
        <v>0</v>
      </c>
      <c r="P462" s="8">
        <v>0</v>
      </c>
      <c r="Q462" s="8">
        <v>0</v>
      </c>
      <c r="R462" s="35"/>
      <c r="S462" s="36"/>
      <c r="T462" s="36"/>
      <c r="U462" s="36"/>
    </row>
    <row r="463" spans="1:21" x14ac:dyDescent="0.3">
      <c r="A463" s="9">
        <v>11626</v>
      </c>
      <c r="B463" s="9" t="str">
        <f>VLOOKUP(A463,'AM Detail'!K:L,2,FALSE)</f>
        <v>Retire</v>
      </c>
      <c r="C463" s="1" t="s">
        <v>31</v>
      </c>
      <c r="D463" s="1" t="s">
        <v>32</v>
      </c>
      <c r="E463" s="9" t="str">
        <f t="shared" si="7"/>
        <v>Z000</v>
      </c>
      <c r="F463" s="2">
        <v>24289</v>
      </c>
      <c r="G463" s="1" t="s">
        <v>17</v>
      </c>
      <c r="H463" s="1" t="s">
        <v>33</v>
      </c>
      <c r="I463" s="1" t="s">
        <v>342</v>
      </c>
      <c r="J463" s="1" t="s">
        <v>347</v>
      </c>
      <c r="K463" s="1" t="s">
        <v>36</v>
      </c>
      <c r="L463" s="1" t="s">
        <v>46</v>
      </c>
      <c r="M463" s="1" t="s">
        <v>1636</v>
      </c>
      <c r="N463">
        <v>6</v>
      </c>
      <c r="O463" s="8">
        <v>7916.17</v>
      </c>
      <c r="P463" s="8">
        <v>7916.17</v>
      </c>
      <c r="Q463" s="8">
        <v>0</v>
      </c>
      <c r="R463" s="35"/>
      <c r="S463" s="36"/>
      <c r="T463" s="36"/>
      <c r="U463" s="36"/>
    </row>
    <row r="464" spans="1:21" x14ac:dyDescent="0.3">
      <c r="A464" s="9">
        <v>11704</v>
      </c>
      <c r="B464" s="9" t="e">
        <f>VLOOKUP(A464,'AM Detail'!K:L,2,FALSE)</f>
        <v>#N/A</v>
      </c>
      <c r="C464" s="1" t="s">
        <v>31</v>
      </c>
      <c r="D464" s="1" t="s">
        <v>32</v>
      </c>
      <c r="E464" s="9" t="str">
        <f t="shared" si="7"/>
        <v>Z000</v>
      </c>
      <c r="F464" s="2">
        <v>24289</v>
      </c>
      <c r="G464" s="1" t="s">
        <v>17</v>
      </c>
      <c r="H464" s="1" t="s">
        <v>33</v>
      </c>
      <c r="I464" s="1" t="s">
        <v>348</v>
      </c>
      <c r="J464" s="1" t="s">
        <v>349</v>
      </c>
      <c r="K464" s="1" t="s">
        <v>36</v>
      </c>
      <c r="L464" s="1" t="s">
        <v>46</v>
      </c>
      <c r="M464" s="1" t="s">
        <v>1636</v>
      </c>
      <c r="N464">
        <v>0</v>
      </c>
      <c r="O464" s="8">
        <v>0</v>
      </c>
      <c r="P464" s="8">
        <v>0</v>
      </c>
      <c r="Q464" s="8">
        <v>0</v>
      </c>
      <c r="R464" s="35"/>
      <c r="S464" s="36"/>
      <c r="T464" s="36"/>
      <c r="U464" s="36"/>
    </row>
    <row r="465" spans="1:21" x14ac:dyDescent="0.3">
      <c r="A465" s="9">
        <v>11705</v>
      </c>
      <c r="B465" s="9" t="e">
        <f>VLOOKUP(A465,'AM Detail'!K:L,2,FALSE)</f>
        <v>#N/A</v>
      </c>
      <c r="C465" s="1" t="s">
        <v>31</v>
      </c>
      <c r="D465" s="1" t="s">
        <v>32</v>
      </c>
      <c r="E465" s="9" t="str">
        <f t="shared" si="7"/>
        <v>Z000</v>
      </c>
      <c r="F465" s="2">
        <v>29037</v>
      </c>
      <c r="G465" s="1" t="s">
        <v>17</v>
      </c>
      <c r="H465" s="1" t="s">
        <v>33</v>
      </c>
      <c r="I465" s="1" t="s">
        <v>348</v>
      </c>
      <c r="J465" s="1" t="s">
        <v>349</v>
      </c>
      <c r="K465" s="1" t="s">
        <v>36</v>
      </c>
      <c r="L465" s="1" t="s">
        <v>95</v>
      </c>
      <c r="M465" s="1" t="s">
        <v>1636</v>
      </c>
      <c r="N465">
        <v>0</v>
      </c>
      <c r="O465" s="8">
        <v>0</v>
      </c>
      <c r="P465" s="8">
        <v>0</v>
      </c>
      <c r="Q465" s="8">
        <v>0</v>
      </c>
      <c r="R465" s="35"/>
      <c r="S465" s="36"/>
      <c r="T465" s="36"/>
      <c r="U465" s="36"/>
    </row>
    <row r="466" spans="1:21" x14ac:dyDescent="0.3">
      <c r="A466" s="9">
        <v>11708</v>
      </c>
      <c r="B466" s="9" t="e">
        <f>VLOOKUP(A466,'AM Detail'!K:L,2,FALSE)</f>
        <v>#N/A</v>
      </c>
      <c r="C466" s="1" t="s">
        <v>15</v>
      </c>
      <c r="D466" s="1" t="s">
        <v>238</v>
      </c>
      <c r="E466" s="9" t="str">
        <f t="shared" si="7"/>
        <v>Z000</v>
      </c>
      <c r="F466" s="2">
        <v>33786</v>
      </c>
      <c r="G466" s="1" t="s">
        <v>17</v>
      </c>
      <c r="H466" s="1" t="s">
        <v>18</v>
      </c>
      <c r="I466" s="1" t="s">
        <v>348</v>
      </c>
      <c r="J466" s="1" t="s">
        <v>349</v>
      </c>
      <c r="K466" s="1" t="s">
        <v>36</v>
      </c>
      <c r="L466" s="1" t="s">
        <v>25</v>
      </c>
      <c r="M466" s="1" t="s">
        <v>1636</v>
      </c>
      <c r="N466">
        <v>0</v>
      </c>
      <c r="O466" s="8">
        <v>0</v>
      </c>
      <c r="P466" s="8">
        <v>0</v>
      </c>
      <c r="Q466" s="8">
        <v>0</v>
      </c>
      <c r="R466" s="35"/>
      <c r="S466" s="36"/>
      <c r="T466" s="36"/>
      <c r="U466" s="36"/>
    </row>
    <row r="467" spans="1:21" x14ac:dyDescent="0.3">
      <c r="A467" s="9">
        <v>11775</v>
      </c>
      <c r="B467" s="9" t="e">
        <f>VLOOKUP(A467,'AM Detail'!K:L,2,FALSE)</f>
        <v>#N/A</v>
      </c>
      <c r="C467" s="1" t="s">
        <v>31</v>
      </c>
      <c r="D467" s="1" t="s">
        <v>32</v>
      </c>
      <c r="E467" s="9" t="str">
        <f t="shared" si="7"/>
        <v>Z000</v>
      </c>
      <c r="F467" s="2">
        <v>24289</v>
      </c>
      <c r="G467" s="1" t="s">
        <v>17</v>
      </c>
      <c r="H467" s="1" t="s">
        <v>33</v>
      </c>
      <c r="I467" s="1" t="s">
        <v>350</v>
      </c>
      <c r="J467" s="1" t="s">
        <v>351</v>
      </c>
      <c r="K467" s="1" t="s">
        <v>36</v>
      </c>
      <c r="L467" s="1" t="s">
        <v>46</v>
      </c>
      <c r="M467" s="1" t="s">
        <v>1636</v>
      </c>
      <c r="N467">
        <v>0</v>
      </c>
      <c r="O467" s="8">
        <v>0</v>
      </c>
      <c r="P467" s="8">
        <v>0</v>
      </c>
      <c r="Q467" s="8">
        <v>0</v>
      </c>
      <c r="R467" s="35"/>
      <c r="S467" s="36"/>
      <c r="T467" s="36"/>
      <c r="U467" s="36"/>
    </row>
    <row r="468" spans="1:21" x14ac:dyDescent="0.3">
      <c r="A468" s="9">
        <v>11776</v>
      </c>
      <c r="B468" s="9" t="str">
        <f>VLOOKUP(A468,'AM Detail'!K:L,2,FALSE)</f>
        <v>Retire</v>
      </c>
      <c r="C468" s="1" t="s">
        <v>31</v>
      </c>
      <c r="D468" s="1" t="s">
        <v>32</v>
      </c>
      <c r="E468" s="9" t="str">
        <f t="shared" si="7"/>
        <v>Z000</v>
      </c>
      <c r="F468" s="2">
        <v>34516</v>
      </c>
      <c r="G468" s="1" t="s">
        <v>17</v>
      </c>
      <c r="H468" s="1" t="s">
        <v>33</v>
      </c>
      <c r="I468" s="1" t="s">
        <v>350</v>
      </c>
      <c r="J468" s="1" t="s">
        <v>351</v>
      </c>
      <c r="K468" s="1" t="s">
        <v>36</v>
      </c>
      <c r="L468" s="1" t="s">
        <v>73</v>
      </c>
      <c r="M468" s="1" t="s">
        <v>1636</v>
      </c>
      <c r="N468">
        <v>1</v>
      </c>
      <c r="O468" s="8">
        <v>4044.42</v>
      </c>
      <c r="P468" s="8">
        <v>4044.42</v>
      </c>
      <c r="Q468" s="8">
        <v>0</v>
      </c>
      <c r="R468" s="35"/>
      <c r="S468" s="36"/>
      <c r="T468" s="36"/>
      <c r="U468" s="36"/>
    </row>
    <row r="469" spans="1:21" x14ac:dyDescent="0.3">
      <c r="A469" s="9">
        <v>11795</v>
      </c>
      <c r="B469" s="9" t="e">
        <f>VLOOKUP(A469,'AM Detail'!K:L,2,FALSE)</f>
        <v>#N/A</v>
      </c>
      <c r="C469" s="1" t="s">
        <v>31</v>
      </c>
      <c r="D469" s="1" t="s">
        <v>32</v>
      </c>
      <c r="E469" s="9" t="str">
        <f t="shared" si="7"/>
        <v>Z000</v>
      </c>
      <c r="F469" s="2">
        <v>24289</v>
      </c>
      <c r="G469" s="1" t="s">
        <v>17</v>
      </c>
      <c r="H469" s="1" t="s">
        <v>33</v>
      </c>
      <c r="I469" s="1" t="s">
        <v>350</v>
      </c>
      <c r="J469" s="1" t="s">
        <v>352</v>
      </c>
      <c r="K469" s="1" t="s">
        <v>36</v>
      </c>
      <c r="L469" s="1" t="s">
        <v>46</v>
      </c>
      <c r="M469" s="1" t="s">
        <v>1636</v>
      </c>
      <c r="N469">
        <v>0</v>
      </c>
      <c r="O469" s="8">
        <v>0</v>
      </c>
      <c r="P469" s="8">
        <v>0</v>
      </c>
      <c r="Q469" s="8">
        <v>0</v>
      </c>
      <c r="R469" s="35"/>
      <c r="S469" s="36"/>
      <c r="T469" s="36"/>
      <c r="U469" s="36"/>
    </row>
    <row r="470" spans="1:21" x14ac:dyDescent="0.3">
      <c r="A470" s="9">
        <v>11796</v>
      </c>
      <c r="B470" s="9" t="e">
        <f>VLOOKUP(A470,'AM Detail'!K:L,2,FALSE)</f>
        <v>#N/A</v>
      </c>
      <c r="C470" s="1" t="s">
        <v>31</v>
      </c>
      <c r="D470" s="1" t="s">
        <v>32</v>
      </c>
      <c r="E470" s="9" t="str">
        <f t="shared" si="7"/>
        <v>Z000</v>
      </c>
      <c r="F470" s="2">
        <v>34516</v>
      </c>
      <c r="G470" s="1" t="s">
        <v>17</v>
      </c>
      <c r="H470" s="1" t="s">
        <v>33</v>
      </c>
      <c r="I470" s="1" t="s">
        <v>350</v>
      </c>
      <c r="J470" s="1" t="s">
        <v>352</v>
      </c>
      <c r="K470" s="1" t="s">
        <v>36</v>
      </c>
      <c r="L470" s="1" t="s">
        <v>73</v>
      </c>
      <c r="M470" s="1" t="s">
        <v>1636</v>
      </c>
      <c r="N470">
        <v>0</v>
      </c>
      <c r="O470" s="8">
        <v>0</v>
      </c>
      <c r="P470" s="8">
        <v>0</v>
      </c>
      <c r="Q470" s="8">
        <v>0</v>
      </c>
      <c r="R470" s="35"/>
      <c r="S470" s="36"/>
      <c r="T470" s="36"/>
      <c r="U470" s="36"/>
    </row>
    <row r="471" spans="1:21" x14ac:dyDescent="0.3">
      <c r="A471" s="9">
        <v>11820</v>
      </c>
      <c r="B471" s="9" t="str">
        <f>VLOOKUP(A471,'AM Detail'!K:L,2,FALSE)</f>
        <v>Retire</v>
      </c>
      <c r="C471" s="1" t="s">
        <v>31</v>
      </c>
      <c r="D471" s="1" t="s">
        <v>32</v>
      </c>
      <c r="E471" s="9" t="str">
        <f t="shared" si="7"/>
        <v>Z000</v>
      </c>
      <c r="F471" s="2">
        <v>24289</v>
      </c>
      <c r="G471" s="1" t="s">
        <v>17</v>
      </c>
      <c r="H471" s="1" t="s">
        <v>33</v>
      </c>
      <c r="I471" s="1" t="s">
        <v>350</v>
      </c>
      <c r="J471" s="1" t="s">
        <v>353</v>
      </c>
      <c r="K471" s="1" t="s">
        <v>36</v>
      </c>
      <c r="L471" s="1" t="s">
        <v>46</v>
      </c>
      <c r="M471" s="1" t="s">
        <v>1636</v>
      </c>
      <c r="N471">
        <v>1</v>
      </c>
      <c r="O471" s="8">
        <v>31855.59</v>
      </c>
      <c r="P471" s="8">
        <v>31855.59</v>
      </c>
      <c r="Q471" s="8">
        <v>0</v>
      </c>
      <c r="R471" s="35"/>
      <c r="S471" s="36"/>
      <c r="T471" s="36"/>
      <c r="U471" s="36"/>
    </row>
    <row r="472" spans="1:21" x14ac:dyDescent="0.3">
      <c r="A472" s="9">
        <v>11821</v>
      </c>
      <c r="B472" s="9" t="str">
        <f>VLOOKUP(A472,'AM Detail'!K:L,2,FALSE)</f>
        <v>Retire</v>
      </c>
      <c r="C472" s="1" t="s">
        <v>31</v>
      </c>
      <c r="D472" s="1" t="s">
        <v>32</v>
      </c>
      <c r="E472" s="9" t="str">
        <f t="shared" si="7"/>
        <v>Z000</v>
      </c>
      <c r="F472" s="2">
        <v>34516</v>
      </c>
      <c r="G472" s="1" t="s">
        <v>17</v>
      </c>
      <c r="H472" s="1" t="s">
        <v>33</v>
      </c>
      <c r="I472" s="1" t="s">
        <v>350</v>
      </c>
      <c r="J472" s="1" t="s">
        <v>353</v>
      </c>
      <c r="K472" s="1" t="s">
        <v>36</v>
      </c>
      <c r="L472" s="1" t="s">
        <v>73</v>
      </c>
      <c r="M472" s="1" t="s">
        <v>1636</v>
      </c>
      <c r="N472">
        <v>0</v>
      </c>
      <c r="O472" s="8">
        <v>30591.38</v>
      </c>
      <c r="P472" s="8">
        <v>30591.38</v>
      </c>
      <c r="Q472" s="8">
        <v>0</v>
      </c>
      <c r="R472" s="35"/>
      <c r="S472" s="36"/>
      <c r="T472" s="36"/>
      <c r="U472" s="36"/>
    </row>
    <row r="473" spans="1:21" x14ac:dyDescent="0.3">
      <c r="A473" s="9">
        <v>11855</v>
      </c>
      <c r="B473" s="9" t="e">
        <f>VLOOKUP(A473,'AM Detail'!K:L,2,FALSE)</f>
        <v>#N/A</v>
      </c>
      <c r="C473" s="1" t="s">
        <v>31</v>
      </c>
      <c r="D473" s="1" t="s">
        <v>32</v>
      </c>
      <c r="E473" s="9" t="str">
        <f t="shared" si="7"/>
        <v>Z000</v>
      </c>
      <c r="F473" s="2">
        <v>24289</v>
      </c>
      <c r="G473" s="1" t="s">
        <v>17</v>
      </c>
      <c r="H473" s="1" t="s">
        <v>33</v>
      </c>
      <c r="I473" s="1" t="s">
        <v>350</v>
      </c>
      <c r="J473" s="1" t="s">
        <v>354</v>
      </c>
      <c r="K473" s="1" t="s">
        <v>36</v>
      </c>
      <c r="L473" s="1" t="s">
        <v>46</v>
      </c>
      <c r="M473" s="1" t="s">
        <v>1636</v>
      </c>
      <c r="N473">
        <v>0</v>
      </c>
      <c r="O473" s="8">
        <v>0</v>
      </c>
      <c r="P473" s="8">
        <v>0</v>
      </c>
      <c r="Q473" s="8">
        <v>0</v>
      </c>
      <c r="R473" s="35"/>
      <c r="S473" s="36"/>
      <c r="T473" s="36"/>
      <c r="U473" s="36"/>
    </row>
    <row r="474" spans="1:21" x14ac:dyDescent="0.3">
      <c r="A474" s="9">
        <v>11856</v>
      </c>
      <c r="B474" s="9" t="e">
        <f>VLOOKUP(A474,'AM Detail'!K:L,2,FALSE)</f>
        <v>#N/A</v>
      </c>
      <c r="C474" s="1" t="s">
        <v>31</v>
      </c>
      <c r="D474" s="1" t="s">
        <v>32</v>
      </c>
      <c r="E474" s="9" t="str">
        <f t="shared" si="7"/>
        <v>Z000</v>
      </c>
      <c r="F474" s="2">
        <v>34516</v>
      </c>
      <c r="G474" s="1" t="s">
        <v>17</v>
      </c>
      <c r="H474" s="1" t="s">
        <v>33</v>
      </c>
      <c r="I474" s="1" t="s">
        <v>350</v>
      </c>
      <c r="J474" s="1" t="s">
        <v>354</v>
      </c>
      <c r="K474" s="1" t="s">
        <v>36</v>
      </c>
      <c r="L474" s="1" t="s">
        <v>73</v>
      </c>
      <c r="M474" s="1" t="s">
        <v>1636</v>
      </c>
      <c r="N474">
        <v>0</v>
      </c>
      <c r="O474" s="8">
        <v>0</v>
      </c>
      <c r="P474" s="8">
        <v>0</v>
      </c>
      <c r="Q474" s="8">
        <v>0</v>
      </c>
      <c r="R474" s="35"/>
      <c r="S474" s="36"/>
      <c r="T474" s="36"/>
      <c r="U474" s="36"/>
    </row>
    <row r="475" spans="1:21" x14ac:dyDescent="0.3">
      <c r="A475" s="9">
        <v>11882</v>
      </c>
      <c r="B475" s="9" t="e">
        <f>VLOOKUP(A475,'AM Detail'!K:L,2,FALSE)</f>
        <v>#N/A</v>
      </c>
      <c r="C475" s="1" t="s">
        <v>31</v>
      </c>
      <c r="D475" s="1" t="s">
        <v>32</v>
      </c>
      <c r="E475" s="9" t="str">
        <f t="shared" si="7"/>
        <v>Z000</v>
      </c>
      <c r="F475" s="2">
        <v>24289</v>
      </c>
      <c r="G475" s="1" t="s">
        <v>17</v>
      </c>
      <c r="H475" s="1" t="s">
        <v>33</v>
      </c>
      <c r="I475" s="1" t="s">
        <v>350</v>
      </c>
      <c r="J475" s="1" t="s">
        <v>355</v>
      </c>
      <c r="K475" s="1" t="s">
        <v>36</v>
      </c>
      <c r="L475" s="1" t="s">
        <v>46</v>
      </c>
      <c r="M475" s="1" t="s">
        <v>1636</v>
      </c>
      <c r="N475">
        <v>0</v>
      </c>
      <c r="O475" s="8">
        <v>0</v>
      </c>
      <c r="P475" s="8">
        <v>0</v>
      </c>
      <c r="Q475" s="8">
        <v>0</v>
      </c>
      <c r="R475" s="35"/>
      <c r="S475" s="36"/>
      <c r="T475" s="36"/>
      <c r="U475" s="36"/>
    </row>
    <row r="476" spans="1:21" x14ac:dyDescent="0.3">
      <c r="A476" s="9">
        <v>11883</v>
      </c>
      <c r="B476" s="9" t="str">
        <f>VLOOKUP(A476,'AM Detail'!K:L,2,FALSE)</f>
        <v>Retire</v>
      </c>
      <c r="C476" s="1" t="s">
        <v>31</v>
      </c>
      <c r="D476" s="1" t="s">
        <v>32</v>
      </c>
      <c r="E476" s="9" t="str">
        <f t="shared" si="7"/>
        <v>Z000</v>
      </c>
      <c r="F476" s="2">
        <v>34151</v>
      </c>
      <c r="G476" s="1" t="s">
        <v>17</v>
      </c>
      <c r="H476" s="1" t="s">
        <v>33</v>
      </c>
      <c r="I476" s="1" t="s">
        <v>350</v>
      </c>
      <c r="J476" s="1" t="s">
        <v>355</v>
      </c>
      <c r="K476" s="1" t="s">
        <v>36</v>
      </c>
      <c r="L476" s="1" t="s">
        <v>40</v>
      </c>
      <c r="M476" s="1" t="s">
        <v>1636</v>
      </c>
      <c r="N476">
        <v>0</v>
      </c>
      <c r="O476" s="8">
        <v>24374.61</v>
      </c>
      <c r="P476" s="8">
        <v>24374.61</v>
      </c>
      <c r="Q476" s="8">
        <v>0</v>
      </c>
      <c r="R476" s="35"/>
      <c r="S476" s="36"/>
      <c r="T476" s="36"/>
      <c r="U476" s="36"/>
    </row>
    <row r="477" spans="1:21" x14ac:dyDescent="0.3">
      <c r="A477" s="9">
        <v>11884</v>
      </c>
      <c r="B477" s="9" t="str">
        <f>VLOOKUP(A477,'AM Detail'!K:L,2,FALSE)</f>
        <v>Retire</v>
      </c>
      <c r="C477" s="1" t="s">
        <v>31</v>
      </c>
      <c r="D477" s="1" t="s">
        <v>32</v>
      </c>
      <c r="E477" s="9" t="str">
        <f t="shared" si="7"/>
        <v>Z000</v>
      </c>
      <c r="F477" s="2">
        <v>34516</v>
      </c>
      <c r="G477" s="1" t="s">
        <v>17</v>
      </c>
      <c r="H477" s="1" t="s">
        <v>33</v>
      </c>
      <c r="I477" s="1" t="s">
        <v>350</v>
      </c>
      <c r="J477" s="1" t="s">
        <v>355</v>
      </c>
      <c r="K477" s="1" t="s">
        <v>36</v>
      </c>
      <c r="L477" s="1" t="s">
        <v>73</v>
      </c>
      <c r="M477" s="1" t="s">
        <v>1636</v>
      </c>
      <c r="N477">
        <v>1</v>
      </c>
      <c r="O477" s="8">
        <v>20866.71</v>
      </c>
      <c r="P477" s="8">
        <v>20866.71</v>
      </c>
      <c r="Q477" s="8">
        <v>0</v>
      </c>
      <c r="R477" s="35"/>
      <c r="S477" s="36"/>
      <c r="T477" s="36"/>
      <c r="U477" s="36"/>
    </row>
    <row r="478" spans="1:21" x14ac:dyDescent="0.3">
      <c r="A478" s="9">
        <v>11903</v>
      </c>
      <c r="B478" s="9" t="str">
        <f>VLOOKUP(A478,'AM Detail'!K:L,2,FALSE)</f>
        <v>Retire</v>
      </c>
      <c r="C478" s="1" t="s">
        <v>31</v>
      </c>
      <c r="D478" s="1" t="s">
        <v>32</v>
      </c>
      <c r="E478" s="9" t="str">
        <f t="shared" si="7"/>
        <v>Z000</v>
      </c>
      <c r="F478" s="2">
        <v>24289</v>
      </c>
      <c r="G478" s="1" t="s">
        <v>17</v>
      </c>
      <c r="H478" s="1" t="s">
        <v>33</v>
      </c>
      <c r="I478" s="1" t="s">
        <v>350</v>
      </c>
      <c r="J478" s="1" t="s">
        <v>356</v>
      </c>
      <c r="K478" s="1" t="s">
        <v>36</v>
      </c>
      <c r="L478" s="1" t="s">
        <v>46</v>
      </c>
      <c r="M478" s="1" t="s">
        <v>1636</v>
      </c>
      <c r="N478">
        <v>2</v>
      </c>
      <c r="O478" s="8">
        <v>9381.42</v>
      </c>
      <c r="P478" s="8">
        <v>9381.42</v>
      </c>
      <c r="Q478" s="8">
        <v>0</v>
      </c>
      <c r="R478" s="35"/>
      <c r="S478" s="36"/>
      <c r="T478" s="36"/>
      <c r="U478" s="36"/>
    </row>
    <row r="479" spans="1:21" x14ac:dyDescent="0.3">
      <c r="A479" s="9">
        <v>11958</v>
      </c>
      <c r="B479" s="9" t="str">
        <f>VLOOKUP(A479,'AM Detail'!K:L,2,FALSE)</f>
        <v>Retire</v>
      </c>
      <c r="C479" s="1" t="s">
        <v>31</v>
      </c>
      <c r="D479" s="1" t="s">
        <v>32</v>
      </c>
      <c r="E479" s="9" t="str">
        <f t="shared" si="7"/>
        <v>Z000</v>
      </c>
      <c r="F479" s="2">
        <v>24289</v>
      </c>
      <c r="G479" s="1" t="s">
        <v>17</v>
      </c>
      <c r="H479" s="1" t="s">
        <v>33</v>
      </c>
      <c r="I479" s="1" t="s">
        <v>357</v>
      </c>
      <c r="J479" s="1" t="s">
        <v>358</v>
      </c>
      <c r="K479" s="1" t="s">
        <v>36</v>
      </c>
      <c r="L479" s="1" t="s">
        <v>46</v>
      </c>
      <c r="M479" s="1" t="s">
        <v>1636</v>
      </c>
      <c r="N479">
        <v>1</v>
      </c>
      <c r="O479" s="8">
        <v>3178.47</v>
      </c>
      <c r="P479" s="8">
        <v>3178.47</v>
      </c>
      <c r="Q479" s="8">
        <v>0</v>
      </c>
      <c r="R479" s="35"/>
      <c r="S479" s="36"/>
      <c r="T479" s="36"/>
      <c r="U479" s="36"/>
    </row>
    <row r="480" spans="1:21" x14ac:dyDescent="0.3">
      <c r="A480" s="9">
        <v>11997</v>
      </c>
      <c r="B480" s="9" t="str">
        <f>VLOOKUP(A480,'AM Detail'!K:L,2,FALSE)</f>
        <v>Retire</v>
      </c>
      <c r="C480" s="1" t="s">
        <v>31</v>
      </c>
      <c r="D480" s="1" t="s">
        <v>32</v>
      </c>
      <c r="E480" s="9" t="str">
        <f t="shared" si="7"/>
        <v>Z000</v>
      </c>
      <c r="F480" s="2">
        <v>24289</v>
      </c>
      <c r="G480" s="1" t="s">
        <v>17</v>
      </c>
      <c r="H480" s="1" t="s">
        <v>33</v>
      </c>
      <c r="I480" s="1" t="s">
        <v>357</v>
      </c>
      <c r="J480" s="1" t="s">
        <v>359</v>
      </c>
      <c r="K480" s="1" t="s">
        <v>36</v>
      </c>
      <c r="L480" s="1" t="s">
        <v>46</v>
      </c>
      <c r="M480" s="1" t="s">
        <v>1636</v>
      </c>
      <c r="N480">
        <v>1</v>
      </c>
      <c r="O480" s="8">
        <v>1099.53</v>
      </c>
      <c r="P480" s="8">
        <v>1099.53</v>
      </c>
      <c r="Q480" s="8">
        <v>0</v>
      </c>
      <c r="R480" s="35"/>
      <c r="S480" s="36"/>
      <c r="T480" s="36"/>
      <c r="U480" s="36"/>
    </row>
    <row r="481" spans="1:21" x14ac:dyDescent="0.3">
      <c r="A481" s="9">
        <v>11998</v>
      </c>
      <c r="B481" s="9" t="str">
        <f>VLOOKUP(A481,'AM Detail'!K:L,2,FALSE)</f>
        <v>Retire</v>
      </c>
      <c r="C481" s="1" t="s">
        <v>31</v>
      </c>
      <c r="D481" s="1" t="s">
        <v>32</v>
      </c>
      <c r="E481" s="9" t="str">
        <f t="shared" si="7"/>
        <v>Z000</v>
      </c>
      <c r="F481" s="2">
        <v>33420</v>
      </c>
      <c r="G481" s="1" t="s">
        <v>17</v>
      </c>
      <c r="H481" s="1" t="s">
        <v>33</v>
      </c>
      <c r="I481" s="1" t="s">
        <v>357</v>
      </c>
      <c r="J481" s="1" t="s">
        <v>359</v>
      </c>
      <c r="K481" s="1" t="s">
        <v>36</v>
      </c>
      <c r="L481" s="1" t="s">
        <v>43</v>
      </c>
      <c r="M481" s="1" t="s">
        <v>1636</v>
      </c>
      <c r="N481">
        <v>0</v>
      </c>
      <c r="O481" s="8">
        <v>12573</v>
      </c>
      <c r="P481" s="8">
        <v>12573</v>
      </c>
      <c r="Q481" s="8">
        <v>0</v>
      </c>
      <c r="R481" s="35"/>
      <c r="S481" s="36"/>
      <c r="T481" s="36"/>
      <c r="U481" s="36"/>
    </row>
    <row r="482" spans="1:21" x14ac:dyDescent="0.3">
      <c r="A482" s="9">
        <v>11999</v>
      </c>
      <c r="B482" s="9" t="str">
        <f>VLOOKUP(A482,'AM Detail'!K:L,2,FALSE)</f>
        <v>Retire</v>
      </c>
      <c r="C482" s="1" t="s">
        <v>31</v>
      </c>
      <c r="D482" s="1" t="s">
        <v>32</v>
      </c>
      <c r="E482" s="9" t="str">
        <f t="shared" si="7"/>
        <v>Z000</v>
      </c>
      <c r="F482" s="2">
        <v>33786</v>
      </c>
      <c r="G482" s="1" t="s">
        <v>17</v>
      </c>
      <c r="H482" s="1" t="s">
        <v>33</v>
      </c>
      <c r="I482" s="1" t="s">
        <v>357</v>
      </c>
      <c r="J482" s="1" t="s">
        <v>359</v>
      </c>
      <c r="K482" s="1" t="s">
        <v>36</v>
      </c>
      <c r="L482" s="1" t="s">
        <v>25</v>
      </c>
      <c r="M482" s="1" t="s">
        <v>1636</v>
      </c>
      <c r="N482">
        <v>0</v>
      </c>
      <c r="O482" s="8">
        <v>4445.97</v>
      </c>
      <c r="P482" s="8">
        <v>4445.97</v>
      </c>
      <c r="Q482" s="8">
        <v>0</v>
      </c>
      <c r="R482" s="35"/>
      <c r="S482" s="36"/>
      <c r="T482" s="36"/>
      <c r="U482" s="36"/>
    </row>
    <row r="483" spans="1:21" x14ac:dyDescent="0.3">
      <c r="A483" s="9">
        <v>12090</v>
      </c>
      <c r="B483" s="9" t="e">
        <f>VLOOKUP(A483,'AM Detail'!K:L,2,FALSE)</f>
        <v>#N/A</v>
      </c>
      <c r="C483" s="1" t="s">
        <v>31</v>
      </c>
      <c r="D483" s="1" t="s">
        <v>32</v>
      </c>
      <c r="E483" s="9" t="str">
        <f t="shared" si="7"/>
        <v>Z000</v>
      </c>
      <c r="F483" s="2">
        <v>24289</v>
      </c>
      <c r="G483" s="1" t="s">
        <v>17</v>
      </c>
      <c r="H483" s="1" t="s">
        <v>33</v>
      </c>
      <c r="I483" s="1" t="s">
        <v>357</v>
      </c>
      <c r="J483" s="1" t="s">
        <v>360</v>
      </c>
      <c r="K483" s="1" t="s">
        <v>36</v>
      </c>
      <c r="L483" s="1" t="s">
        <v>46</v>
      </c>
      <c r="M483" s="1" t="s">
        <v>1636</v>
      </c>
      <c r="N483">
        <v>0</v>
      </c>
      <c r="O483" s="8">
        <v>0</v>
      </c>
      <c r="P483" s="8">
        <v>0</v>
      </c>
      <c r="Q483" s="8">
        <v>0</v>
      </c>
      <c r="R483" s="35"/>
      <c r="S483" s="36"/>
      <c r="T483" s="36"/>
      <c r="U483" s="36"/>
    </row>
    <row r="484" spans="1:21" x14ac:dyDescent="0.3">
      <c r="A484" s="9">
        <v>12091</v>
      </c>
      <c r="B484" s="9" t="e">
        <f>VLOOKUP(A484,'AM Detail'!K:L,2,FALSE)</f>
        <v>#N/A</v>
      </c>
      <c r="C484" s="1" t="s">
        <v>31</v>
      </c>
      <c r="D484" s="1" t="s">
        <v>32</v>
      </c>
      <c r="E484" s="9" t="str">
        <f t="shared" si="7"/>
        <v>Z000</v>
      </c>
      <c r="F484" s="2">
        <v>33786</v>
      </c>
      <c r="G484" s="1" t="s">
        <v>17</v>
      </c>
      <c r="H484" s="1" t="s">
        <v>33</v>
      </c>
      <c r="I484" s="1" t="s">
        <v>357</v>
      </c>
      <c r="J484" s="1" t="s">
        <v>360</v>
      </c>
      <c r="K484" s="1" t="s">
        <v>36</v>
      </c>
      <c r="L484" s="1" t="s">
        <v>25</v>
      </c>
      <c r="M484" s="1" t="s">
        <v>1636</v>
      </c>
      <c r="N484">
        <v>0</v>
      </c>
      <c r="O484" s="8">
        <v>0</v>
      </c>
      <c r="P484" s="8">
        <v>0</v>
      </c>
      <c r="Q484" s="8">
        <v>0</v>
      </c>
      <c r="R484" s="35"/>
      <c r="S484" s="36"/>
      <c r="T484" s="36"/>
      <c r="U484" s="36"/>
    </row>
    <row r="485" spans="1:21" x14ac:dyDescent="0.3">
      <c r="A485" s="9">
        <v>12094</v>
      </c>
      <c r="B485" s="9" t="e">
        <f>VLOOKUP(A485,'AM Detail'!K:L,2,FALSE)</f>
        <v>#N/A</v>
      </c>
      <c r="C485" s="1" t="s">
        <v>15</v>
      </c>
      <c r="D485" s="1" t="s">
        <v>238</v>
      </c>
      <c r="E485" s="9" t="str">
        <f t="shared" si="7"/>
        <v>Z000</v>
      </c>
      <c r="F485" s="2">
        <v>30864</v>
      </c>
      <c r="G485" s="1" t="s">
        <v>17</v>
      </c>
      <c r="H485" s="1" t="s">
        <v>18</v>
      </c>
      <c r="I485" s="1" t="s">
        <v>357</v>
      </c>
      <c r="J485" s="1" t="s">
        <v>360</v>
      </c>
      <c r="K485" s="1" t="s">
        <v>36</v>
      </c>
      <c r="L485" s="1" t="s">
        <v>72</v>
      </c>
      <c r="M485" s="1" t="s">
        <v>1636</v>
      </c>
      <c r="N485">
        <v>0</v>
      </c>
      <c r="O485" s="8">
        <v>0</v>
      </c>
      <c r="P485" s="8">
        <v>0</v>
      </c>
      <c r="Q485" s="8">
        <v>0</v>
      </c>
      <c r="R485" s="35"/>
      <c r="S485" s="36"/>
      <c r="T485" s="36"/>
      <c r="U485" s="36"/>
    </row>
    <row r="486" spans="1:21" x14ac:dyDescent="0.3">
      <c r="A486" s="9">
        <v>12095</v>
      </c>
      <c r="B486" s="9" t="e">
        <f>VLOOKUP(A486,'AM Detail'!K:L,2,FALSE)</f>
        <v>#N/A</v>
      </c>
      <c r="C486" s="1" t="s">
        <v>15</v>
      </c>
      <c r="D486" s="1" t="s">
        <v>238</v>
      </c>
      <c r="E486" s="9" t="str">
        <f t="shared" si="7"/>
        <v>Z000</v>
      </c>
      <c r="F486" s="2">
        <v>31959</v>
      </c>
      <c r="G486" s="1" t="s">
        <v>17</v>
      </c>
      <c r="H486" s="1" t="s">
        <v>18</v>
      </c>
      <c r="I486" s="1" t="s">
        <v>357</v>
      </c>
      <c r="J486" s="1" t="s">
        <v>360</v>
      </c>
      <c r="K486" s="1" t="s">
        <v>36</v>
      </c>
      <c r="L486" s="1" t="s">
        <v>62</v>
      </c>
      <c r="M486" s="1" t="s">
        <v>1636</v>
      </c>
      <c r="N486">
        <v>0</v>
      </c>
      <c r="O486" s="8">
        <v>0</v>
      </c>
      <c r="P486" s="8">
        <v>0</v>
      </c>
      <c r="Q486" s="8">
        <v>0</v>
      </c>
      <c r="R486" s="35"/>
      <c r="S486" s="36"/>
      <c r="T486" s="36"/>
      <c r="U486" s="36"/>
    </row>
    <row r="487" spans="1:21" x14ac:dyDescent="0.3">
      <c r="A487" s="9">
        <v>12096</v>
      </c>
      <c r="B487" s="9" t="str">
        <f>VLOOKUP(A487,'AM Detail'!K:L,2,FALSE)</f>
        <v>Retire</v>
      </c>
      <c r="C487" s="1" t="s">
        <v>15</v>
      </c>
      <c r="D487" s="1" t="s">
        <v>238</v>
      </c>
      <c r="E487" s="9" t="str">
        <f t="shared" si="7"/>
        <v>Z000</v>
      </c>
      <c r="F487" s="2">
        <v>35612</v>
      </c>
      <c r="G487" s="1" t="s">
        <v>17</v>
      </c>
      <c r="H487" s="1" t="s">
        <v>18</v>
      </c>
      <c r="I487" s="1" t="s">
        <v>357</v>
      </c>
      <c r="J487" s="1" t="s">
        <v>360</v>
      </c>
      <c r="K487" s="1" t="s">
        <v>36</v>
      </c>
      <c r="L487" s="1" t="s">
        <v>235</v>
      </c>
      <c r="M487" s="1" t="s">
        <v>1636</v>
      </c>
      <c r="N487">
        <v>1</v>
      </c>
      <c r="O487" s="8">
        <v>100912.57</v>
      </c>
      <c r="P487" s="8">
        <v>100912.57</v>
      </c>
      <c r="Q487" s="8">
        <v>0</v>
      </c>
      <c r="R487" s="35"/>
      <c r="S487" s="36"/>
      <c r="T487" s="36"/>
      <c r="U487" s="36"/>
    </row>
    <row r="488" spans="1:21" x14ac:dyDescent="0.3">
      <c r="A488" s="9">
        <v>12105</v>
      </c>
      <c r="B488" s="9" t="str">
        <f>VLOOKUP(A488,'AM Detail'!K:L,2,FALSE)</f>
        <v>Retire</v>
      </c>
      <c r="C488" s="1" t="s">
        <v>31</v>
      </c>
      <c r="D488" s="1" t="s">
        <v>32</v>
      </c>
      <c r="E488" s="9" t="str">
        <f t="shared" si="7"/>
        <v>Z000</v>
      </c>
      <c r="F488" s="2">
        <v>32690</v>
      </c>
      <c r="G488" s="1" t="s">
        <v>17</v>
      </c>
      <c r="H488" s="1" t="s">
        <v>33</v>
      </c>
      <c r="I488" s="1" t="s">
        <v>361</v>
      </c>
      <c r="J488" s="1" t="s">
        <v>362</v>
      </c>
      <c r="K488" s="1" t="s">
        <v>36</v>
      </c>
      <c r="L488" s="1" t="s">
        <v>63</v>
      </c>
      <c r="M488" s="1" t="s">
        <v>1636</v>
      </c>
      <c r="N488">
        <v>1</v>
      </c>
      <c r="O488" s="8">
        <v>73479.97</v>
      </c>
      <c r="P488" s="8">
        <v>73479.97</v>
      </c>
      <c r="Q488" s="8">
        <v>0</v>
      </c>
      <c r="R488" s="35"/>
      <c r="S488" s="36"/>
      <c r="T488" s="36"/>
      <c r="U488" s="36"/>
    </row>
    <row r="489" spans="1:21" x14ac:dyDescent="0.3">
      <c r="A489" s="9">
        <v>12117</v>
      </c>
      <c r="B489" s="9" t="e">
        <f>VLOOKUP(A489,'AM Detail'!K:L,2,FALSE)</f>
        <v>#N/A</v>
      </c>
      <c r="C489" s="1" t="s">
        <v>31</v>
      </c>
      <c r="D489" s="1" t="s">
        <v>32</v>
      </c>
      <c r="E489" s="9" t="str">
        <f t="shared" si="7"/>
        <v>Z000</v>
      </c>
      <c r="F489" s="2">
        <v>32690</v>
      </c>
      <c r="G489" s="1" t="s">
        <v>17</v>
      </c>
      <c r="H489" s="1" t="s">
        <v>33</v>
      </c>
      <c r="I489" s="1" t="s">
        <v>361</v>
      </c>
      <c r="J489" s="1" t="s">
        <v>363</v>
      </c>
      <c r="K489" s="1" t="s">
        <v>36</v>
      </c>
      <c r="L489" s="1" t="s">
        <v>63</v>
      </c>
      <c r="M489" s="1" t="s">
        <v>1636</v>
      </c>
      <c r="N489">
        <v>0</v>
      </c>
      <c r="O489" s="8">
        <v>0</v>
      </c>
      <c r="P489" s="8">
        <v>0</v>
      </c>
      <c r="Q489" s="8">
        <v>0</v>
      </c>
      <c r="R489" s="35"/>
      <c r="S489" s="36"/>
      <c r="T489" s="36"/>
      <c r="U489" s="36"/>
    </row>
    <row r="490" spans="1:21" x14ac:dyDescent="0.3">
      <c r="A490" s="9">
        <v>12129</v>
      </c>
      <c r="B490" s="9" t="str">
        <f>VLOOKUP(A490,'AM Detail'!K:L,2,FALSE)</f>
        <v>Retire</v>
      </c>
      <c r="C490" s="1" t="s">
        <v>31</v>
      </c>
      <c r="D490" s="1" t="s">
        <v>32</v>
      </c>
      <c r="E490" s="9" t="str">
        <f t="shared" si="7"/>
        <v>Z000</v>
      </c>
      <c r="F490" s="2">
        <v>32690</v>
      </c>
      <c r="G490" s="1" t="s">
        <v>17</v>
      </c>
      <c r="H490" s="1" t="s">
        <v>33</v>
      </c>
      <c r="I490" s="1" t="s">
        <v>361</v>
      </c>
      <c r="J490" s="1" t="s">
        <v>364</v>
      </c>
      <c r="K490" s="1" t="s">
        <v>36</v>
      </c>
      <c r="L490" s="1" t="s">
        <v>63</v>
      </c>
      <c r="M490" s="1" t="s">
        <v>1636</v>
      </c>
      <c r="N490">
        <v>2</v>
      </c>
      <c r="O490" s="8">
        <v>12600.86</v>
      </c>
      <c r="P490" s="8">
        <v>12600.86</v>
      </c>
      <c r="Q490" s="8">
        <v>0</v>
      </c>
      <c r="R490" s="35"/>
      <c r="S490" s="36"/>
      <c r="T490" s="36"/>
      <c r="U490" s="36"/>
    </row>
    <row r="491" spans="1:21" x14ac:dyDescent="0.3">
      <c r="A491" s="9">
        <v>12152</v>
      </c>
      <c r="B491" s="9" t="str">
        <f>VLOOKUP(A491,'AM Detail'!K:L,2,FALSE)</f>
        <v>Retire</v>
      </c>
      <c r="C491" s="1" t="s">
        <v>31</v>
      </c>
      <c r="D491" s="1" t="s">
        <v>32</v>
      </c>
      <c r="E491" s="9" t="str">
        <f t="shared" si="7"/>
        <v>Z000</v>
      </c>
      <c r="F491" s="2">
        <v>24289</v>
      </c>
      <c r="G491" s="1" t="s">
        <v>17</v>
      </c>
      <c r="H491" s="1" t="s">
        <v>33</v>
      </c>
      <c r="I491" s="1" t="s">
        <v>361</v>
      </c>
      <c r="J491" s="1" t="s">
        <v>365</v>
      </c>
      <c r="K491" s="1" t="s">
        <v>36</v>
      </c>
      <c r="L491" s="1" t="s">
        <v>46</v>
      </c>
      <c r="M491" s="1" t="s">
        <v>1636</v>
      </c>
      <c r="N491">
        <v>1</v>
      </c>
      <c r="O491" s="8">
        <v>18035.84</v>
      </c>
      <c r="P491" s="8">
        <v>18035.84</v>
      </c>
      <c r="Q491" s="8">
        <v>0</v>
      </c>
      <c r="R491" s="35"/>
      <c r="S491" s="36"/>
      <c r="T491" s="36"/>
      <c r="U491" s="36"/>
    </row>
    <row r="492" spans="1:21" x14ac:dyDescent="0.3">
      <c r="A492" s="9">
        <v>12153</v>
      </c>
      <c r="B492" s="9" t="str">
        <f>VLOOKUP(A492,'AM Detail'!K:L,2,FALSE)</f>
        <v>Retire</v>
      </c>
      <c r="C492" s="1" t="s">
        <v>31</v>
      </c>
      <c r="D492" s="1" t="s">
        <v>32</v>
      </c>
      <c r="E492" s="9" t="str">
        <f t="shared" si="7"/>
        <v>Z000</v>
      </c>
      <c r="F492" s="2">
        <v>32690</v>
      </c>
      <c r="G492" s="1" t="s">
        <v>17</v>
      </c>
      <c r="H492" s="1" t="s">
        <v>33</v>
      </c>
      <c r="I492" s="1" t="s">
        <v>361</v>
      </c>
      <c r="J492" s="1" t="s">
        <v>365</v>
      </c>
      <c r="K492" s="1" t="s">
        <v>36</v>
      </c>
      <c r="L492" s="1" t="s">
        <v>63</v>
      </c>
      <c r="M492" s="1" t="s">
        <v>1636</v>
      </c>
      <c r="N492">
        <v>0</v>
      </c>
      <c r="O492" s="8">
        <v>35551</v>
      </c>
      <c r="P492" s="8">
        <v>35551</v>
      </c>
      <c r="Q492" s="8">
        <v>0</v>
      </c>
      <c r="R492" s="35"/>
      <c r="S492" s="36"/>
      <c r="T492" s="36"/>
      <c r="U492" s="36"/>
    </row>
    <row r="493" spans="1:21" x14ac:dyDescent="0.3">
      <c r="A493" s="9">
        <v>12154</v>
      </c>
      <c r="B493" s="9" t="str">
        <f>VLOOKUP(A493,'AM Detail'!K:L,2,FALSE)</f>
        <v>Retire</v>
      </c>
      <c r="C493" s="1" t="s">
        <v>31</v>
      </c>
      <c r="D493" s="1" t="s">
        <v>32</v>
      </c>
      <c r="E493" s="9" t="str">
        <f t="shared" si="7"/>
        <v>Z000</v>
      </c>
      <c r="F493" s="2">
        <v>34151</v>
      </c>
      <c r="G493" s="1" t="s">
        <v>17</v>
      </c>
      <c r="H493" s="1" t="s">
        <v>33</v>
      </c>
      <c r="I493" s="1" t="s">
        <v>361</v>
      </c>
      <c r="J493" s="1" t="s">
        <v>365</v>
      </c>
      <c r="K493" s="1" t="s">
        <v>36</v>
      </c>
      <c r="L493" s="1" t="s">
        <v>40</v>
      </c>
      <c r="M493" s="1" t="s">
        <v>1636</v>
      </c>
      <c r="N493">
        <v>0</v>
      </c>
      <c r="O493" s="8">
        <v>266347.82</v>
      </c>
      <c r="P493" s="8">
        <v>266347.82</v>
      </c>
      <c r="Q493" s="8">
        <v>0</v>
      </c>
      <c r="R493" s="35"/>
      <c r="S493" s="36"/>
      <c r="T493" s="36"/>
      <c r="U493" s="36"/>
    </row>
    <row r="494" spans="1:21" x14ac:dyDescent="0.3">
      <c r="A494" s="9">
        <v>12205</v>
      </c>
      <c r="B494" s="9" t="e">
        <f>VLOOKUP(A494,'AM Detail'!K:L,2,FALSE)</f>
        <v>#N/A</v>
      </c>
      <c r="C494" s="1" t="s">
        <v>31</v>
      </c>
      <c r="D494" s="1" t="s">
        <v>32</v>
      </c>
      <c r="E494" s="9" t="str">
        <f t="shared" si="7"/>
        <v>Z000</v>
      </c>
      <c r="F494" s="2">
        <v>24289</v>
      </c>
      <c r="G494" s="1" t="s">
        <v>17</v>
      </c>
      <c r="H494" s="1" t="s">
        <v>33</v>
      </c>
      <c r="I494" s="1" t="s">
        <v>366</v>
      </c>
      <c r="J494" s="1" t="s">
        <v>367</v>
      </c>
      <c r="K494" s="1" t="s">
        <v>36</v>
      </c>
      <c r="L494" s="1" t="s">
        <v>46</v>
      </c>
      <c r="M494" s="1" t="s">
        <v>1636</v>
      </c>
      <c r="N494">
        <v>0</v>
      </c>
      <c r="O494" s="8">
        <v>0</v>
      </c>
      <c r="P494" s="8">
        <v>0</v>
      </c>
      <c r="Q494" s="8">
        <v>0</v>
      </c>
      <c r="R494" s="35"/>
      <c r="S494" s="36"/>
      <c r="T494" s="36"/>
      <c r="U494" s="36"/>
    </row>
    <row r="495" spans="1:21" x14ac:dyDescent="0.3">
      <c r="A495" s="9">
        <v>12206</v>
      </c>
      <c r="B495" s="9" t="str">
        <f>VLOOKUP(A495,'AM Detail'!K:L,2,FALSE)</f>
        <v>Retire</v>
      </c>
      <c r="C495" s="1" t="s">
        <v>31</v>
      </c>
      <c r="D495" s="1" t="s">
        <v>32</v>
      </c>
      <c r="E495" s="9" t="str">
        <f t="shared" si="7"/>
        <v>Z000</v>
      </c>
      <c r="F495" s="2">
        <v>33786</v>
      </c>
      <c r="G495" s="1" t="s">
        <v>17</v>
      </c>
      <c r="H495" s="1" t="s">
        <v>33</v>
      </c>
      <c r="I495" s="1" t="s">
        <v>366</v>
      </c>
      <c r="J495" s="1" t="s">
        <v>367</v>
      </c>
      <c r="K495" s="1" t="s">
        <v>36</v>
      </c>
      <c r="L495" s="1" t="s">
        <v>25</v>
      </c>
      <c r="M495" s="1" t="s">
        <v>1636</v>
      </c>
      <c r="N495">
        <v>2</v>
      </c>
      <c r="O495" s="8">
        <v>138414.79999999999</v>
      </c>
      <c r="P495" s="8">
        <v>138414.79999999999</v>
      </c>
      <c r="Q495" s="8">
        <v>0</v>
      </c>
      <c r="R495" s="35"/>
      <c r="S495" s="36"/>
      <c r="T495" s="36"/>
      <c r="U495" s="36"/>
    </row>
    <row r="496" spans="1:21" x14ac:dyDescent="0.3">
      <c r="A496" s="9">
        <v>12207</v>
      </c>
      <c r="B496" s="9" t="str">
        <f>VLOOKUP(A496,'AM Detail'!K:L,2,FALSE)</f>
        <v>Retire</v>
      </c>
      <c r="C496" s="1" t="s">
        <v>31</v>
      </c>
      <c r="D496" s="1" t="s">
        <v>32</v>
      </c>
      <c r="E496" s="9" t="str">
        <f t="shared" si="7"/>
        <v>Z000</v>
      </c>
      <c r="F496" s="2">
        <v>34151</v>
      </c>
      <c r="G496" s="1" t="s">
        <v>17</v>
      </c>
      <c r="H496" s="1" t="s">
        <v>33</v>
      </c>
      <c r="I496" s="1" t="s">
        <v>366</v>
      </c>
      <c r="J496" s="1" t="s">
        <v>367</v>
      </c>
      <c r="K496" s="1" t="s">
        <v>36</v>
      </c>
      <c r="L496" s="1" t="s">
        <v>40</v>
      </c>
      <c r="M496" s="1" t="s">
        <v>1636</v>
      </c>
      <c r="N496">
        <v>5</v>
      </c>
      <c r="O496" s="8">
        <v>1006984.38</v>
      </c>
      <c r="P496" s="8">
        <v>1006984.38</v>
      </c>
      <c r="Q496" s="8">
        <v>0</v>
      </c>
      <c r="R496" s="35"/>
      <c r="S496" s="36"/>
      <c r="T496" s="36"/>
      <c r="U496" s="36"/>
    </row>
    <row r="497" spans="1:21" x14ac:dyDescent="0.3">
      <c r="A497" s="9">
        <v>12226</v>
      </c>
      <c r="B497" s="9" t="str">
        <f>VLOOKUP(A497,'AM Detail'!K:L,2,FALSE)</f>
        <v>Retire</v>
      </c>
      <c r="C497" s="1" t="s">
        <v>31</v>
      </c>
      <c r="D497" s="1" t="s">
        <v>32</v>
      </c>
      <c r="E497" s="9" t="str">
        <f t="shared" si="7"/>
        <v>Z000</v>
      </c>
      <c r="F497" s="2">
        <v>24289</v>
      </c>
      <c r="G497" s="1" t="s">
        <v>17</v>
      </c>
      <c r="H497" s="1" t="s">
        <v>33</v>
      </c>
      <c r="I497" s="1" t="s">
        <v>366</v>
      </c>
      <c r="J497" s="1" t="s">
        <v>368</v>
      </c>
      <c r="K497" s="1" t="s">
        <v>36</v>
      </c>
      <c r="L497" s="1" t="s">
        <v>46</v>
      </c>
      <c r="M497" s="1" t="s">
        <v>1636</v>
      </c>
      <c r="N497">
        <v>1</v>
      </c>
      <c r="O497" s="8">
        <v>42160.01</v>
      </c>
      <c r="P497" s="8">
        <v>42160.01</v>
      </c>
      <c r="Q497" s="8">
        <v>0</v>
      </c>
      <c r="R497" s="35"/>
      <c r="S497" s="36"/>
      <c r="T497" s="36"/>
      <c r="U497" s="36"/>
    </row>
    <row r="498" spans="1:21" x14ac:dyDescent="0.3">
      <c r="A498" s="9">
        <v>12242</v>
      </c>
      <c r="B498" s="9" t="str">
        <f>VLOOKUP(A498,'AM Detail'!K:L,2,FALSE)</f>
        <v>Retire</v>
      </c>
      <c r="C498" s="1" t="s">
        <v>31</v>
      </c>
      <c r="D498" s="1" t="s">
        <v>32</v>
      </c>
      <c r="E498" s="9" t="str">
        <f t="shared" si="7"/>
        <v>Z000</v>
      </c>
      <c r="F498" s="2">
        <v>24289</v>
      </c>
      <c r="G498" s="1" t="s">
        <v>17</v>
      </c>
      <c r="H498" s="1" t="s">
        <v>33</v>
      </c>
      <c r="I498" s="1" t="s">
        <v>366</v>
      </c>
      <c r="J498" s="1" t="s">
        <v>369</v>
      </c>
      <c r="K498" s="1" t="s">
        <v>36</v>
      </c>
      <c r="L498" s="1" t="s">
        <v>46</v>
      </c>
      <c r="M498" s="1" t="s">
        <v>1636</v>
      </c>
      <c r="N498">
        <v>1</v>
      </c>
      <c r="O498" s="8">
        <v>13659.18</v>
      </c>
      <c r="P498" s="8">
        <v>13659.18</v>
      </c>
      <c r="Q498" s="8">
        <v>0</v>
      </c>
      <c r="R498" s="35"/>
      <c r="S498" s="36"/>
      <c r="T498" s="36"/>
      <c r="U498" s="36"/>
    </row>
    <row r="499" spans="1:21" x14ac:dyDescent="0.3">
      <c r="A499" s="9">
        <v>12271</v>
      </c>
      <c r="B499" s="9" t="str">
        <f>VLOOKUP(A499,'AM Detail'!K:L,2,FALSE)</f>
        <v>Retire</v>
      </c>
      <c r="C499" s="1" t="s">
        <v>31</v>
      </c>
      <c r="D499" s="1" t="s">
        <v>32</v>
      </c>
      <c r="E499" s="9" t="str">
        <f t="shared" si="7"/>
        <v>Z000</v>
      </c>
      <c r="F499" s="2">
        <v>24289</v>
      </c>
      <c r="G499" s="1" t="s">
        <v>17</v>
      </c>
      <c r="H499" s="1" t="s">
        <v>33</v>
      </c>
      <c r="I499" s="1" t="s">
        <v>366</v>
      </c>
      <c r="J499" s="1" t="s">
        <v>370</v>
      </c>
      <c r="K499" s="1" t="s">
        <v>36</v>
      </c>
      <c r="L499" s="1" t="s">
        <v>46</v>
      </c>
      <c r="M499" s="1" t="s">
        <v>1636</v>
      </c>
      <c r="N499">
        <v>1</v>
      </c>
      <c r="O499" s="8">
        <v>10821.18</v>
      </c>
      <c r="P499" s="8">
        <v>10821.18</v>
      </c>
      <c r="Q499" s="8">
        <v>0</v>
      </c>
      <c r="R499" s="35"/>
      <c r="S499" s="36"/>
      <c r="T499" s="36"/>
      <c r="U499" s="36"/>
    </row>
    <row r="500" spans="1:21" x14ac:dyDescent="0.3">
      <c r="A500" s="9">
        <v>12293</v>
      </c>
      <c r="B500" s="9" t="e">
        <f>VLOOKUP(A500,'AM Detail'!K:L,2,FALSE)</f>
        <v>#N/A</v>
      </c>
      <c r="C500" s="1" t="s">
        <v>31</v>
      </c>
      <c r="D500" s="1" t="s">
        <v>32</v>
      </c>
      <c r="E500" s="9" t="str">
        <f t="shared" si="7"/>
        <v>Z000</v>
      </c>
      <c r="F500" s="2">
        <v>24289</v>
      </c>
      <c r="G500" s="1" t="s">
        <v>17</v>
      </c>
      <c r="H500" s="1" t="s">
        <v>33</v>
      </c>
      <c r="I500" s="1" t="s">
        <v>366</v>
      </c>
      <c r="J500" s="1" t="s">
        <v>371</v>
      </c>
      <c r="K500" s="1" t="s">
        <v>36</v>
      </c>
      <c r="L500" s="1" t="s">
        <v>46</v>
      </c>
      <c r="M500" s="1" t="s">
        <v>1636</v>
      </c>
      <c r="N500">
        <v>0</v>
      </c>
      <c r="O500" s="8">
        <v>0</v>
      </c>
      <c r="P500" s="8">
        <v>0</v>
      </c>
      <c r="Q500" s="8">
        <v>0</v>
      </c>
      <c r="R500" s="35"/>
      <c r="S500" s="36"/>
      <c r="T500" s="36"/>
      <c r="U500" s="36"/>
    </row>
    <row r="501" spans="1:21" x14ac:dyDescent="0.3">
      <c r="A501" s="9">
        <v>12294</v>
      </c>
      <c r="B501" s="9" t="str">
        <f>VLOOKUP(A501,'AM Detail'!K:L,2,FALSE)</f>
        <v>Retire</v>
      </c>
      <c r="C501" s="1" t="s">
        <v>31</v>
      </c>
      <c r="D501" s="1" t="s">
        <v>32</v>
      </c>
      <c r="E501" s="9" t="str">
        <f t="shared" si="7"/>
        <v>Z000</v>
      </c>
      <c r="F501" s="2">
        <v>30133</v>
      </c>
      <c r="G501" s="1" t="s">
        <v>17</v>
      </c>
      <c r="H501" s="1" t="s">
        <v>33</v>
      </c>
      <c r="I501" s="1" t="s">
        <v>366</v>
      </c>
      <c r="J501" s="1" t="s">
        <v>371</v>
      </c>
      <c r="K501" s="1" t="s">
        <v>36</v>
      </c>
      <c r="L501" s="1" t="s">
        <v>107</v>
      </c>
      <c r="M501" s="1" t="s">
        <v>1636</v>
      </c>
      <c r="N501">
        <v>1</v>
      </c>
      <c r="O501" s="8">
        <v>89253.74</v>
      </c>
      <c r="P501" s="8">
        <v>89253.74</v>
      </c>
      <c r="Q501" s="8">
        <v>0</v>
      </c>
      <c r="R501" s="35"/>
      <c r="S501" s="36"/>
      <c r="T501" s="36"/>
      <c r="U501" s="36"/>
    </row>
    <row r="502" spans="1:21" x14ac:dyDescent="0.3">
      <c r="A502" s="9">
        <v>12307</v>
      </c>
      <c r="B502" s="9" t="e">
        <f>VLOOKUP(A502,'AM Detail'!K:L,2,FALSE)</f>
        <v>#N/A</v>
      </c>
      <c r="C502" s="1" t="s">
        <v>31</v>
      </c>
      <c r="D502" s="1" t="s">
        <v>32</v>
      </c>
      <c r="E502" s="9" t="str">
        <f t="shared" si="7"/>
        <v>Z000</v>
      </c>
      <c r="F502" s="2">
        <v>24289</v>
      </c>
      <c r="G502" s="1" t="s">
        <v>17</v>
      </c>
      <c r="H502" s="1" t="s">
        <v>33</v>
      </c>
      <c r="I502" s="1" t="s">
        <v>366</v>
      </c>
      <c r="J502" s="1" t="s">
        <v>372</v>
      </c>
      <c r="K502" s="1" t="s">
        <v>36</v>
      </c>
      <c r="L502" s="1" t="s">
        <v>46</v>
      </c>
      <c r="M502" s="1" t="s">
        <v>1636</v>
      </c>
      <c r="N502">
        <v>0</v>
      </c>
      <c r="O502" s="8">
        <v>0</v>
      </c>
      <c r="P502" s="8">
        <v>0</v>
      </c>
      <c r="Q502" s="8">
        <v>0</v>
      </c>
      <c r="R502" s="35"/>
      <c r="S502" s="36"/>
      <c r="T502" s="36"/>
      <c r="U502" s="36"/>
    </row>
    <row r="503" spans="1:21" x14ac:dyDescent="0.3">
      <c r="A503" s="9">
        <v>12308</v>
      </c>
      <c r="B503" s="9" t="str">
        <f>VLOOKUP(A503,'AM Detail'!K:L,2,FALSE)</f>
        <v>Retire</v>
      </c>
      <c r="C503" s="1" t="s">
        <v>31</v>
      </c>
      <c r="D503" s="1" t="s">
        <v>32</v>
      </c>
      <c r="E503" s="9" t="str">
        <f t="shared" si="7"/>
        <v>Z000</v>
      </c>
      <c r="F503" s="2">
        <v>32690</v>
      </c>
      <c r="G503" s="1" t="s">
        <v>17</v>
      </c>
      <c r="H503" s="1" t="s">
        <v>33</v>
      </c>
      <c r="I503" s="1" t="s">
        <v>366</v>
      </c>
      <c r="J503" s="1" t="s">
        <v>372</v>
      </c>
      <c r="K503" s="1" t="s">
        <v>36</v>
      </c>
      <c r="L503" s="1" t="s">
        <v>63</v>
      </c>
      <c r="M503" s="1" t="s">
        <v>1636</v>
      </c>
      <c r="N503">
        <v>1</v>
      </c>
      <c r="O503" s="8">
        <v>93019.15</v>
      </c>
      <c r="P503" s="8">
        <v>93019.15</v>
      </c>
      <c r="Q503" s="8">
        <v>0</v>
      </c>
      <c r="R503" s="35"/>
      <c r="S503" s="36"/>
      <c r="T503" s="36"/>
      <c r="U503" s="36"/>
    </row>
    <row r="504" spans="1:21" x14ac:dyDescent="0.3">
      <c r="A504" s="9">
        <v>12341</v>
      </c>
      <c r="B504" s="9" t="str">
        <f>VLOOKUP(A504,'AM Detail'!K:L,2,FALSE)</f>
        <v>Retire</v>
      </c>
      <c r="C504" s="1" t="s">
        <v>31</v>
      </c>
      <c r="D504" s="1" t="s">
        <v>32</v>
      </c>
      <c r="E504" s="9" t="str">
        <f t="shared" si="7"/>
        <v>Z000</v>
      </c>
      <c r="F504" s="2">
        <v>24289</v>
      </c>
      <c r="G504" s="1" t="s">
        <v>17</v>
      </c>
      <c r="H504" s="1" t="s">
        <v>33</v>
      </c>
      <c r="I504" s="1" t="s">
        <v>366</v>
      </c>
      <c r="J504" s="1" t="s">
        <v>373</v>
      </c>
      <c r="K504" s="1" t="s">
        <v>36</v>
      </c>
      <c r="L504" s="1" t="s">
        <v>46</v>
      </c>
      <c r="M504" s="1" t="s">
        <v>1636</v>
      </c>
      <c r="N504">
        <v>2</v>
      </c>
      <c r="O504" s="8">
        <v>22726.69</v>
      </c>
      <c r="P504" s="8">
        <v>22726.69</v>
      </c>
      <c r="Q504" s="8">
        <v>0</v>
      </c>
      <c r="R504" s="35"/>
      <c r="S504" s="36"/>
      <c r="T504" s="36"/>
      <c r="U504" s="36"/>
    </row>
    <row r="505" spans="1:21" x14ac:dyDescent="0.3">
      <c r="A505" s="9">
        <v>12398</v>
      </c>
      <c r="B505" s="9" t="e">
        <f>VLOOKUP(A505,'AM Detail'!K:L,2,FALSE)</f>
        <v>#N/A</v>
      </c>
      <c r="C505" s="1" t="s">
        <v>31</v>
      </c>
      <c r="D505" s="1" t="s">
        <v>32</v>
      </c>
      <c r="E505" s="9" t="str">
        <f t="shared" si="7"/>
        <v>Z000</v>
      </c>
      <c r="F505" s="2">
        <v>24289</v>
      </c>
      <c r="G505" s="1" t="s">
        <v>17</v>
      </c>
      <c r="H505" s="1" t="s">
        <v>33</v>
      </c>
      <c r="I505" s="1" t="s">
        <v>366</v>
      </c>
      <c r="J505" s="1" t="s">
        <v>374</v>
      </c>
      <c r="K505" s="1" t="s">
        <v>36</v>
      </c>
      <c r="L505" s="1" t="s">
        <v>46</v>
      </c>
      <c r="M505" s="1" t="s">
        <v>1636</v>
      </c>
      <c r="N505">
        <v>0</v>
      </c>
      <c r="O505" s="8">
        <v>0</v>
      </c>
      <c r="P505" s="8">
        <v>0</v>
      </c>
      <c r="Q505" s="8">
        <v>0</v>
      </c>
      <c r="R505" s="35"/>
      <c r="S505" s="36"/>
      <c r="T505" s="36"/>
      <c r="U505" s="36"/>
    </row>
    <row r="506" spans="1:21" x14ac:dyDescent="0.3">
      <c r="A506" s="9">
        <v>12399</v>
      </c>
      <c r="B506" s="9" t="str">
        <f>VLOOKUP(A506,'AM Detail'!K:L,2,FALSE)</f>
        <v>Retire</v>
      </c>
      <c r="C506" s="1" t="s">
        <v>31</v>
      </c>
      <c r="D506" s="1" t="s">
        <v>32</v>
      </c>
      <c r="E506" s="9" t="str">
        <f t="shared" si="7"/>
        <v>Z000</v>
      </c>
      <c r="F506" s="2">
        <v>34151</v>
      </c>
      <c r="G506" s="1" t="s">
        <v>17</v>
      </c>
      <c r="H506" s="1" t="s">
        <v>33</v>
      </c>
      <c r="I506" s="1" t="s">
        <v>366</v>
      </c>
      <c r="J506" s="1" t="s">
        <v>374</v>
      </c>
      <c r="K506" s="1" t="s">
        <v>36</v>
      </c>
      <c r="L506" s="1" t="s">
        <v>40</v>
      </c>
      <c r="M506" s="1" t="s">
        <v>1636</v>
      </c>
      <c r="N506">
        <v>3</v>
      </c>
      <c r="O506" s="8">
        <v>121067.19</v>
      </c>
      <c r="P506" s="8">
        <v>121067.19</v>
      </c>
      <c r="Q506" s="8">
        <v>0</v>
      </c>
      <c r="R506" s="35"/>
      <c r="S506" s="36"/>
      <c r="T506" s="36"/>
      <c r="U506" s="36"/>
    </row>
    <row r="507" spans="1:21" x14ac:dyDescent="0.3">
      <c r="A507" s="9">
        <v>12428</v>
      </c>
      <c r="B507" s="9" t="e">
        <f>VLOOKUP(A507,'AM Detail'!K:L,2,FALSE)</f>
        <v>#N/A</v>
      </c>
      <c r="C507" s="1" t="s">
        <v>31</v>
      </c>
      <c r="D507" s="1" t="s">
        <v>32</v>
      </c>
      <c r="E507" s="9" t="str">
        <f t="shared" si="7"/>
        <v>Z000</v>
      </c>
      <c r="F507" s="2">
        <v>24289</v>
      </c>
      <c r="G507" s="1" t="s">
        <v>17</v>
      </c>
      <c r="H507" s="1" t="s">
        <v>33</v>
      </c>
      <c r="I507" s="1" t="s">
        <v>366</v>
      </c>
      <c r="J507" s="1" t="s">
        <v>375</v>
      </c>
      <c r="K507" s="1" t="s">
        <v>36</v>
      </c>
      <c r="L507" s="1" t="s">
        <v>46</v>
      </c>
      <c r="M507" s="1" t="s">
        <v>1636</v>
      </c>
      <c r="N507">
        <v>0</v>
      </c>
      <c r="O507" s="8">
        <v>0</v>
      </c>
      <c r="P507" s="8">
        <v>0</v>
      </c>
      <c r="Q507" s="8">
        <v>0</v>
      </c>
      <c r="R507" s="35"/>
      <c r="S507" s="36"/>
      <c r="T507" s="36"/>
      <c r="U507" s="36"/>
    </row>
    <row r="508" spans="1:21" x14ac:dyDescent="0.3">
      <c r="A508" s="9">
        <v>12429</v>
      </c>
      <c r="B508" s="9" t="e">
        <f>VLOOKUP(A508,'AM Detail'!K:L,2,FALSE)</f>
        <v>#N/A</v>
      </c>
      <c r="C508" s="1" t="s">
        <v>31</v>
      </c>
      <c r="D508" s="1" t="s">
        <v>32</v>
      </c>
      <c r="E508" s="9" t="str">
        <f t="shared" si="7"/>
        <v>Z000</v>
      </c>
      <c r="F508" s="2">
        <v>34151</v>
      </c>
      <c r="G508" s="1" t="s">
        <v>17</v>
      </c>
      <c r="H508" s="1" t="s">
        <v>33</v>
      </c>
      <c r="I508" s="1" t="s">
        <v>366</v>
      </c>
      <c r="J508" s="1" t="s">
        <v>375</v>
      </c>
      <c r="K508" s="1" t="s">
        <v>36</v>
      </c>
      <c r="L508" s="1" t="s">
        <v>40</v>
      </c>
      <c r="M508" s="1" t="s">
        <v>1636</v>
      </c>
      <c r="N508">
        <v>0</v>
      </c>
      <c r="O508" s="8">
        <v>0</v>
      </c>
      <c r="P508" s="8">
        <v>0</v>
      </c>
      <c r="Q508" s="8">
        <v>0</v>
      </c>
      <c r="R508" s="35"/>
      <c r="S508" s="36"/>
      <c r="T508" s="36"/>
      <c r="U508" s="36"/>
    </row>
    <row r="509" spans="1:21" x14ac:dyDescent="0.3">
      <c r="A509" s="9">
        <v>12452</v>
      </c>
      <c r="B509" s="9" t="str">
        <f>VLOOKUP(A509,'AM Detail'!K:L,2,FALSE)</f>
        <v>Retire</v>
      </c>
      <c r="C509" s="1" t="s">
        <v>31</v>
      </c>
      <c r="D509" s="1" t="s">
        <v>32</v>
      </c>
      <c r="E509" s="9" t="str">
        <f t="shared" si="7"/>
        <v>Z000</v>
      </c>
      <c r="F509" s="2">
        <v>24289</v>
      </c>
      <c r="G509" s="1" t="s">
        <v>17</v>
      </c>
      <c r="H509" s="1" t="s">
        <v>33</v>
      </c>
      <c r="I509" s="1" t="s">
        <v>366</v>
      </c>
      <c r="J509" s="1" t="s">
        <v>376</v>
      </c>
      <c r="K509" s="1" t="s">
        <v>36</v>
      </c>
      <c r="L509" s="1" t="s">
        <v>46</v>
      </c>
      <c r="M509" s="1" t="s">
        <v>1636</v>
      </c>
      <c r="N509">
        <v>6</v>
      </c>
      <c r="O509" s="8">
        <v>11901.73</v>
      </c>
      <c r="P509" s="8">
        <v>11901.73</v>
      </c>
      <c r="Q509" s="8">
        <v>0</v>
      </c>
      <c r="R509" s="35"/>
      <c r="S509" s="36"/>
      <c r="T509" s="36"/>
      <c r="U509" s="36"/>
    </row>
    <row r="510" spans="1:21" x14ac:dyDescent="0.3">
      <c r="A510" s="9">
        <v>12466</v>
      </c>
      <c r="B510" s="9" t="str">
        <f>VLOOKUP(A510,'AM Detail'!K:L,2,FALSE)</f>
        <v>Retire</v>
      </c>
      <c r="C510" s="1" t="s">
        <v>31</v>
      </c>
      <c r="D510" s="1" t="s">
        <v>32</v>
      </c>
      <c r="E510" s="9" t="str">
        <f t="shared" si="7"/>
        <v>Z000</v>
      </c>
      <c r="F510" s="2">
        <v>24289</v>
      </c>
      <c r="G510" s="1" t="s">
        <v>17</v>
      </c>
      <c r="H510" s="1" t="s">
        <v>33</v>
      </c>
      <c r="I510" s="1" t="s">
        <v>366</v>
      </c>
      <c r="J510" s="1" t="s">
        <v>377</v>
      </c>
      <c r="K510" s="1" t="s">
        <v>36</v>
      </c>
      <c r="L510" s="1" t="s">
        <v>46</v>
      </c>
      <c r="M510" s="1" t="s">
        <v>1636</v>
      </c>
      <c r="N510">
        <v>3</v>
      </c>
      <c r="O510" s="8">
        <v>341145.49</v>
      </c>
      <c r="P510" s="8">
        <v>341145.49</v>
      </c>
      <c r="Q510" s="8">
        <v>0</v>
      </c>
      <c r="R510" s="35"/>
      <c r="S510" s="36"/>
      <c r="T510" s="36"/>
      <c r="U510" s="36"/>
    </row>
    <row r="511" spans="1:21" x14ac:dyDescent="0.3">
      <c r="A511" s="9">
        <v>12537</v>
      </c>
      <c r="B511" s="9" t="e">
        <f>VLOOKUP(A511,'AM Detail'!K:L,2,FALSE)</f>
        <v>#N/A</v>
      </c>
      <c r="C511" s="1" t="s">
        <v>31</v>
      </c>
      <c r="D511" s="1" t="s">
        <v>32</v>
      </c>
      <c r="E511" s="9" t="str">
        <f t="shared" si="7"/>
        <v>Z000</v>
      </c>
      <c r="F511" s="2">
        <v>33055</v>
      </c>
      <c r="G511" s="1" t="s">
        <v>17</v>
      </c>
      <c r="H511" s="1" t="s">
        <v>33</v>
      </c>
      <c r="I511" s="1" t="s">
        <v>366</v>
      </c>
      <c r="J511" s="1" t="s">
        <v>378</v>
      </c>
      <c r="K511" s="1" t="s">
        <v>36</v>
      </c>
      <c r="L511" s="1" t="s">
        <v>82</v>
      </c>
      <c r="M511" s="1" t="s">
        <v>1636</v>
      </c>
      <c r="N511">
        <v>0</v>
      </c>
      <c r="O511" s="8">
        <v>0</v>
      </c>
      <c r="P511" s="8">
        <v>0</v>
      </c>
      <c r="Q511" s="8">
        <v>0</v>
      </c>
      <c r="R511" s="35"/>
      <c r="S511" s="36"/>
      <c r="T511" s="36"/>
      <c r="U511" s="36"/>
    </row>
    <row r="512" spans="1:21" x14ac:dyDescent="0.3">
      <c r="A512" s="9">
        <v>12558</v>
      </c>
      <c r="B512" s="9" t="str">
        <f>VLOOKUP(A512,'AM Detail'!K:L,2,FALSE)</f>
        <v>Retire</v>
      </c>
      <c r="C512" s="1" t="s">
        <v>31</v>
      </c>
      <c r="D512" s="1" t="s">
        <v>32</v>
      </c>
      <c r="E512" s="9" t="str">
        <f t="shared" si="7"/>
        <v>Z000</v>
      </c>
      <c r="F512" s="2">
        <v>24289</v>
      </c>
      <c r="G512" s="1" t="s">
        <v>17</v>
      </c>
      <c r="H512" s="1" t="s">
        <v>33</v>
      </c>
      <c r="I512" s="1" t="s">
        <v>366</v>
      </c>
      <c r="J512" s="1" t="s">
        <v>379</v>
      </c>
      <c r="K512" s="1" t="s">
        <v>36</v>
      </c>
      <c r="L512" s="1" t="s">
        <v>46</v>
      </c>
      <c r="M512" s="1" t="s">
        <v>1636</v>
      </c>
      <c r="N512">
        <v>2</v>
      </c>
      <c r="O512" s="8">
        <v>139300.63</v>
      </c>
      <c r="P512" s="8">
        <v>139300.63</v>
      </c>
      <c r="Q512" s="8">
        <v>0</v>
      </c>
      <c r="R512" s="35"/>
      <c r="S512" s="36"/>
      <c r="T512" s="36"/>
      <c r="U512" s="36"/>
    </row>
    <row r="513" spans="1:21" x14ac:dyDescent="0.3">
      <c r="A513" s="9">
        <v>12587</v>
      </c>
      <c r="B513" s="9" t="e">
        <f>VLOOKUP(A513,'AM Detail'!K:L,2,FALSE)</f>
        <v>#N/A</v>
      </c>
      <c r="C513" s="1" t="s">
        <v>31</v>
      </c>
      <c r="D513" s="1" t="s">
        <v>32</v>
      </c>
      <c r="E513" s="9" t="str">
        <f t="shared" si="7"/>
        <v>Z000</v>
      </c>
      <c r="F513" s="2">
        <v>25020</v>
      </c>
      <c r="G513" s="1" t="s">
        <v>17</v>
      </c>
      <c r="H513" s="1" t="s">
        <v>33</v>
      </c>
      <c r="I513" s="1" t="s">
        <v>366</v>
      </c>
      <c r="J513" s="1" t="s">
        <v>380</v>
      </c>
      <c r="K513" s="1" t="s">
        <v>36</v>
      </c>
      <c r="L513" s="1" t="s">
        <v>22</v>
      </c>
      <c r="M513" s="1" t="s">
        <v>1636</v>
      </c>
      <c r="N513">
        <v>0</v>
      </c>
      <c r="O513" s="8">
        <v>0</v>
      </c>
      <c r="P513" s="8">
        <v>0</v>
      </c>
      <c r="Q513" s="8">
        <v>0</v>
      </c>
      <c r="R513" s="35"/>
      <c r="S513" s="36"/>
      <c r="T513" s="36"/>
      <c r="U513" s="36"/>
    </row>
    <row r="514" spans="1:21" x14ac:dyDescent="0.3">
      <c r="A514" s="9">
        <v>12588</v>
      </c>
      <c r="B514" s="9" t="e">
        <f>VLOOKUP(A514,'AM Detail'!K:L,2,FALSE)</f>
        <v>#N/A</v>
      </c>
      <c r="C514" s="1" t="s">
        <v>31</v>
      </c>
      <c r="D514" s="1" t="s">
        <v>32</v>
      </c>
      <c r="E514" s="9" t="str">
        <f t="shared" si="7"/>
        <v>Z000</v>
      </c>
      <c r="F514" s="2">
        <v>30498</v>
      </c>
      <c r="G514" s="1" t="s">
        <v>17</v>
      </c>
      <c r="H514" s="1" t="s">
        <v>33</v>
      </c>
      <c r="I514" s="1" t="s">
        <v>366</v>
      </c>
      <c r="J514" s="1" t="s">
        <v>380</v>
      </c>
      <c r="K514" s="1" t="s">
        <v>36</v>
      </c>
      <c r="L514" s="1" t="s">
        <v>99</v>
      </c>
      <c r="M514" s="1" t="s">
        <v>1636</v>
      </c>
      <c r="N514">
        <v>0</v>
      </c>
      <c r="O514" s="8">
        <v>0</v>
      </c>
      <c r="P514" s="8">
        <v>0</v>
      </c>
      <c r="Q514" s="8">
        <v>0</v>
      </c>
      <c r="R514" s="35"/>
      <c r="S514" s="36"/>
      <c r="T514" s="36"/>
      <c r="U514" s="36"/>
    </row>
    <row r="515" spans="1:21" x14ac:dyDescent="0.3">
      <c r="A515" s="9">
        <v>12589</v>
      </c>
      <c r="B515" s="9" t="str">
        <f>VLOOKUP(A515,'AM Detail'!K:L,2,FALSE)</f>
        <v>Retire</v>
      </c>
      <c r="C515" s="1" t="s">
        <v>31</v>
      </c>
      <c r="D515" s="1" t="s">
        <v>32</v>
      </c>
      <c r="E515" s="9" t="str">
        <f t="shared" si="7"/>
        <v>Z000</v>
      </c>
      <c r="F515" s="2">
        <v>33055</v>
      </c>
      <c r="G515" s="1" t="s">
        <v>17</v>
      </c>
      <c r="H515" s="1" t="s">
        <v>33</v>
      </c>
      <c r="I515" s="1" t="s">
        <v>366</v>
      </c>
      <c r="J515" s="1" t="s">
        <v>380</v>
      </c>
      <c r="K515" s="1" t="s">
        <v>36</v>
      </c>
      <c r="L515" s="1" t="s">
        <v>82</v>
      </c>
      <c r="M515" s="1" t="s">
        <v>1636</v>
      </c>
      <c r="N515">
        <v>1</v>
      </c>
      <c r="O515" s="8">
        <v>44316.91</v>
      </c>
      <c r="P515" s="8">
        <v>44316.91</v>
      </c>
      <c r="Q515" s="8">
        <v>0</v>
      </c>
      <c r="R515" s="35"/>
      <c r="S515" s="36"/>
      <c r="T515" s="36"/>
      <c r="U515" s="36"/>
    </row>
    <row r="516" spans="1:21" x14ac:dyDescent="0.3">
      <c r="A516" s="9">
        <v>12628</v>
      </c>
      <c r="B516" s="9" t="str">
        <f>VLOOKUP(A516,'AM Detail'!K:L,2,FALSE)</f>
        <v>Retire</v>
      </c>
      <c r="C516" s="1" t="s">
        <v>31</v>
      </c>
      <c r="D516" s="1" t="s">
        <v>32</v>
      </c>
      <c r="E516" s="9" t="str">
        <f t="shared" si="7"/>
        <v>Z000</v>
      </c>
      <c r="F516" s="2">
        <v>24289</v>
      </c>
      <c r="G516" s="1" t="s">
        <v>17</v>
      </c>
      <c r="H516" s="1" t="s">
        <v>33</v>
      </c>
      <c r="I516" s="1" t="s">
        <v>264</v>
      </c>
      <c r="J516" s="1" t="s">
        <v>381</v>
      </c>
      <c r="K516" s="1" t="s">
        <v>36</v>
      </c>
      <c r="L516" s="1" t="s">
        <v>46</v>
      </c>
      <c r="M516" s="1" t="s">
        <v>1636</v>
      </c>
      <c r="N516">
        <v>1</v>
      </c>
      <c r="O516" s="8">
        <v>42160.01</v>
      </c>
      <c r="P516" s="8">
        <v>42160.01</v>
      </c>
      <c r="Q516" s="8">
        <v>0</v>
      </c>
      <c r="R516" s="35"/>
      <c r="S516" s="36"/>
      <c r="T516" s="36"/>
      <c r="U516" s="36"/>
    </row>
    <row r="517" spans="1:21" x14ac:dyDescent="0.3">
      <c r="A517" s="9">
        <v>12642</v>
      </c>
      <c r="B517" s="9" t="e">
        <f>VLOOKUP(A517,'AM Detail'!K:L,2,FALSE)</f>
        <v>#N/A</v>
      </c>
      <c r="C517" s="1" t="s">
        <v>31</v>
      </c>
      <c r="D517" s="1" t="s">
        <v>32</v>
      </c>
      <c r="E517" s="9" t="str">
        <f t="shared" si="7"/>
        <v>Z000</v>
      </c>
      <c r="F517" s="2">
        <v>24289</v>
      </c>
      <c r="G517" s="1" t="s">
        <v>17</v>
      </c>
      <c r="H517" s="1" t="s">
        <v>33</v>
      </c>
      <c r="I517" s="1" t="s">
        <v>264</v>
      </c>
      <c r="J517" s="1" t="s">
        <v>382</v>
      </c>
      <c r="K517" s="1" t="s">
        <v>36</v>
      </c>
      <c r="L517" s="1" t="s">
        <v>46</v>
      </c>
      <c r="M517" s="1" t="s">
        <v>1636</v>
      </c>
      <c r="N517">
        <v>0</v>
      </c>
      <c r="O517" s="8">
        <v>0</v>
      </c>
      <c r="P517" s="8">
        <v>0</v>
      </c>
      <c r="Q517" s="8">
        <v>0</v>
      </c>
      <c r="R517" s="35"/>
      <c r="S517" s="36"/>
      <c r="T517" s="36"/>
      <c r="U517" s="36"/>
    </row>
    <row r="518" spans="1:21" x14ac:dyDescent="0.3">
      <c r="A518" s="9">
        <v>12643</v>
      </c>
      <c r="B518" s="9" t="e">
        <f>VLOOKUP(A518,'AM Detail'!K:L,2,FALSE)</f>
        <v>#N/A</v>
      </c>
      <c r="C518" s="1" t="s">
        <v>31</v>
      </c>
      <c r="D518" s="1" t="s">
        <v>32</v>
      </c>
      <c r="E518" s="9" t="str">
        <f t="shared" ref="E518:E581" si="8">MID(D518,6,4)</f>
        <v>Z000</v>
      </c>
      <c r="F518" s="2">
        <v>36708</v>
      </c>
      <c r="G518" s="1" t="s">
        <v>17</v>
      </c>
      <c r="H518" s="1" t="s">
        <v>33</v>
      </c>
      <c r="I518" s="1" t="s">
        <v>264</v>
      </c>
      <c r="J518" s="1" t="s">
        <v>382</v>
      </c>
      <c r="K518" s="1" t="s">
        <v>36</v>
      </c>
      <c r="L518" s="1" t="s">
        <v>237</v>
      </c>
      <c r="M518" s="1" t="s">
        <v>1636</v>
      </c>
      <c r="N518">
        <v>0</v>
      </c>
      <c r="O518" s="8">
        <v>0</v>
      </c>
      <c r="P518" s="8">
        <v>0</v>
      </c>
      <c r="Q518" s="8">
        <v>0</v>
      </c>
      <c r="R518" s="35"/>
      <c r="S518" s="36"/>
      <c r="T518" s="36"/>
      <c r="U518" s="36"/>
    </row>
    <row r="519" spans="1:21" x14ac:dyDescent="0.3">
      <c r="A519" s="9">
        <v>12655</v>
      </c>
      <c r="B519" s="9" t="str">
        <f>VLOOKUP(A519,'AM Detail'!K:L,2,FALSE)</f>
        <v>Retire</v>
      </c>
      <c r="C519" s="1" t="s">
        <v>31</v>
      </c>
      <c r="D519" s="1" t="s">
        <v>32</v>
      </c>
      <c r="E519" s="9" t="str">
        <f t="shared" si="8"/>
        <v>Z000</v>
      </c>
      <c r="F519" s="2">
        <v>24289</v>
      </c>
      <c r="G519" s="1" t="s">
        <v>17</v>
      </c>
      <c r="H519" s="1" t="s">
        <v>33</v>
      </c>
      <c r="I519" s="1" t="s">
        <v>264</v>
      </c>
      <c r="J519" s="1" t="s">
        <v>383</v>
      </c>
      <c r="K519" s="1" t="s">
        <v>36</v>
      </c>
      <c r="L519" s="1" t="s">
        <v>46</v>
      </c>
      <c r="M519" s="1" t="s">
        <v>1636</v>
      </c>
      <c r="N519">
        <v>1</v>
      </c>
      <c r="O519" s="8">
        <v>2864.53</v>
      </c>
      <c r="P519" s="8">
        <v>2864.53</v>
      </c>
      <c r="Q519" s="8">
        <v>0</v>
      </c>
      <c r="R519" s="35"/>
      <c r="S519" s="36"/>
      <c r="T519" s="36"/>
      <c r="U519" s="36"/>
    </row>
    <row r="520" spans="1:21" x14ac:dyDescent="0.3">
      <c r="A520" s="9">
        <v>12656</v>
      </c>
      <c r="B520" s="9" t="str">
        <f>VLOOKUP(A520,'AM Detail'!K:L,2,FALSE)</f>
        <v>Retire</v>
      </c>
      <c r="C520" s="1" t="s">
        <v>31</v>
      </c>
      <c r="D520" s="1" t="s">
        <v>32</v>
      </c>
      <c r="E520" s="9" t="str">
        <f t="shared" si="8"/>
        <v>Z000</v>
      </c>
      <c r="F520" s="2">
        <v>32690</v>
      </c>
      <c r="G520" s="1" t="s">
        <v>17</v>
      </c>
      <c r="H520" s="1" t="s">
        <v>33</v>
      </c>
      <c r="I520" s="1" t="s">
        <v>264</v>
      </c>
      <c r="J520" s="1" t="s">
        <v>383</v>
      </c>
      <c r="K520" s="1" t="s">
        <v>36</v>
      </c>
      <c r="L520" s="1" t="s">
        <v>63</v>
      </c>
      <c r="M520" s="1" t="s">
        <v>1636</v>
      </c>
      <c r="N520">
        <v>0</v>
      </c>
      <c r="O520" s="8">
        <v>75061.98</v>
      </c>
      <c r="P520" s="8">
        <v>75061.98</v>
      </c>
      <c r="Q520" s="8">
        <v>0</v>
      </c>
      <c r="R520" s="35"/>
      <c r="S520" s="36"/>
      <c r="T520" s="36"/>
      <c r="U520" s="36"/>
    </row>
    <row r="521" spans="1:21" x14ac:dyDescent="0.3">
      <c r="A521" s="9">
        <v>12695</v>
      </c>
      <c r="B521" s="9" t="e">
        <f>VLOOKUP(A521,'AM Detail'!K:L,2,FALSE)</f>
        <v>#N/A</v>
      </c>
      <c r="C521" s="1" t="s">
        <v>31</v>
      </c>
      <c r="D521" s="1" t="s">
        <v>32</v>
      </c>
      <c r="E521" s="9" t="str">
        <f t="shared" si="8"/>
        <v>Z000</v>
      </c>
      <c r="F521" s="2">
        <v>24289</v>
      </c>
      <c r="G521" s="1" t="s">
        <v>17</v>
      </c>
      <c r="H521" s="1" t="s">
        <v>33</v>
      </c>
      <c r="I521" s="1" t="s">
        <v>264</v>
      </c>
      <c r="J521" s="1" t="s">
        <v>384</v>
      </c>
      <c r="K521" s="1" t="s">
        <v>36</v>
      </c>
      <c r="L521" s="1" t="s">
        <v>46</v>
      </c>
      <c r="M521" s="1" t="s">
        <v>1636</v>
      </c>
      <c r="N521">
        <v>0</v>
      </c>
      <c r="O521" s="8">
        <v>0</v>
      </c>
      <c r="P521" s="8">
        <v>0</v>
      </c>
      <c r="Q521" s="8">
        <v>0</v>
      </c>
      <c r="R521" s="35"/>
      <c r="S521" s="36"/>
      <c r="T521" s="36"/>
      <c r="U521" s="36"/>
    </row>
    <row r="522" spans="1:21" x14ac:dyDescent="0.3">
      <c r="A522" s="9">
        <v>12696</v>
      </c>
      <c r="B522" s="9" t="str">
        <f>VLOOKUP(A522,'AM Detail'!K:L,2,FALSE)</f>
        <v>Retire</v>
      </c>
      <c r="C522" s="1" t="s">
        <v>31</v>
      </c>
      <c r="D522" s="1" t="s">
        <v>32</v>
      </c>
      <c r="E522" s="9" t="str">
        <f t="shared" si="8"/>
        <v>Z000</v>
      </c>
      <c r="F522" s="2">
        <v>34151</v>
      </c>
      <c r="G522" s="1" t="s">
        <v>17</v>
      </c>
      <c r="H522" s="1" t="s">
        <v>33</v>
      </c>
      <c r="I522" s="1" t="s">
        <v>264</v>
      </c>
      <c r="J522" s="1" t="s">
        <v>384</v>
      </c>
      <c r="K522" s="1" t="s">
        <v>36</v>
      </c>
      <c r="L522" s="1" t="s">
        <v>40</v>
      </c>
      <c r="M522" s="1" t="s">
        <v>1636</v>
      </c>
      <c r="N522">
        <v>2</v>
      </c>
      <c r="O522" s="8">
        <v>153741.43</v>
      </c>
      <c r="P522" s="8">
        <v>153741.43</v>
      </c>
      <c r="Q522" s="8">
        <v>0</v>
      </c>
      <c r="R522" s="35"/>
      <c r="S522" s="36"/>
      <c r="T522" s="36"/>
      <c r="U522" s="36"/>
    </row>
    <row r="523" spans="1:21" x14ac:dyDescent="0.3">
      <c r="A523" s="9">
        <v>12798</v>
      </c>
      <c r="B523" s="9" t="e">
        <f>VLOOKUP(A523,'AM Detail'!K:L,2,FALSE)</f>
        <v>#N/A</v>
      </c>
      <c r="C523" s="1" t="s">
        <v>31</v>
      </c>
      <c r="D523" s="1" t="s">
        <v>32</v>
      </c>
      <c r="E523" s="9" t="str">
        <f t="shared" si="8"/>
        <v>Z000</v>
      </c>
      <c r="F523" s="2">
        <v>24289</v>
      </c>
      <c r="G523" s="1" t="s">
        <v>17</v>
      </c>
      <c r="H523" s="1" t="s">
        <v>33</v>
      </c>
      <c r="I523" s="1" t="s">
        <v>264</v>
      </c>
      <c r="J523" s="1" t="s">
        <v>265</v>
      </c>
      <c r="K523" s="1" t="s">
        <v>36</v>
      </c>
      <c r="L523" s="1" t="s">
        <v>46</v>
      </c>
      <c r="M523" s="1" t="s">
        <v>1636</v>
      </c>
      <c r="N523">
        <v>0</v>
      </c>
      <c r="O523" s="8">
        <v>0</v>
      </c>
      <c r="P523" s="8">
        <v>0</v>
      </c>
      <c r="Q523" s="8">
        <v>0</v>
      </c>
      <c r="R523" s="35"/>
      <c r="S523" s="36"/>
      <c r="T523" s="36"/>
      <c r="U523" s="36"/>
    </row>
    <row r="524" spans="1:21" x14ac:dyDescent="0.3">
      <c r="A524" s="9">
        <v>12799</v>
      </c>
      <c r="B524" s="9" t="str">
        <f>VLOOKUP(A524,'AM Detail'!K:L,2,FALSE)</f>
        <v>Retire</v>
      </c>
      <c r="C524" s="1" t="s">
        <v>31</v>
      </c>
      <c r="D524" s="1" t="s">
        <v>32</v>
      </c>
      <c r="E524" s="9" t="str">
        <f t="shared" si="8"/>
        <v>Z000</v>
      </c>
      <c r="F524" s="2">
        <v>30498</v>
      </c>
      <c r="G524" s="1" t="s">
        <v>17</v>
      </c>
      <c r="H524" s="1" t="s">
        <v>33</v>
      </c>
      <c r="I524" s="1" t="s">
        <v>264</v>
      </c>
      <c r="J524" s="1" t="s">
        <v>265</v>
      </c>
      <c r="K524" s="1" t="s">
        <v>36</v>
      </c>
      <c r="L524" s="1" t="s">
        <v>99</v>
      </c>
      <c r="M524" s="1" t="s">
        <v>1636</v>
      </c>
      <c r="N524">
        <v>2</v>
      </c>
      <c r="O524" s="8">
        <v>100029.63</v>
      </c>
      <c r="P524" s="8">
        <v>100029.63</v>
      </c>
      <c r="Q524" s="8">
        <v>0</v>
      </c>
      <c r="R524" s="35"/>
      <c r="S524" s="36"/>
      <c r="T524" s="36"/>
      <c r="U524" s="36"/>
    </row>
    <row r="525" spans="1:21" x14ac:dyDescent="0.3">
      <c r="A525" s="9">
        <v>12800</v>
      </c>
      <c r="B525" s="9" t="e">
        <f>VLOOKUP(A525,'AM Detail'!K:L,2,FALSE)</f>
        <v>#N/A</v>
      </c>
      <c r="C525" s="1" t="s">
        <v>31</v>
      </c>
      <c r="D525" s="1" t="s">
        <v>32</v>
      </c>
      <c r="E525" s="9" t="str">
        <f t="shared" si="8"/>
        <v>Z000</v>
      </c>
      <c r="F525" s="2">
        <v>32690</v>
      </c>
      <c r="G525" s="1" t="s">
        <v>17</v>
      </c>
      <c r="H525" s="1" t="s">
        <v>33</v>
      </c>
      <c r="I525" s="1" t="s">
        <v>264</v>
      </c>
      <c r="J525" s="1" t="s">
        <v>265</v>
      </c>
      <c r="K525" s="1" t="s">
        <v>36</v>
      </c>
      <c r="L525" s="1" t="s">
        <v>63</v>
      </c>
      <c r="M525" s="1" t="s">
        <v>1636</v>
      </c>
      <c r="N525">
        <v>0</v>
      </c>
      <c r="O525" s="8">
        <v>0</v>
      </c>
      <c r="P525" s="8">
        <v>0</v>
      </c>
      <c r="Q525" s="8">
        <v>0</v>
      </c>
      <c r="R525" s="35"/>
      <c r="S525" s="36"/>
      <c r="T525" s="36"/>
      <c r="U525" s="36"/>
    </row>
    <row r="526" spans="1:21" x14ac:dyDescent="0.3">
      <c r="A526" s="9">
        <v>12801</v>
      </c>
      <c r="B526" s="9" t="str">
        <f>VLOOKUP(A526,'AM Detail'!K:L,2,FALSE)</f>
        <v>Retire</v>
      </c>
      <c r="C526" s="1" t="s">
        <v>31</v>
      </c>
      <c r="D526" s="1" t="s">
        <v>32</v>
      </c>
      <c r="E526" s="9" t="str">
        <f t="shared" si="8"/>
        <v>Z000</v>
      </c>
      <c r="F526" s="2">
        <v>34151</v>
      </c>
      <c r="G526" s="1" t="s">
        <v>17</v>
      </c>
      <c r="H526" s="1" t="s">
        <v>33</v>
      </c>
      <c r="I526" s="1" t="s">
        <v>264</v>
      </c>
      <c r="J526" s="1" t="s">
        <v>265</v>
      </c>
      <c r="K526" s="1" t="s">
        <v>36</v>
      </c>
      <c r="L526" s="1" t="s">
        <v>40</v>
      </c>
      <c r="M526" s="1" t="s">
        <v>1636</v>
      </c>
      <c r="N526">
        <v>0</v>
      </c>
      <c r="O526" s="8">
        <v>234284.85</v>
      </c>
      <c r="P526" s="8">
        <v>234284.85</v>
      </c>
      <c r="Q526" s="8">
        <v>0</v>
      </c>
      <c r="R526" s="35"/>
      <c r="S526" s="36"/>
      <c r="T526" s="36"/>
      <c r="U526" s="36"/>
    </row>
    <row r="527" spans="1:21" x14ac:dyDescent="0.3">
      <c r="A527" s="9">
        <v>12839</v>
      </c>
      <c r="B527" s="9" t="str">
        <f>VLOOKUP(A527,'AM Detail'!K:L,2,FALSE)</f>
        <v>Retire</v>
      </c>
      <c r="C527" s="1" t="s">
        <v>31</v>
      </c>
      <c r="D527" s="1" t="s">
        <v>32</v>
      </c>
      <c r="E527" s="9" t="str">
        <f t="shared" si="8"/>
        <v>Z000</v>
      </c>
      <c r="F527" s="2">
        <v>24289</v>
      </c>
      <c r="G527" s="1" t="s">
        <v>17</v>
      </c>
      <c r="H527" s="1" t="s">
        <v>33</v>
      </c>
      <c r="I527" s="1" t="s">
        <v>264</v>
      </c>
      <c r="J527" s="1" t="s">
        <v>385</v>
      </c>
      <c r="K527" s="1" t="s">
        <v>36</v>
      </c>
      <c r="L527" s="1" t="s">
        <v>46</v>
      </c>
      <c r="M527" s="1" t="s">
        <v>1636</v>
      </c>
      <c r="N527">
        <v>1</v>
      </c>
      <c r="O527" s="8">
        <v>28609.87</v>
      </c>
      <c r="P527" s="8">
        <v>28609.87</v>
      </c>
      <c r="Q527" s="8">
        <v>0</v>
      </c>
      <c r="R527" s="35"/>
      <c r="S527" s="36"/>
      <c r="T527" s="36"/>
      <c r="U527" s="36"/>
    </row>
    <row r="528" spans="1:21" x14ac:dyDescent="0.3">
      <c r="A528" s="9">
        <v>12878</v>
      </c>
      <c r="B528" s="9" t="e">
        <f>VLOOKUP(A528,'AM Detail'!K:L,2,FALSE)</f>
        <v>#N/A</v>
      </c>
      <c r="C528" s="1" t="s">
        <v>31</v>
      </c>
      <c r="D528" s="1" t="s">
        <v>32</v>
      </c>
      <c r="E528" s="9" t="str">
        <f t="shared" si="8"/>
        <v>Z000</v>
      </c>
      <c r="F528" s="2">
        <v>24289</v>
      </c>
      <c r="G528" s="1" t="s">
        <v>17</v>
      </c>
      <c r="H528" s="1" t="s">
        <v>33</v>
      </c>
      <c r="I528" s="1" t="s">
        <v>264</v>
      </c>
      <c r="J528" s="1" t="s">
        <v>386</v>
      </c>
      <c r="K528" s="1" t="s">
        <v>36</v>
      </c>
      <c r="L528" s="1" t="s">
        <v>46</v>
      </c>
      <c r="M528" s="1" t="s">
        <v>1636</v>
      </c>
      <c r="N528">
        <v>0</v>
      </c>
      <c r="O528" s="8">
        <v>0</v>
      </c>
      <c r="P528" s="8">
        <v>0</v>
      </c>
      <c r="Q528" s="8">
        <v>0</v>
      </c>
      <c r="R528" s="35"/>
      <c r="S528" s="36"/>
      <c r="T528" s="36"/>
      <c r="U528" s="36"/>
    </row>
    <row r="529" spans="1:21" x14ac:dyDescent="0.3">
      <c r="A529" s="9">
        <v>12879</v>
      </c>
      <c r="B529" s="9" t="str">
        <f>VLOOKUP(A529,'AM Detail'!K:L,2,FALSE)</f>
        <v>Retire</v>
      </c>
      <c r="C529" s="1" t="s">
        <v>31</v>
      </c>
      <c r="D529" s="1" t="s">
        <v>32</v>
      </c>
      <c r="E529" s="9" t="str">
        <f t="shared" si="8"/>
        <v>Z000</v>
      </c>
      <c r="F529" s="2">
        <v>34151</v>
      </c>
      <c r="G529" s="1" t="s">
        <v>17</v>
      </c>
      <c r="H529" s="1" t="s">
        <v>33</v>
      </c>
      <c r="I529" s="1" t="s">
        <v>264</v>
      </c>
      <c r="J529" s="1" t="s">
        <v>386</v>
      </c>
      <c r="K529" s="1" t="s">
        <v>36</v>
      </c>
      <c r="L529" s="1" t="s">
        <v>40</v>
      </c>
      <c r="M529" s="1" t="s">
        <v>1636</v>
      </c>
      <c r="N529">
        <v>2</v>
      </c>
      <c r="O529" s="8">
        <v>1308998.3899999999</v>
      </c>
      <c r="P529" s="8">
        <v>1308998.3899999999</v>
      </c>
      <c r="Q529" s="8">
        <v>0</v>
      </c>
      <c r="R529" s="35"/>
      <c r="S529" s="36"/>
      <c r="T529" s="36"/>
      <c r="U529" s="36"/>
    </row>
    <row r="530" spans="1:21" x14ac:dyDescent="0.3">
      <c r="A530" s="9">
        <v>12891</v>
      </c>
      <c r="B530" s="9" t="str">
        <f>VLOOKUP(A530,'AM Detail'!K:L,2,FALSE)</f>
        <v>Retire</v>
      </c>
      <c r="C530" s="1" t="s">
        <v>31</v>
      </c>
      <c r="D530" s="1" t="s">
        <v>32</v>
      </c>
      <c r="E530" s="9" t="str">
        <f t="shared" si="8"/>
        <v>Z000</v>
      </c>
      <c r="F530" s="2">
        <v>24289</v>
      </c>
      <c r="G530" s="1" t="s">
        <v>17</v>
      </c>
      <c r="H530" s="1" t="s">
        <v>33</v>
      </c>
      <c r="I530" s="1" t="s">
        <v>264</v>
      </c>
      <c r="J530" s="1" t="s">
        <v>387</v>
      </c>
      <c r="K530" s="1" t="s">
        <v>36</v>
      </c>
      <c r="L530" s="1" t="s">
        <v>46</v>
      </c>
      <c r="M530" s="1" t="s">
        <v>1636</v>
      </c>
      <c r="N530">
        <v>4</v>
      </c>
      <c r="O530" s="8">
        <v>1656.97</v>
      </c>
      <c r="P530" s="8">
        <v>1656.97</v>
      </c>
      <c r="Q530" s="8">
        <v>0</v>
      </c>
      <c r="R530" s="35"/>
      <c r="S530" s="36"/>
      <c r="T530" s="36"/>
      <c r="U530" s="36"/>
    </row>
    <row r="531" spans="1:21" x14ac:dyDescent="0.3">
      <c r="A531" s="9">
        <v>12925</v>
      </c>
      <c r="B531" s="9" t="str">
        <f>VLOOKUP(A531,'AM Detail'!K:L,2,FALSE)</f>
        <v>Retire</v>
      </c>
      <c r="C531" s="1" t="s">
        <v>31</v>
      </c>
      <c r="D531" s="1" t="s">
        <v>32</v>
      </c>
      <c r="E531" s="9" t="str">
        <f t="shared" si="8"/>
        <v>Z000</v>
      </c>
      <c r="F531" s="2">
        <v>24289</v>
      </c>
      <c r="G531" s="1" t="s">
        <v>17</v>
      </c>
      <c r="H531" s="1" t="s">
        <v>33</v>
      </c>
      <c r="I531" s="1" t="s">
        <v>264</v>
      </c>
      <c r="J531" s="1" t="s">
        <v>388</v>
      </c>
      <c r="K531" s="1" t="s">
        <v>36</v>
      </c>
      <c r="L531" s="1" t="s">
        <v>46</v>
      </c>
      <c r="M531" s="1" t="s">
        <v>1636</v>
      </c>
      <c r="N531">
        <v>1</v>
      </c>
      <c r="O531" s="8">
        <v>11787.19</v>
      </c>
      <c r="P531" s="8">
        <v>11787.19</v>
      </c>
      <c r="Q531" s="8">
        <v>0</v>
      </c>
      <c r="R531" s="35"/>
      <c r="S531" s="36"/>
      <c r="T531" s="36"/>
      <c r="U531" s="36"/>
    </row>
    <row r="532" spans="1:21" x14ac:dyDescent="0.3">
      <c r="A532" s="9">
        <v>12926</v>
      </c>
      <c r="B532" s="9" t="str">
        <f>VLOOKUP(A532,'AM Detail'!K:L,2,FALSE)</f>
        <v>Retire</v>
      </c>
      <c r="C532" s="1" t="s">
        <v>31</v>
      </c>
      <c r="D532" s="1" t="s">
        <v>32</v>
      </c>
      <c r="E532" s="9" t="str">
        <f t="shared" si="8"/>
        <v>Z000</v>
      </c>
      <c r="F532" s="2">
        <v>34151</v>
      </c>
      <c r="G532" s="1" t="s">
        <v>17</v>
      </c>
      <c r="H532" s="1" t="s">
        <v>33</v>
      </c>
      <c r="I532" s="1" t="s">
        <v>264</v>
      </c>
      <c r="J532" s="1" t="s">
        <v>388</v>
      </c>
      <c r="K532" s="1" t="s">
        <v>36</v>
      </c>
      <c r="L532" s="1" t="s">
        <v>40</v>
      </c>
      <c r="M532" s="1" t="s">
        <v>1636</v>
      </c>
      <c r="N532">
        <v>0</v>
      </c>
      <c r="O532" s="8">
        <v>21742.5</v>
      </c>
      <c r="P532" s="8">
        <v>21742.5</v>
      </c>
      <c r="Q532" s="8">
        <v>0</v>
      </c>
      <c r="R532" s="35"/>
      <c r="S532" s="36"/>
      <c r="T532" s="36"/>
      <c r="U532" s="36"/>
    </row>
    <row r="533" spans="1:21" x14ac:dyDescent="0.3">
      <c r="A533" s="9">
        <v>12960</v>
      </c>
      <c r="B533" s="9" t="e">
        <f>VLOOKUP(A533,'AM Detail'!K:L,2,FALSE)</f>
        <v>#N/A</v>
      </c>
      <c r="C533" s="1" t="s">
        <v>31</v>
      </c>
      <c r="D533" s="1" t="s">
        <v>32</v>
      </c>
      <c r="E533" s="9" t="str">
        <f t="shared" si="8"/>
        <v>Z000</v>
      </c>
      <c r="F533" s="2">
        <v>24289</v>
      </c>
      <c r="G533" s="1" t="s">
        <v>17</v>
      </c>
      <c r="H533" s="1" t="s">
        <v>33</v>
      </c>
      <c r="I533" s="1" t="s">
        <v>264</v>
      </c>
      <c r="J533" s="1" t="s">
        <v>389</v>
      </c>
      <c r="K533" s="1" t="s">
        <v>36</v>
      </c>
      <c r="L533" s="1" t="s">
        <v>46</v>
      </c>
      <c r="M533" s="1" t="s">
        <v>1636</v>
      </c>
      <c r="N533">
        <v>0</v>
      </c>
      <c r="O533" s="8">
        <v>0</v>
      </c>
      <c r="P533" s="8">
        <v>0</v>
      </c>
      <c r="Q533" s="8">
        <v>0</v>
      </c>
      <c r="R533" s="35"/>
      <c r="S533" s="36"/>
      <c r="T533" s="36"/>
      <c r="U533" s="36"/>
    </row>
    <row r="534" spans="1:21" x14ac:dyDescent="0.3">
      <c r="A534" s="9">
        <v>12961</v>
      </c>
      <c r="B534" s="9" t="e">
        <f>VLOOKUP(A534,'AM Detail'!K:L,2,FALSE)</f>
        <v>#N/A</v>
      </c>
      <c r="C534" s="1" t="s">
        <v>31</v>
      </c>
      <c r="D534" s="1" t="s">
        <v>32</v>
      </c>
      <c r="E534" s="9" t="str">
        <f t="shared" si="8"/>
        <v>Z000</v>
      </c>
      <c r="F534" s="2">
        <v>34151</v>
      </c>
      <c r="G534" s="1" t="s">
        <v>17</v>
      </c>
      <c r="H534" s="1" t="s">
        <v>33</v>
      </c>
      <c r="I534" s="1" t="s">
        <v>264</v>
      </c>
      <c r="J534" s="1" t="s">
        <v>389</v>
      </c>
      <c r="K534" s="1" t="s">
        <v>36</v>
      </c>
      <c r="L534" s="1" t="s">
        <v>40</v>
      </c>
      <c r="M534" s="1" t="s">
        <v>1636</v>
      </c>
      <c r="N534">
        <v>0</v>
      </c>
      <c r="O534" s="8">
        <v>0</v>
      </c>
      <c r="P534" s="8">
        <v>0</v>
      </c>
      <c r="Q534" s="8">
        <v>0</v>
      </c>
      <c r="R534" s="35"/>
      <c r="S534" s="36"/>
      <c r="T534" s="36"/>
      <c r="U534" s="36"/>
    </row>
    <row r="535" spans="1:21" x14ac:dyDescent="0.3">
      <c r="A535" s="9">
        <v>13020</v>
      </c>
      <c r="B535" s="9" t="e">
        <f>VLOOKUP(A535,'AM Detail'!K:L,2,FALSE)</f>
        <v>#N/A</v>
      </c>
      <c r="C535" s="1" t="s">
        <v>31</v>
      </c>
      <c r="D535" s="1" t="s">
        <v>32</v>
      </c>
      <c r="E535" s="9" t="str">
        <f t="shared" si="8"/>
        <v>Z000</v>
      </c>
      <c r="F535" s="2">
        <v>24289</v>
      </c>
      <c r="G535" s="1" t="s">
        <v>17</v>
      </c>
      <c r="H535" s="1" t="s">
        <v>33</v>
      </c>
      <c r="I535" s="1" t="s">
        <v>390</v>
      </c>
      <c r="J535" s="1" t="s">
        <v>391</v>
      </c>
      <c r="K535" s="1" t="s">
        <v>36</v>
      </c>
      <c r="L535" s="1" t="s">
        <v>46</v>
      </c>
      <c r="M535" s="1" t="s">
        <v>1636</v>
      </c>
      <c r="N535">
        <v>0</v>
      </c>
      <c r="O535" s="8">
        <v>0</v>
      </c>
      <c r="P535" s="8">
        <v>0</v>
      </c>
      <c r="Q535" s="8">
        <v>0</v>
      </c>
      <c r="R535" s="35"/>
      <c r="S535" s="36"/>
      <c r="T535" s="36"/>
      <c r="U535" s="36"/>
    </row>
    <row r="536" spans="1:21" x14ac:dyDescent="0.3">
      <c r="A536" s="9">
        <v>13076</v>
      </c>
      <c r="B536" s="9" t="str">
        <f>VLOOKUP(A536,'AM Detail'!K:L,2,FALSE)</f>
        <v>Retire</v>
      </c>
      <c r="C536" s="1" t="s">
        <v>31</v>
      </c>
      <c r="D536" s="1" t="s">
        <v>32</v>
      </c>
      <c r="E536" s="9" t="str">
        <f t="shared" si="8"/>
        <v>Z000</v>
      </c>
      <c r="F536" s="2">
        <v>24289</v>
      </c>
      <c r="G536" s="1" t="s">
        <v>17</v>
      </c>
      <c r="H536" s="1" t="s">
        <v>33</v>
      </c>
      <c r="I536" s="1" t="s">
        <v>390</v>
      </c>
      <c r="J536" s="1" t="s">
        <v>392</v>
      </c>
      <c r="K536" s="1" t="s">
        <v>36</v>
      </c>
      <c r="L536" s="1" t="s">
        <v>46</v>
      </c>
      <c r="M536" s="1" t="s">
        <v>1636</v>
      </c>
      <c r="N536">
        <v>0</v>
      </c>
      <c r="O536" s="8">
        <v>38820.589999999997</v>
      </c>
      <c r="P536" s="8">
        <v>38820.589999999997</v>
      </c>
      <c r="Q536" s="8">
        <v>0</v>
      </c>
      <c r="R536" s="35"/>
      <c r="S536" s="36"/>
      <c r="T536" s="36"/>
      <c r="U536" s="36"/>
    </row>
    <row r="537" spans="1:21" x14ac:dyDescent="0.3">
      <c r="A537" s="9">
        <v>13077</v>
      </c>
      <c r="B537" s="9" t="e">
        <f>VLOOKUP(A537,'AM Detail'!K:L,2,FALSE)</f>
        <v>#N/A</v>
      </c>
      <c r="C537" s="1" t="s">
        <v>31</v>
      </c>
      <c r="D537" s="1" t="s">
        <v>32</v>
      </c>
      <c r="E537" s="9" t="str">
        <f t="shared" si="8"/>
        <v>Z000</v>
      </c>
      <c r="F537" s="2">
        <v>31959</v>
      </c>
      <c r="G537" s="1" t="s">
        <v>17</v>
      </c>
      <c r="H537" s="1" t="s">
        <v>33</v>
      </c>
      <c r="I537" s="1" t="s">
        <v>390</v>
      </c>
      <c r="J537" s="1" t="s">
        <v>392</v>
      </c>
      <c r="K537" s="1" t="s">
        <v>36</v>
      </c>
      <c r="L537" s="1" t="s">
        <v>62</v>
      </c>
      <c r="M537" s="1" t="s">
        <v>1636</v>
      </c>
      <c r="N537">
        <v>0</v>
      </c>
      <c r="O537" s="8">
        <v>0</v>
      </c>
      <c r="P537" s="8">
        <v>0</v>
      </c>
      <c r="Q537" s="8">
        <v>0</v>
      </c>
      <c r="R537" s="35"/>
      <c r="S537" s="36"/>
      <c r="T537" s="36"/>
      <c r="U537" s="36"/>
    </row>
    <row r="538" spans="1:21" x14ac:dyDescent="0.3">
      <c r="A538" s="9">
        <v>13078</v>
      </c>
      <c r="B538" s="9" t="str">
        <f>VLOOKUP(A538,'AM Detail'!K:L,2,FALSE)</f>
        <v>Retire</v>
      </c>
      <c r="C538" s="1" t="s">
        <v>31</v>
      </c>
      <c r="D538" s="1" t="s">
        <v>32</v>
      </c>
      <c r="E538" s="9" t="str">
        <f t="shared" si="8"/>
        <v>Z000</v>
      </c>
      <c r="F538" s="2">
        <v>32690</v>
      </c>
      <c r="G538" s="1" t="s">
        <v>17</v>
      </c>
      <c r="H538" s="1" t="s">
        <v>33</v>
      </c>
      <c r="I538" s="1" t="s">
        <v>390</v>
      </c>
      <c r="J538" s="1" t="s">
        <v>392</v>
      </c>
      <c r="K538" s="1" t="s">
        <v>36</v>
      </c>
      <c r="L538" s="1" t="s">
        <v>63</v>
      </c>
      <c r="M538" s="1" t="s">
        <v>1636</v>
      </c>
      <c r="N538">
        <v>0</v>
      </c>
      <c r="O538" s="8">
        <v>338262.23</v>
      </c>
      <c r="P538" s="8">
        <v>338262.23</v>
      </c>
      <c r="Q538" s="8">
        <v>0</v>
      </c>
      <c r="R538" s="35"/>
      <c r="S538" s="36"/>
      <c r="T538" s="36"/>
      <c r="U538" s="36"/>
    </row>
    <row r="539" spans="1:21" x14ac:dyDescent="0.3">
      <c r="A539" s="9">
        <v>13079</v>
      </c>
      <c r="B539" s="9" t="str">
        <f>VLOOKUP(A539,'AM Detail'!K:L,2,FALSE)</f>
        <v>Retire</v>
      </c>
      <c r="C539" s="1" t="s">
        <v>31</v>
      </c>
      <c r="D539" s="1" t="s">
        <v>32</v>
      </c>
      <c r="E539" s="9" t="str">
        <f t="shared" si="8"/>
        <v>Z000</v>
      </c>
      <c r="F539" s="2">
        <v>34151</v>
      </c>
      <c r="G539" s="1" t="s">
        <v>17</v>
      </c>
      <c r="H539" s="1" t="s">
        <v>33</v>
      </c>
      <c r="I539" s="1" t="s">
        <v>390</v>
      </c>
      <c r="J539" s="1" t="s">
        <v>392</v>
      </c>
      <c r="K539" s="1" t="s">
        <v>36</v>
      </c>
      <c r="L539" s="1" t="s">
        <v>40</v>
      </c>
      <c r="M539" s="1" t="s">
        <v>1636</v>
      </c>
      <c r="N539">
        <v>0</v>
      </c>
      <c r="O539" s="8">
        <v>15359.52</v>
      </c>
      <c r="P539" s="8">
        <v>15359.52</v>
      </c>
      <c r="Q539" s="8">
        <v>0</v>
      </c>
      <c r="R539" s="35"/>
      <c r="S539" s="36"/>
      <c r="T539" s="36"/>
      <c r="U539" s="36"/>
    </row>
    <row r="540" spans="1:21" x14ac:dyDescent="0.3">
      <c r="A540" s="9">
        <v>13117</v>
      </c>
      <c r="B540" s="9" t="str">
        <f>VLOOKUP(A540,'AM Detail'!K:L,2,FALSE)</f>
        <v>Retire</v>
      </c>
      <c r="C540" s="1" t="s">
        <v>31</v>
      </c>
      <c r="D540" s="1" t="s">
        <v>32</v>
      </c>
      <c r="E540" s="9" t="str">
        <f t="shared" si="8"/>
        <v>Z000</v>
      </c>
      <c r="F540" s="2">
        <v>24289</v>
      </c>
      <c r="G540" s="1" t="s">
        <v>17</v>
      </c>
      <c r="H540" s="1" t="s">
        <v>33</v>
      </c>
      <c r="I540" s="1" t="s">
        <v>390</v>
      </c>
      <c r="J540" s="1" t="s">
        <v>393</v>
      </c>
      <c r="K540" s="1" t="s">
        <v>36</v>
      </c>
      <c r="L540" s="1" t="s">
        <v>46</v>
      </c>
      <c r="M540" s="1" t="s">
        <v>1636</v>
      </c>
      <c r="N540">
        <v>1</v>
      </c>
      <c r="O540" s="8">
        <v>42160.01</v>
      </c>
      <c r="P540" s="8">
        <v>42160.01</v>
      </c>
      <c r="Q540" s="8">
        <v>0</v>
      </c>
      <c r="R540" s="35"/>
      <c r="S540" s="36"/>
      <c r="T540" s="36"/>
      <c r="U540" s="36"/>
    </row>
    <row r="541" spans="1:21" x14ac:dyDescent="0.3">
      <c r="A541" s="9">
        <v>13139</v>
      </c>
      <c r="B541" s="9" t="str">
        <f>VLOOKUP(A541,'AM Detail'!K:L,2,FALSE)</f>
        <v>Retire</v>
      </c>
      <c r="C541" s="1" t="s">
        <v>31</v>
      </c>
      <c r="D541" s="1" t="s">
        <v>32</v>
      </c>
      <c r="E541" s="9" t="str">
        <f t="shared" si="8"/>
        <v>Z000</v>
      </c>
      <c r="F541" s="2">
        <v>24289</v>
      </c>
      <c r="G541" s="1" t="s">
        <v>17</v>
      </c>
      <c r="H541" s="1" t="s">
        <v>33</v>
      </c>
      <c r="I541" s="1" t="s">
        <v>390</v>
      </c>
      <c r="J541" s="1" t="s">
        <v>394</v>
      </c>
      <c r="K541" s="1" t="s">
        <v>36</v>
      </c>
      <c r="L541" s="1" t="s">
        <v>46</v>
      </c>
      <c r="M541" s="1" t="s">
        <v>1636</v>
      </c>
      <c r="N541">
        <v>0</v>
      </c>
      <c r="O541" s="8">
        <v>2338.09</v>
      </c>
      <c r="P541" s="8">
        <v>2338.09</v>
      </c>
      <c r="Q541" s="8">
        <v>0</v>
      </c>
      <c r="R541" s="35"/>
      <c r="S541" s="36"/>
      <c r="T541" s="36"/>
      <c r="U541" s="36"/>
    </row>
    <row r="542" spans="1:21" x14ac:dyDescent="0.3">
      <c r="A542" s="9">
        <v>13161</v>
      </c>
      <c r="B542" s="9" t="str">
        <f>VLOOKUP(A542,'AM Detail'!K:L,2,FALSE)</f>
        <v>Retire</v>
      </c>
      <c r="C542" s="1" t="s">
        <v>31</v>
      </c>
      <c r="D542" s="1" t="s">
        <v>32</v>
      </c>
      <c r="E542" s="9" t="str">
        <f t="shared" si="8"/>
        <v>Z000</v>
      </c>
      <c r="F542" s="2">
        <v>24289</v>
      </c>
      <c r="G542" s="1" t="s">
        <v>17</v>
      </c>
      <c r="H542" s="1" t="s">
        <v>33</v>
      </c>
      <c r="I542" s="1" t="s">
        <v>390</v>
      </c>
      <c r="J542" s="1" t="s">
        <v>395</v>
      </c>
      <c r="K542" s="1" t="s">
        <v>36</v>
      </c>
      <c r="L542" s="1" t="s">
        <v>46</v>
      </c>
      <c r="M542" s="1" t="s">
        <v>1636</v>
      </c>
      <c r="N542">
        <v>1</v>
      </c>
      <c r="O542" s="8">
        <v>17769.400000000001</v>
      </c>
      <c r="P542" s="8">
        <v>17769.400000000001</v>
      </c>
      <c r="Q542" s="8">
        <v>0</v>
      </c>
      <c r="R542" s="35"/>
      <c r="S542" s="36"/>
      <c r="T542" s="36"/>
      <c r="U542" s="36"/>
    </row>
    <row r="543" spans="1:21" x14ac:dyDescent="0.3">
      <c r="A543" s="9">
        <v>13165</v>
      </c>
      <c r="B543" s="9" t="e">
        <f>VLOOKUP(A543,'AM Detail'!K:L,2,FALSE)</f>
        <v>#N/A</v>
      </c>
      <c r="C543" s="1" t="s">
        <v>31</v>
      </c>
      <c r="D543" s="1" t="s">
        <v>32</v>
      </c>
      <c r="E543" s="9" t="str">
        <f t="shared" si="8"/>
        <v>Z000</v>
      </c>
      <c r="F543" s="2">
        <v>24289</v>
      </c>
      <c r="G543" s="1" t="s">
        <v>17</v>
      </c>
      <c r="H543" s="1" t="s">
        <v>33</v>
      </c>
      <c r="I543" s="1" t="s">
        <v>390</v>
      </c>
      <c r="J543" s="1" t="s">
        <v>396</v>
      </c>
      <c r="K543" s="1" t="s">
        <v>36</v>
      </c>
      <c r="L543" s="1" t="s">
        <v>46</v>
      </c>
      <c r="M543" s="1" t="s">
        <v>1636</v>
      </c>
      <c r="N543">
        <v>0</v>
      </c>
      <c r="O543" s="8">
        <v>0</v>
      </c>
      <c r="P543" s="8">
        <v>0</v>
      </c>
      <c r="Q543" s="8">
        <v>0</v>
      </c>
      <c r="R543" s="35"/>
      <c r="S543" s="36"/>
      <c r="T543" s="36"/>
      <c r="U543" s="36"/>
    </row>
    <row r="544" spans="1:21" x14ac:dyDescent="0.3">
      <c r="A544" s="9">
        <v>13166</v>
      </c>
      <c r="B544" s="9" t="e">
        <f>VLOOKUP(A544,'AM Detail'!K:L,2,FALSE)</f>
        <v>#N/A</v>
      </c>
      <c r="C544" s="1" t="s">
        <v>31</v>
      </c>
      <c r="D544" s="1" t="s">
        <v>32</v>
      </c>
      <c r="E544" s="9" t="str">
        <f t="shared" si="8"/>
        <v>Z000</v>
      </c>
      <c r="F544" s="2">
        <v>34151</v>
      </c>
      <c r="G544" s="1" t="s">
        <v>17</v>
      </c>
      <c r="H544" s="1" t="s">
        <v>33</v>
      </c>
      <c r="I544" s="1" t="s">
        <v>390</v>
      </c>
      <c r="J544" s="1" t="s">
        <v>396</v>
      </c>
      <c r="K544" s="1" t="s">
        <v>36</v>
      </c>
      <c r="L544" s="1" t="s">
        <v>40</v>
      </c>
      <c r="M544" s="1" t="s">
        <v>1636</v>
      </c>
      <c r="N544">
        <v>0</v>
      </c>
      <c r="O544" s="8">
        <v>0</v>
      </c>
      <c r="P544" s="8">
        <v>0</v>
      </c>
      <c r="Q544" s="8">
        <v>0</v>
      </c>
      <c r="R544" s="35"/>
      <c r="S544" s="36"/>
      <c r="T544" s="36"/>
      <c r="U544" s="36"/>
    </row>
    <row r="545" spans="1:21" x14ac:dyDescent="0.3">
      <c r="A545" s="9">
        <v>13176</v>
      </c>
      <c r="B545" s="9" t="str">
        <f>VLOOKUP(A545,'AM Detail'!K:L,2,FALSE)</f>
        <v>Retire</v>
      </c>
      <c r="C545" s="1" t="s">
        <v>31</v>
      </c>
      <c r="D545" s="1" t="s">
        <v>32</v>
      </c>
      <c r="E545" s="9" t="str">
        <f t="shared" si="8"/>
        <v>Z000</v>
      </c>
      <c r="F545" s="2">
        <v>24289</v>
      </c>
      <c r="G545" s="1" t="s">
        <v>17</v>
      </c>
      <c r="H545" s="1" t="s">
        <v>33</v>
      </c>
      <c r="I545" s="1" t="s">
        <v>390</v>
      </c>
      <c r="J545" s="1" t="s">
        <v>397</v>
      </c>
      <c r="K545" s="1" t="s">
        <v>36</v>
      </c>
      <c r="L545" s="1" t="s">
        <v>46</v>
      </c>
      <c r="M545" s="1" t="s">
        <v>1636</v>
      </c>
      <c r="N545">
        <v>1</v>
      </c>
      <c r="O545" s="8">
        <v>75130.8</v>
      </c>
      <c r="P545" s="8">
        <v>75130.8</v>
      </c>
      <c r="Q545" s="8">
        <v>0</v>
      </c>
      <c r="R545" s="35"/>
      <c r="S545" s="36"/>
      <c r="T545" s="36"/>
      <c r="U545" s="36"/>
    </row>
    <row r="546" spans="1:21" x14ac:dyDescent="0.3">
      <c r="A546" s="9">
        <v>13219</v>
      </c>
      <c r="B546" s="9" t="e">
        <f>VLOOKUP(A546,'AM Detail'!K:L,2,FALSE)</f>
        <v>#N/A</v>
      </c>
      <c r="C546" s="1" t="s">
        <v>31</v>
      </c>
      <c r="D546" s="1" t="s">
        <v>32</v>
      </c>
      <c r="E546" s="9" t="str">
        <f t="shared" si="8"/>
        <v>Z000</v>
      </c>
      <c r="F546" s="2">
        <v>24289</v>
      </c>
      <c r="G546" s="1" t="s">
        <v>17</v>
      </c>
      <c r="H546" s="1" t="s">
        <v>33</v>
      </c>
      <c r="I546" s="1" t="s">
        <v>390</v>
      </c>
      <c r="J546" s="1" t="s">
        <v>398</v>
      </c>
      <c r="K546" s="1" t="s">
        <v>36</v>
      </c>
      <c r="L546" s="1" t="s">
        <v>46</v>
      </c>
      <c r="M546" s="1" t="s">
        <v>1636</v>
      </c>
      <c r="N546">
        <v>0</v>
      </c>
      <c r="O546" s="8">
        <v>0</v>
      </c>
      <c r="P546" s="8">
        <v>0</v>
      </c>
      <c r="Q546" s="8">
        <v>0</v>
      </c>
      <c r="R546" s="35"/>
      <c r="S546" s="36"/>
      <c r="T546" s="36"/>
      <c r="U546" s="36"/>
    </row>
    <row r="547" spans="1:21" x14ac:dyDescent="0.3">
      <c r="A547" s="9">
        <v>13220</v>
      </c>
      <c r="B547" s="9" t="e">
        <f>VLOOKUP(A547,'AM Detail'!K:L,2,FALSE)</f>
        <v>#N/A</v>
      </c>
      <c r="C547" s="1" t="s">
        <v>31</v>
      </c>
      <c r="D547" s="1" t="s">
        <v>32</v>
      </c>
      <c r="E547" s="9" t="str">
        <f t="shared" si="8"/>
        <v>Z000</v>
      </c>
      <c r="F547" s="2">
        <v>30498</v>
      </c>
      <c r="G547" s="1" t="s">
        <v>17</v>
      </c>
      <c r="H547" s="1" t="s">
        <v>33</v>
      </c>
      <c r="I547" s="1" t="s">
        <v>390</v>
      </c>
      <c r="J547" s="1" t="s">
        <v>398</v>
      </c>
      <c r="K547" s="1" t="s">
        <v>36</v>
      </c>
      <c r="L547" s="1" t="s">
        <v>99</v>
      </c>
      <c r="M547" s="1" t="s">
        <v>1636</v>
      </c>
      <c r="N547">
        <v>0</v>
      </c>
      <c r="O547" s="8">
        <v>0</v>
      </c>
      <c r="P547" s="8">
        <v>0</v>
      </c>
      <c r="Q547" s="8">
        <v>0</v>
      </c>
      <c r="R547" s="35"/>
      <c r="S547" s="36"/>
      <c r="T547" s="36"/>
      <c r="U547" s="36"/>
    </row>
    <row r="548" spans="1:21" x14ac:dyDescent="0.3">
      <c r="A548" s="9">
        <v>13437</v>
      </c>
      <c r="B548" s="9" t="e">
        <f>VLOOKUP(A548,'AM Detail'!K:L,2,FALSE)</f>
        <v>#N/A</v>
      </c>
      <c r="C548" s="1" t="s">
        <v>31</v>
      </c>
      <c r="D548" s="1" t="s">
        <v>32</v>
      </c>
      <c r="E548" s="9" t="str">
        <f t="shared" si="8"/>
        <v>Z000</v>
      </c>
      <c r="F548" s="2">
        <v>24289</v>
      </c>
      <c r="G548" s="1" t="s">
        <v>17</v>
      </c>
      <c r="H548" s="1" t="s">
        <v>33</v>
      </c>
      <c r="I548" s="1" t="s">
        <v>399</v>
      </c>
      <c r="J548" s="1" t="s">
        <v>400</v>
      </c>
      <c r="K548" s="1" t="s">
        <v>36</v>
      </c>
      <c r="L548" s="1" t="s">
        <v>46</v>
      </c>
      <c r="M548" s="1" t="s">
        <v>1636</v>
      </c>
      <c r="N548">
        <v>0</v>
      </c>
      <c r="O548" s="8">
        <v>0</v>
      </c>
      <c r="P548" s="8">
        <v>0</v>
      </c>
      <c r="Q548" s="8">
        <v>0</v>
      </c>
      <c r="R548" s="35"/>
      <c r="S548" s="36"/>
      <c r="T548" s="36"/>
      <c r="U548" s="36"/>
    </row>
    <row r="549" spans="1:21" x14ac:dyDescent="0.3">
      <c r="A549" s="9">
        <v>13438</v>
      </c>
      <c r="B549" s="9" t="e">
        <f>VLOOKUP(A549,'AM Detail'!K:L,2,FALSE)</f>
        <v>#N/A</v>
      </c>
      <c r="C549" s="1" t="s">
        <v>31</v>
      </c>
      <c r="D549" s="1" t="s">
        <v>32</v>
      </c>
      <c r="E549" s="9" t="str">
        <f t="shared" si="8"/>
        <v>Z000</v>
      </c>
      <c r="F549" s="2">
        <v>34151</v>
      </c>
      <c r="G549" s="1" t="s">
        <v>17</v>
      </c>
      <c r="H549" s="1" t="s">
        <v>33</v>
      </c>
      <c r="I549" s="1" t="s">
        <v>399</v>
      </c>
      <c r="J549" s="1" t="s">
        <v>400</v>
      </c>
      <c r="K549" s="1" t="s">
        <v>36</v>
      </c>
      <c r="L549" s="1" t="s">
        <v>40</v>
      </c>
      <c r="M549" s="1" t="s">
        <v>1636</v>
      </c>
      <c r="N549">
        <v>0</v>
      </c>
      <c r="O549" s="8">
        <v>0</v>
      </c>
      <c r="P549" s="8">
        <v>0</v>
      </c>
      <c r="Q549" s="8">
        <v>0</v>
      </c>
      <c r="R549" s="35"/>
      <c r="S549" s="36"/>
      <c r="T549" s="36"/>
      <c r="U549" s="36"/>
    </row>
    <row r="550" spans="1:21" x14ac:dyDescent="0.3">
      <c r="A550" s="9">
        <v>13485</v>
      </c>
      <c r="B550" s="9" t="e">
        <f>VLOOKUP(A550,'AM Detail'!K:L,2,FALSE)</f>
        <v>#N/A</v>
      </c>
      <c r="C550" s="1" t="s">
        <v>31</v>
      </c>
      <c r="D550" s="1" t="s">
        <v>32</v>
      </c>
      <c r="E550" s="9" t="str">
        <f t="shared" si="8"/>
        <v>Z000</v>
      </c>
      <c r="F550" s="2">
        <v>24289</v>
      </c>
      <c r="G550" s="1" t="s">
        <v>17</v>
      </c>
      <c r="H550" s="1" t="s">
        <v>33</v>
      </c>
      <c r="I550" s="1" t="s">
        <v>399</v>
      </c>
      <c r="J550" s="1" t="s">
        <v>401</v>
      </c>
      <c r="K550" s="1" t="s">
        <v>36</v>
      </c>
      <c r="L550" s="1" t="s">
        <v>46</v>
      </c>
      <c r="M550" s="1" t="s">
        <v>1636</v>
      </c>
      <c r="N550">
        <v>0</v>
      </c>
      <c r="O550" s="8">
        <v>0</v>
      </c>
      <c r="P550" s="8">
        <v>0</v>
      </c>
      <c r="Q550" s="8">
        <v>0</v>
      </c>
      <c r="R550" s="35"/>
      <c r="S550" s="36"/>
      <c r="T550" s="36"/>
      <c r="U550" s="36"/>
    </row>
    <row r="551" spans="1:21" x14ac:dyDescent="0.3">
      <c r="A551" s="9">
        <v>13525</v>
      </c>
      <c r="B551" s="9" t="e">
        <f>VLOOKUP(A551,'AM Detail'!K:L,2,FALSE)</f>
        <v>#N/A</v>
      </c>
      <c r="C551" s="1" t="s">
        <v>31</v>
      </c>
      <c r="D551" s="1" t="s">
        <v>32</v>
      </c>
      <c r="E551" s="9" t="str">
        <f t="shared" si="8"/>
        <v>Z000</v>
      </c>
      <c r="F551" s="2">
        <v>24289</v>
      </c>
      <c r="G551" s="1" t="s">
        <v>17</v>
      </c>
      <c r="H551" s="1" t="s">
        <v>33</v>
      </c>
      <c r="I551" s="1" t="s">
        <v>399</v>
      </c>
      <c r="J551" s="1" t="s">
        <v>402</v>
      </c>
      <c r="K551" s="1" t="s">
        <v>36</v>
      </c>
      <c r="L551" s="1" t="s">
        <v>46</v>
      </c>
      <c r="M551" s="1" t="s">
        <v>1636</v>
      </c>
      <c r="N551">
        <v>0</v>
      </c>
      <c r="O551" s="8">
        <v>0</v>
      </c>
      <c r="P551" s="8">
        <v>0</v>
      </c>
      <c r="Q551" s="8">
        <v>0</v>
      </c>
      <c r="R551" s="35"/>
      <c r="S551" s="36"/>
      <c r="T551" s="36"/>
      <c r="U551" s="36"/>
    </row>
    <row r="552" spans="1:21" x14ac:dyDescent="0.3">
      <c r="A552" s="9">
        <v>13526</v>
      </c>
      <c r="B552" s="9" t="e">
        <f>VLOOKUP(A552,'AM Detail'!K:L,2,FALSE)</f>
        <v>#N/A</v>
      </c>
      <c r="C552" s="1" t="s">
        <v>31</v>
      </c>
      <c r="D552" s="1" t="s">
        <v>32</v>
      </c>
      <c r="E552" s="9" t="str">
        <f t="shared" si="8"/>
        <v>Z000</v>
      </c>
      <c r="F552" s="2">
        <v>34151</v>
      </c>
      <c r="G552" s="1" t="s">
        <v>17</v>
      </c>
      <c r="H552" s="1" t="s">
        <v>33</v>
      </c>
      <c r="I552" s="1" t="s">
        <v>399</v>
      </c>
      <c r="J552" s="1" t="s">
        <v>402</v>
      </c>
      <c r="K552" s="1" t="s">
        <v>36</v>
      </c>
      <c r="L552" s="1" t="s">
        <v>40</v>
      </c>
      <c r="M552" s="1" t="s">
        <v>1636</v>
      </c>
      <c r="N552">
        <v>0</v>
      </c>
      <c r="O552" s="8">
        <v>0</v>
      </c>
      <c r="P552" s="8">
        <v>0</v>
      </c>
      <c r="Q552" s="8">
        <v>0</v>
      </c>
      <c r="R552" s="35"/>
      <c r="S552" s="36"/>
      <c r="T552" s="36"/>
      <c r="U552" s="36"/>
    </row>
    <row r="553" spans="1:21" x14ac:dyDescent="0.3">
      <c r="A553" s="9">
        <v>13573</v>
      </c>
      <c r="B553" s="9" t="str">
        <f>VLOOKUP(A553,'AM Detail'!K:L,2,FALSE)</f>
        <v>Retire</v>
      </c>
      <c r="C553" s="1" t="s">
        <v>31</v>
      </c>
      <c r="D553" s="1" t="s">
        <v>32</v>
      </c>
      <c r="E553" s="9" t="str">
        <f t="shared" si="8"/>
        <v>Z000</v>
      </c>
      <c r="F553" s="2">
        <v>24289</v>
      </c>
      <c r="G553" s="1" t="s">
        <v>17</v>
      </c>
      <c r="H553" s="1" t="s">
        <v>33</v>
      </c>
      <c r="I553" s="1" t="s">
        <v>403</v>
      </c>
      <c r="J553" s="1" t="s">
        <v>404</v>
      </c>
      <c r="K553" s="1" t="s">
        <v>36</v>
      </c>
      <c r="L553" s="1" t="s">
        <v>46</v>
      </c>
      <c r="M553" s="1" t="s">
        <v>1636</v>
      </c>
      <c r="N553">
        <v>0</v>
      </c>
      <c r="O553" s="8">
        <v>16893.12</v>
      </c>
      <c r="P553" s="8">
        <v>16893.12</v>
      </c>
      <c r="Q553" s="8">
        <v>0</v>
      </c>
      <c r="R553" s="35"/>
      <c r="S553" s="36"/>
      <c r="T553" s="36"/>
      <c r="U553" s="36"/>
    </row>
    <row r="554" spans="1:21" x14ac:dyDescent="0.3">
      <c r="A554" s="9">
        <v>13574</v>
      </c>
      <c r="B554" s="9" t="str">
        <f>VLOOKUP(A554,'AM Detail'!K:L,2,FALSE)</f>
        <v>Retire</v>
      </c>
      <c r="C554" s="1" t="s">
        <v>31</v>
      </c>
      <c r="D554" s="1" t="s">
        <v>32</v>
      </c>
      <c r="E554" s="9" t="str">
        <f t="shared" si="8"/>
        <v>Z000</v>
      </c>
      <c r="F554" s="2">
        <v>33055</v>
      </c>
      <c r="G554" s="1" t="s">
        <v>17</v>
      </c>
      <c r="H554" s="1" t="s">
        <v>33</v>
      </c>
      <c r="I554" s="1" t="s">
        <v>403</v>
      </c>
      <c r="J554" s="1" t="s">
        <v>404</v>
      </c>
      <c r="K554" s="1" t="s">
        <v>36</v>
      </c>
      <c r="L554" s="1" t="s">
        <v>82</v>
      </c>
      <c r="M554" s="1" t="s">
        <v>1636</v>
      </c>
      <c r="N554">
        <v>0</v>
      </c>
      <c r="O554" s="8">
        <v>217429.95</v>
      </c>
      <c r="P554" s="8">
        <v>217429.95</v>
      </c>
      <c r="Q554" s="8">
        <v>0</v>
      </c>
      <c r="R554" s="35"/>
      <c r="S554" s="36"/>
      <c r="T554" s="36"/>
      <c r="U554" s="36"/>
    </row>
    <row r="555" spans="1:21" x14ac:dyDescent="0.3">
      <c r="A555" s="9">
        <v>13577</v>
      </c>
      <c r="B555" s="9" t="str">
        <f>VLOOKUP(A555,'AM Detail'!K:L,2,FALSE)</f>
        <v>Retire</v>
      </c>
      <c r="C555" s="1" t="s">
        <v>15</v>
      </c>
      <c r="D555" s="1" t="s">
        <v>238</v>
      </c>
      <c r="E555" s="9" t="str">
        <f t="shared" si="8"/>
        <v>Z000</v>
      </c>
      <c r="F555" s="2">
        <v>24289</v>
      </c>
      <c r="G555" s="1" t="s">
        <v>17</v>
      </c>
      <c r="H555" s="1" t="s">
        <v>18</v>
      </c>
      <c r="I555" s="1" t="s">
        <v>403</v>
      </c>
      <c r="J555" s="1" t="s">
        <v>404</v>
      </c>
      <c r="K555" s="1" t="s">
        <v>36</v>
      </c>
      <c r="L555" s="1" t="s">
        <v>46</v>
      </c>
      <c r="M555" s="1" t="s">
        <v>1636</v>
      </c>
      <c r="N555">
        <v>1</v>
      </c>
      <c r="O555" s="8">
        <v>18705.8</v>
      </c>
      <c r="P555" s="8">
        <v>18705.8</v>
      </c>
      <c r="Q555" s="8">
        <v>0</v>
      </c>
      <c r="R555" s="35"/>
      <c r="S555" s="36"/>
      <c r="T555" s="36"/>
      <c r="U555" s="36"/>
    </row>
    <row r="556" spans="1:21" x14ac:dyDescent="0.3">
      <c r="A556" s="9">
        <v>13578</v>
      </c>
      <c r="B556" s="9" t="str">
        <f>VLOOKUP(A556,'AM Detail'!K:L,2,FALSE)</f>
        <v>Retire</v>
      </c>
      <c r="C556" s="1" t="s">
        <v>15</v>
      </c>
      <c r="D556" s="1" t="s">
        <v>238</v>
      </c>
      <c r="E556" s="9" t="str">
        <f t="shared" si="8"/>
        <v>Z000</v>
      </c>
      <c r="F556" s="2">
        <v>25020</v>
      </c>
      <c r="G556" s="1" t="s">
        <v>17</v>
      </c>
      <c r="H556" s="1" t="s">
        <v>18</v>
      </c>
      <c r="I556" s="1" t="s">
        <v>403</v>
      </c>
      <c r="J556" s="1" t="s">
        <v>404</v>
      </c>
      <c r="K556" s="1" t="s">
        <v>36</v>
      </c>
      <c r="L556" s="1" t="s">
        <v>22</v>
      </c>
      <c r="M556" s="1" t="s">
        <v>1636</v>
      </c>
      <c r="N556">
        <v>0</v>
      </c>
      <c r="O556" s="8">
        <v>3096.43</v>
      </c>
      <c r="P556" s="8">
        <v>3096.43</v>
      </c>
      <c r="Q556" s="8">
        <v>0</v>
      </c>
      <c r="R556" s="35"/>
      <c r="S556" s="36"/>
      <c r="T556" s="36"/>
      <c r="U556" s="36"/>
    </row>
    <row r="557" spans="1:21" x14ac:dyDescent="0.3">
      <c r="A557" s="9">
        <v>13776</v>
      </c>
      <c r="B557" s="9" t="e">
        <f>VLOOKUP(A557,'AM Detail'!K:L,2,FALSE)</f>
        <v>#N/A</v>
      </c>
      <c r="C557" s="1" t="s">
        <v>31</v>
      </c>
      <c r="D557" s="1" t="s">
        <v>32</v>
      </c>
      <c r="E557" s="9" t="str">
        <f t="shared" si="8"/>
        <v>Z000</v>
      </c>
      <c r="F557" s="2">
        <v>24289</v>
      </c>
      <c r="G557" s="1" t="s">
        <v>17</v>
      </c>
      <c r="H557" s="1" t="s">
        <v>33</v>
      </c>
      <c r="I557" s="1" t="s">
        <v>405</v>
      </c>
      <c r="J557" s="1" t="s">
        <v>406</v>
      </c>
      <c r="K557" s="1" t="s">
        <v>36</v>
      </c>
      <c r="L557" s="1" t="s">
        <v>46</v>
      </c>
      <c r="M557" s="1" t="s">
        <v>1636</v>
      </c>
      <c r="N557">
        <v>0</v>
      </c>
      <c r="O557" s="8">
        <v>0</v>
      </c>
      <c r="P557" s="8">
        <v>0</v>
      </c>
      <c r="Q557" s="8">
        <v>0</v>
      </c>
      <c r="R557" s="35"/>
      <c r="S557" s="36"/>
      <c r="T557" s="36"/>
      <c r="U557" s="36"/>
    </row>
    <row r="558" spans="1:21" x14ac:dyDescent="0.3">
      <c r="A558" s="9">
        <v>13777</v>
      </c>
      <c r="B558" s="9" t="e">
        <f>VLOOKUP(A558,'AM Detail'!K:L,2,FALSE)</f>
        <v>#N/A</v>
      </c>
      <c r="C558" s="1" t="s">
        <v>31</v>
      </c>
      <c r="D558" s="1" t="s">
        <v>32</v>
      </c>
      <c r="E558" s="9" t="str">
        <f t="shared" si="8"/>
        <v>Z000</v>
      </c>
      <c r="F558" s="2">
        <v>29403</v>
      </c>
      <c r="G558" s="1" t="s">
        <v>17</v>
      </c>
      <c r="H558" s="1" t="s">
        <v>33</v>
      </c>
      <c r="I558" s="1" t="s">
        <v>405</v>
      </c>
      <c r="J558" s="1" t="s">
        <v>406</v>
      </c>
      <c r="K558" s="1" t="s">
        <v>36</v>
      </c>
      <c r="L558" s="1" t="s">
        <v>53</v>
      </c>
      <c r="M558" s="1" t="s">
        <v>1636</v>
      </c>
      <c r="N558">
        <v>0</v>
      </c>
      <c r="O558" s="8">
        <v>0</v>
      </c>
      <c r="P558" s="8">
        <v>0</v>
      </c>
      <c r="Q558" s="8">
        <v>0</v>
      </c>
      <c r="R558" s="35"/>
      <c r="S558" s="36"/>
      <c r="T558" s="36"/>
      <c r="U558" s="36"/>
    </row>
    <row r="559" spans="1:21" x14ac:dyDescent="0.3">
      <c r="A559" s="9">
        <v>13778</v>
      </c>
      <c r="B559" s="9" t="e">
        <f>VLOOKUP(A559,'AM Detail'!K:L,2,FALSE)</f>
        <v>#N/A</v>
      </c>
      <c r="C559" s="1" t="s">
        <v>31</v>
      </c>
      <c r="D559" s="1" t="s">
        <v>32</v>
      </c>
      <c r="E559" s="9" t="str">
        <f t="shared" si="8"/>
        <v>Z000</v>
      </c>
      <c r="F559" s="2">
        <v>31594</v>
      </c>
      <c r="G559" s="1" t="s">
        <v>17</v>
      </c>
      <c r="H559" s="1" t="s">
        <v>33</v>
      </c>
      <c r="I559" s="1" t="s">
        <v>405</v>
      </c>
      <c r="J559" s="1" t="s">
        <v>406</v>
      </c>
      <c r="K559" s="1" t="s">
        <v>36</v>
      </c>
      <c r="L559" s="1" t="s">
        <v>61</v>
      </c>
      <c r="M559" s="1" t="s">
        <v>1636</v>
      </c>
      <c r="N559">
        <v>0</v>
      </c>
      <c r="O559" s="8">
        <v>0</v>
      </c>
      <c r="P559" s="8">
        <v>0</v>
      </c>
      <c r="Q559" s="8">
        <v>0</v>
      </c>
      <c r="R559" s="35"/>
      <c r="S559" s="36"/>
      <c r="T559" s="36"/>
      <c r="U559" s="36"/>
    </row>
    <row r="560" spans="1:21" x14ac:dyDescent="0.3">
      <c r="A560" s="9">
        <v>13779</v>
      </c>
      <c r="B560" s="9" t="str">
        <f>VLOOKUP(A560,'AM Detail'!K:L,2,FALSE)</f>
        <v>Retire</v>
      </c>
      <c r="C560" s="1" t="s">
        <v>31</v>
      </c>
      <c r="D560" s="1" t="s">
        <v>32</v>
      </c>
      <c r="E560" s="9" t="str">
        <f t="shared" si="8"/>
        <v>Z000</v>
      </c>
      <c r="F560" s="2">
        <v>32325</v>
      </c>
      <c r="G560" s="1" t="s">
        <v>17</v>
      </c>
      <c r="H560" s="1" t="s">
        <v>33</v>
      </c>
      <c r="I560" s="1" t="s">
        <v>405</v>
      </c>
      <c r="J560" s="1" t="s">
        <v>406</v>
      </c>
      <c r="K560" s="1" t="s">
        <v>36</v>
      </c>
      <c r="L560" s="1" t="s">
        <v>37</v>
      </c>
      <c r="M560" s="1" t="s">
        <v>1636</v>
      </c>
      <c r="N560">
        <v>0</v>
      </c>
      <c r="O560" s="8">
        <v>744757.94</v>
      </c>
      <c r="P560" s="8">
        <v>744757.94</v>
      </c>
      <c r="Q560" s="8">
        <v>0</v>
      </c>
      <c r="R560" s="35"/>
      <c r="S560" s="36"/>
      <c r="T560" s="36"/>
      <c r="U560" s="36"/>
    </row>
    <row r="561" spans="1:21" x14ac:dyDescent="0.3">
      <c r="A561" s="9">
        <v>13780</v>
      </c>
      <c r="B561" s="9" t="str">
        <f>VLOOKUP(A561,'AM Detail'!K:L,2,FALSE)</f>
        <v>Retire</v>
      </c>
      <c r="C561" s="1" t="s">
        <v>31</v>
      </c>
      <c r="D561" s="1" t="s">
        <v>32</v>
      </c>
      <c r="E561" s="9" t="str">
        <f t="shared" si="8"/>
        <v>Z000</v>
      </c>
      <c r="F561" s="2">
        <v>33420</v>
      </c>
      <c r="G561" s="1" t="s">
        <v>17</v>
      </c>
      <c r="H561" s="1" t="s">
        <v>33</v>
      </c>
      <c r="I561" s="1" t="s">
        <v>405</v>
      </c>
      <c r="J561" s="1" t="s">
        <v>406</v>
      </c>
      <c r="K561" s="1" t="s">
        <v>36</v>
      </c>
      <c r="L561" s="1" t="s">
        <v>43</v>
      </c>
      <c r="M561" s="1" t="s">
        <v>1636</v>
      </c>
      <c r="N561">
        <v>0</v>
      </c>
      <c r="O561" s="8">
        <v>6542.58</v>
      </c>
      <c r="P561" s="8">
        <v>6542.58</v>
      </c>
      <c r="Q561" s="8">
        <v>0</v>
      </c>
      <c r="R561" s="35"/>
      <c r="S561" s="36"/>
      <c r="T561" s="36"/>
      <c r="U561" s="36"/>
    </row>
    <row r="562" spans="1:21" x14ac:dyDescent="0.3">
      <c r="A562" s="9">
        <v>13781</v>
      </c>
      <c r="B562" s="9" t="str">
        <f>VLOOKUP(A562,'AM Detail'!K:L,2,FALSE)</f>
        <v>Retire</v>
      </c>
      <c r="C562" s="1" t="s">
        <v>31</v>
      </c>
      <c r="D562" s="1" t="s">
        <v>32</v>
      </c>
      <c r="E562" s="9" t="str">
        <f t="shared" si="8"/>
        <v>Z000</v>
      </c>
      <c r="F562" s="2">
        <v>34151</v>
      </c>
      <c r="G562" s="1" t="s">
        <v>17</v>
      </c>
      <c r="H562" s="1" t="s">
        <v>33</v>
      </c>
      <c r="I562" s="1" t="s">
        <v>405</v>
      </c>
      <c r="J562" s="1" t="s">
        <v>406</v>
      </c>
      <c r="K562" s="1" t="s">
        <v>36</v>
      </c>
      <c r="L562" s="1" t="s">
        <v>40</v>
      </c>
      <c r="M562" s="1" t="s">
        <v>1636</v>
      </c>
      <c r="N562">
        <v>1</v>
      </c>
      <c r="O562" s="8">
        <v>18474.849999999999</v>
      </c>
      <c r="P562" s="8">
        <v>18474.849999999999</v>
      </c>
      <c r="Q562" s="8">
        <v>0</v>
      </c>
      <c r="R562" s="35"/>
      <c r="S562" s="36"/>
      <c r="T562" s="36"/>
      <c r="U562" s="36"/>
    </row>
    <row r="563" spans="1:21" x14ac:dyDescent="0.3">
      <c r="A563" s="9">
        <v>13782</v>
      </c>
      <c r="B563" s="9" t="str">
        <f>VLOOKUP(A563,'AM Detail'!K:L,2,FALSE)</f>
        <v>Retire</v>
      </c>
      <c r="C563" s="1" t="s">
        <v>31</v>
      </c>
      <c r="D563" s="1" t="s">
        <v>32</v>
      </c>
      <c r="E563" s="9" t="str">
        <f t="shared" si="8"/>
        <v>Z000</v>
      </c>
      <c r="F563" s="2">
        <v>34881</v>
      </c>
      <c r="G563" s="1" t="s">
        <v>17</v>
      </c>
      <c r="H563" s="1" t="s">
        <v>33</v>
      </c>
      <c r="I563" s="1" t="s">
        <v>405</v>
      </c>
      <c r="J563" s="1" t="s">
        <v>406</v>
      </c>
      <c r="K563" s="1" t="s">
        <v>36</v>
      </c>
      <c r="L563" s="1" t="s">
        <v>67</v>
      </c>
      <c r="M563" s="1" t="s">
        <v>1636</v>
      </c>
      <c r="N563">
        <v>0</v>
      </c>
      <c r="O563" s="8">
        <v>28489.75</v>
      </c>
      <c r="P563" s="8">
        <v>28489.75</v>
      </c>
      <c r="Q563" s="8">
        <v>0</v>
      </c>
      <c r="R563" s="35"/>
      <c r="S563" s="36"/>
      <c r="T563" s="36"/>
      <c r="U563" s="36"/>
    </row>
    <row r="564" spans="1:21" x14ac:dyDescent="0.3">
      <c r="A564" s="9">
        <v>13791</v>
      </c>
      <c r="B564" s="9" t="str">
        <f>VLOOKUP(A564,'AM Detail'!K:L,2,FALSE)</f>
        <v>Retire</v>
      </c>
      <c r="C564" s="1" t="s">
        <v>15</v>
      </c>
      <c r="D564" s="1" t="s">
        <v>238</v>
      </c>
      <c r="E564" s="9" t="str">
        <f t="shared" si="8"/>
        <v>Z000</v>
      </c>
      <c r="F564" s="2">
        <v>31959</v>
      </c>
      <c r="G564" s="1" t="s">
        <v>17</v>
      </c>
      <c r="H564" s="1" t="s">
        <v>18</v>
      </c>
      <c r="I564" s="1" t="s">
        <v>405</v>
      </c>
      <c r="J564" s="1" t="s">
        <v>406</v>
      </c>
      <c r="K564" s="1" t="s">
        <v>36</v>
      </c>
      <c r="L564" s="1" t="s">
        <v>62</v>
      </c>
      <c r="M564" s="1" t="s">
        <v>1636</v>
      </c>
      <c r="N564">
        <v>1</v>
      </c>
      <c r="O564" s="8">
        <v>244226.46</v>
      </c>
      <c r="P564" s="8">
        <v>244226.46</v>
      </c>
      <c r="Q564" s="8">
        <v>0</v>
      </c>
      <c r="R564" s="35"/>
      <c r="S564" s="36"/>
      <c r="T564" s="36"/>
      <c r="U564" s="36"/>
    </row>
    <row r="565" spans="1:21" x14ac:dyDescent="0.3">
      <c r="A565" s="9">
        <v>13792</v>
      </c>
      <c r="B565" s="9" t="str">
        <f>VLOOKUP(A565,'AM Detail'!K:L,2,FALSE)</f>
        <v>Retire</v>
      </c>
      <c r="C565" s="1" t="s">
        <v>15</v>
      </c>
      <c r="D565" s="1" t="s">
        <v>238</v>
      </c>
      <c r="E565" s="9" t="str">
        <f t="shared" si="8"/>
        <v>Z000</v>
      </c>
      <c r="F565" s="2">
        <v>34151</v>
      </c>
      <c r="G565" s="1" t="s">
        <v>17</v>
      </c>
      <c r="H565" s="1" t="s">
        <v>18</v>
      </c>
      <c r="I565" s="1" t="s">
        <v>405</v>
      </c>
      <c r="J565" s="1" t="s">
        <v>406</v>
      </c>
      <c r="K565" s="1" t="s">
        <v>36</v>
      </c>
      <c r="L565" s="1" t="s">
        <v>40</v>
      </c>
      <c r="M565" s="1" t="s">
        <v>1636</v>
      </c>
      <c r="N565">
        <v>0</v>
      </c>
      <c r="O565" s="8">
        <v>48722.54</v>
      </c>
      <c r="P565" s="8">
        <v>48722.54</v>
      </c>
      <c r="Q565" s="8">
        <v>0</v>
      </c>
      <c r="R565" s="35"/>
      <c r="S565" s="36"/>
      <c r="T565" s="36"/>
      <c r="U565" s="36"/>
    </row>
    <row r="566" spans="1:21" x14ac:dyDescent="0.3">
      <c r="A566" s="9">
        <v>13861</v>
      </c>
      <c r="B566" s="9" t="e">
        <f>VLOOKUP(A566,'AM Detail'!K:L,2,FALSE)</f>
        <v>#N/A</v>
      </c>
      <c r="C566" s="1" t="s">
        <v>31</v>
      </c>
      <c r="D566" s="1" t="s">
        <v>32</v>
      </c>
      <c r="E566" s="9" t="str">
        <f t="shared" si="8"/>
        <v>Z000</v>
      </c>
      <c r="F566" s="2">
        <v>24289</v>
      </c>
      <c r="G566" s="1" t="s">
        <v>17</v>
      </c>
      <c r="H566" s="1" t="s">
        <v>33</v>
      </c>
      <c r="I566" s="1" t="s">
        <v>407</v>
      </c>
      <c r="J566" s="1" t="s">
        <v>408</v>
      </c>
      <c r="K566" s="1" t="s">
        <v>36</v>
      </c>
      <c r="L566" s="1" t="s">
        <v>46</v>
      </c>
      <c r="M566" s="1" t="s">
        <v>1636</v>
      </c>
      <c r="N566">
        <v>0</v>
      </c>
      <c r="O566" s="8">
        <v>0</v>
      </c>
      <c r="P566" s="8">
        <v>0</v>
      </c>
      <c r="Q566" s="8">
        <v>0</v>
      </c>
      <c r="R566" s="35"/>
      <c r="S566" s="36"/>
      <c r="T566" s="36"/>
      <c r="U566" s="36"/>
    </row>
    <row r="567" spans="1:21" x14ac:dyDescent="0.3">
      <c r="A567" s="9">
        <v>13885</v>
      </c>
      <c r="B567" s="9" t="e">
        <f>VLOOKUP(A567,'AM Detail'!K:L,2,FALSE)</f>
        <v>#N/A</v>
      </c>
      <c r="C567" s="1" t="s">
        <v>31</v>
      </c>
      <c r="D567" s="1" t="s">
        <v>32</v>
      </c>
      <c r="E567" s="9" t="str">
        <f t="shared" si="8"/>
        <v>Z000</v>
      </c>
      <c r="F567" s="2">
        <v>24289</v>
      </c>
      <c r="G567" s="1" t="s">
        <v>17</v>
      </c>
      <c r="H567" s="1" t="s">
        <v>33</v>
      </c>
      <c r="I567" s="1" t="s">
        <v>407</v>
      </c>
      <c r="J567" s="1" t="s">
        <v>409</v>
      </c>
      <c r="K567" s="1" t="s">
        <v>36</v>
      </c>
      <c r="L567" s="1" t="s">
        <v>46</v>
      </c>
      <c r="M567" s="1" t="s">
        <v>1636</v>
      </c>
      <c r="N567">
        <v>0</v>
      </c>
      <c r="O567" s="8">
        <v>0</v>
      </c>
      <c r="P567" s="8">
        <v>0</v>
      </c>
      <c r="Q567" s="8">
        <v>0</v>
      </c>
      <c r="R567" s="35"/>
      <c r="S567" s="36"/>
      <c r="T567" s="36"/>
      <c r="U567" s="36"/>
    </row>
    <row r="568" spans="1:21" x14ac:dyDescent="0.3">
      <c r="A568" s="9">
        <v>13924</v>
      </c>
      <c r="B568" s="9" t="str">
        <f>VLOOKUP(A568,'AM Detail'!K:L,2,FALSE)</f>
        <v>Retire</v>
      </c>
      <c r="C568" s="1" t="s">
        <v>31</v>
      </c>
      <c r="D568" s="1" t="s">
        <v>32</v>
      </c>
      <c r="E568" s="9" t="str">
        <f t="shared" si="8"/>
        <v>Z000</v>
      </c>
      <c r="F568" s="2">
        <v>24289</v>
      </c>
      <c r="G568" s="1" t="s">
        <v>17</v>
      </c>
      <c r="H568" s="1" t="s">
        <v>33</v>
      </c>
      <c r="I568" s="1" t="s">
        <v>410</v>
      </c>
      <c r="J568" s="1" t="s">
        <v>411</v>
      </c>
      <c r="K568" s="1" t="s">
        <v>36</v>
      </c>
      <c r="L568" s="1" t="s">
        <v>46</v>
      </c>
      <c r="M568" s="1" t="s">
        <v>1636</v>
      </c>
      <c r="N568">
        <v>1</v>
      </c>
      <c r="O568" s="8">
        <v>42160.01</v>
      </c>
      <c r="P568" s="8">
        <v>42160.01</v>
      </c>
      <c r="Q568" s="8">
        <v>0</v>
      </c>
      <c r="R568" s="35"/>
      <c r="S568" s="36"/>
      <c r="T568" s="36"/>
      <c r="U568" s="36"/>
    </row>
    <row r="569" spans="1:21" x14ac:dyDescent="0.3">
      <c r="A569" s="9">
        <v>13961</v>
      </c>
      <c r="B569" s="9" t="e">
        <f>VLOOKUP(A569,'AM Detail'!K:L,2,FALSE)</f>
        <v>#N/A</v>
      </c>
      <c r="C569" s="1" t="s">
        <v>31</v>
      </c>
      <c r="D569" s="1" t="s">
        <v>32</v>
      </c>
      <c r="E569" s="9" t="str">
        <f t="shared" si="8"/>
        <v>Z000</v>
      </c>
      <c r="F569" s="2">
        <v>24289</v>
      </c>
      <c r="G569" s="1" t="s">
        <v>17</v>
      </c>
      <c r="H569" s="1" t="s">
        <v>33</v>
      </c>
      <c r="I569" s="1" t="s">
        <v>410</v>
      </c>
      <c r="J569" s="1" t="s">
        <v>412</v>
      </c>
      <c r="K569" s="1" t="s">
        <v>36</v>
      </c>
      <c r="L569" s="1" t="s">
        <v>46</v>
      </c>
      <c r="M569" s="1" t="s">
        <v>1636</v>
      </c>
      <c r="N569">
        <v>0</v>
      </c>
      <c r="O569" s="8">
        <v>0</v>
      </c>
      <c r="P569" s="8">
        <v>0</v>
      </c>
      <c r="Q569" s="8">
        <v>0</v>
      </c>
      <c r="R569" s="35"/>
      <c r="S569" s="36"/>
      <c r="T569" s="36"/>
      <c r="U569" s="36"/>
    </row>
    <row r="570" spans="1:21" x14ac:dyDescent="0.3">
      <c r="A570" s="9">
        <v>13962</v>
      </c>
      <c r="B570" s="9" t="e">
        <f>VLOOKUP(A570,'AM Detail'!K:L,2,FALSE)</f>
        <v>#N/A</v>
      </c>
      <c r="C570" s="1" t="s">
        <v>31</v>
      </c>
      <c r="D570" s="1" t="s">
        <v>32</v>
      </c>
      <c r="E570" s="9" t="str">
        <f t="shared" si="8"/>
        <v>Z000</v>
      </c>
      <c r="F570" s="2">
        <v>32690</v>
      </c>
      <c r="G570" s="1" t="s">
        <v>17</v>
      </c>
      <c r="H570" s="1" t="s">
        <v>33</v>
      </c>
      <c r="I570" s="1" t="s">
        <v>410</v>
      </c>
      <c r="J570" s="1" t="s">
        <v>412</v>
      </c>
      <c r="K570" s="1" t="s">
        <v>36</v>
      </c>
      <c r="L570" s="1" t="s">
        <v>63</v>
      </c>
      <c r="M570" s="1" t="s">
        <v>1636</v>
      </c>
      <c r="N570">
        <v>0</v>
      </c>
      <c r="O570" s="8">
        <v>0</v>
      </c>
      <c r="P570" s="8">
        <v>0</v>
      </c>
      <c r="Q570" s="8">
        <v>0</v>
      </c>
      <c r="R570" s="35"/>
      <c r="S570" s="36"/>
      <c r="T570" s="36"/>
      <c r="U570" s="36"/>
    </row>
    <row r="571" spans="1:21" x14ac:dyDescent="0.3">
      <c r="A571" s="9">
        <v>13963</v>
      </c>
      <c r="B571" s="9" t="e">
        <f>VLOOKUP(A571,'AM Detail'!K:L,2,FALSE)</f>
        <v>#N/A</v>
      </c>
      <c r="C571" s="1" t="s">
        <v>31</v>
      </c>
      <c r="D571" s="1" t="s">
        <v>32</v>
      </c>
      <c r="E571" s="9" t="str">
        <f t="shared" si="8"/>
        <v>Z000</v>
      </c>
      <c r="F571" s="2">
        <v>33055</v>
      </c>
      <c r="G571" s="1" t="s">
        <v>17</v>
      </c>
      <c r="H571" s="1" t="s">
        <v>33</v>
      </c>
      <c r="I571" s="1" t="s">
        <v>410</v>
      </c>
      <c r="J571" s="1" t="s">
        <v>412</v>
      </c>
      <c r="K571" s="1" t="s">
        <v>36</v>
      </c>
      <c r="L571" s="1" t="s">
        <v>82</v>
      </c>
      <c r="M571" s="1" t="s">
        <v>1636</v>
      </c>
      <c r="N571">
        <v>0</v>
      </c>
      <c r="O571" s="8">
        <v>0</v>
      </c>
      <c r="P571" s="8">
        <v>0</v>
      </c>
      <c r="Q571" s="8">
        <v>0</v>
      </c>
      <c r="R571" s="35"/>
      <c r="S571" s="36"/>
      <c r="T571" s="36"/>
      <c r="U571" s="36"/>
    </row>
    <row r="572" spans="1:21" x14ac:dyDescent="0.3">
      <c r="A572" s="9">
        <v>13964</v>
      </c>
      <c r="B572" s="9" t="e">
        <f>VLOOKUP(A572,'AM Detail'!K:L,2,FALSE)</f>
        <v>#N/A</v>
      </c>
      <c r="C572" s="1" t="s">
        <v>31</v>
      </c>
      <c r="D572" s="1" t="s">
        <v>32</v>
      </c>
      <c r="E572" s="9" t="str">
        <f t="shared" si="8"/>
        <v>Z000</v>
      </c>
      <c r="F572" s="2">
        <v>33786</v>
      </c>
      <c r="G572" s="1" t="s">
        <v>17</v>
      </c>
      <c r="H572" s="1" t="s">
        <v>33</v>
      </c>
      <c r="I572" s="1" t="s">
        <v>410</v>
      </c>
      <c r="J572" s="1" t="s">
        <v>412</v>
      </c>
      <c r="K572" s="1" t="s">
        <v>36</v>
      </c>
      <c r="L572" s="1" t="s">
        <v>25</v>
      </c>
      <c r="M572" s="1" t="s">
        <v>1636</v>
      </c>
      <c r="N572">
        <v>0</v>
      </c>
      <c r="O572" s="8">
        <v>0</v>
      </c>
      <c r="P572" s="8">
        <v>0</v>
      </c>
      <c r="Q572" s="8">
        <v>0</v>
      </c>
      <c r="R572" s="35"/>
      <c r="S572" s="36"/>
      <c r="T572" s="36"/>
      <c r="U572" s="36"/>
    </row>
    <row r="573" spans="1:21" x14ac:dyDescent="0.3">
      <c r="A573" s="9">
        <v>13985</v>
      </c>
      <c r="B573" s="9" t="str">
        <f>VLOOKUP(A573,'AM Detail'!K:L,2,FALSE)</f>
        <v>Retire</v>
      </c>
      <c r="C573" s="1" t="s">
        <v>31</v>
      </c>
      <c r="D573" s="1" t="s">
        <v>32</v>
      </c>
      <c r="E573" s="9" t="str">
        <f t="shared" si="8"/>
        <v>Z000</v>
      </c>
      <c r="F573" s="2">
        <v>24289</v>
      </c>
      <c r="G573" s="1" t="s">
        <v>17</v>
      </c>
      <c r="H573" s="1" t="s">
        <v>33</v>
      </c>
      <c r="I573" s="1" t="s">
        <v>410</v>
      </c>
      <c r="J573" s="1" t="s">
        <v>413</v>
      </c>
      <c r="K573" s="1" t="s">
        <v>36</v>
      </c>
      <c r="L573" s="1" t="s">
        <v>46</v>
      </c>
      <c r="M573" s="1" t="s">
        <v>1636</v>
      </c>
      <c r="N573">
        <v>2</v>
      </c>
      <c r="O573" s="8">
        <v>32114.02</v>
      </c>
      <c r="P573" s="8">
        <v>32114.02</v>
      </c>
      <c r="Q573" s="8">
        <v>0</v>
      </c>
      <c r="R573" s="35"/>
      <c r="S573" s="36"/>
      <c r="T573" s="36"/>
      <c r="U573" s="36"/>
    </row>
    <row r="574" spans="1:21" x14ac:dyDescent="0.3">
      <c r="A574" s="9">
        <v>14015</v>
      </c>
      <c r="B574" s="9" t="str">
        <f>VLOOKUP(A574,'AM Detail'!K:L,2,FALSE)</f>
        <v>Retire</v>
      </c>
      <c r="C574" s="1" t="s">
        <v>31</v>
      </c>
      <c r="D574" s="1" t="s">
        <v>32</v>
      </c>
      <c r="E574" s="9" t="str">
        <f t="shared" si="8"/>
        <v>Z000</v>
      </c>
      <c r="F574" s="2">
        <v>24289</v>
      </c>
      <c r="G574" s="1" t="s">
        <v>17</v>
      </c>
      <c r="H574" s="1" t="s">
        <v>33</v>
      </c>
      <c r="I574" s="1" t="s">
        <v>410</v>
      </c>
      <c r="J574" s="1" t="s">
        <v>414</v>
      </c>
      <c r="K574" s="1" t="s">
        <v>36</v>
      </c>
      <c r="L574" s="1" t="s">
        <v>46</v>
      </c>
      <c r="M574" s="1" t="s">
        <v>1636</v>
      </c>
      <c r="N574">
        <v>2</v>
      </c>
      <c r="O574" s="8">
        <v>83496.42</v>
      </c>
      <c r="P574" s="8">
        <v>83496.42</v>
      </c>
      <c r="Q574" s="8">
        <v>0</v>
      </c>
      <c r="R574" s="35"/>
      <c r="S574" s="36"/>
      <c r="T574" s="36"/>
      <c r="U574" s="36"/>
    </row>
    <row r="575" spans="1:21" x14ac:dyDescent="0.3">
      <c r="A575" s="9">
        <v>14042</v>
      </c>
      <c r="B575" s="9" t="e">
        <f>VLOOKUP(A575,'AM Detail'!K:L,2,FALSE)</f>
        <v>#N/A</v>
      </c>
      <c r="C575" s="1" t="s">
        <v>31</v>
      </c>
      <c r="D575" s="1" t="s">
        <v>32</v>
      </c>
      <c r="E575" s="9" t="str">
        <f t="shared" si="8"/>
        <v>Z000</v>
      </c>
      <c r="F575" s="2">
        <v>24289</v>
      </c>
      <c r="G575" s="1" t="s">
        <v>17</v>
      </c>
      <c r="H575" s="1" t="s">
        <v>33</v>
      </c>
      <c r="I575" s="1" t="s">
        <v>410</v>
      </c>
      <c r="J575" s="1" t="s">
        <v>415</v>
      </c>
      <c r="K575" s="1" t="s">
        <v>36</v>
      </c>
      <c r="L575" s="1" t="s">
        <v>46</v>
      </c>
      <c r="M575" s="1" t="s">
        <v>1636</v>
      </c>
      <c r="N575">
        <v>0</v>
      </c>
      <c r="O575" s="8">
        <v>0</v>
      </c>
      <c r="P575" s="8">
        <v>0</v>
      </c>
      <c r="Q575" s="8">
        <v>0</v>
      </c>
      <c r="R575" s="35"/>
      <c r="S575" s="36"/>
      <c r="T575" s="36"/>
      <c r="U575" s="36"/>
    </row>
    <row r="576" spans="1:21" x14ac:dyDescent="0.3">
      <c r="A576" s="9">
        <v>14043</v>
      </c>
      <c r="B576" s="9" t="str">
        <f>VLOOKUP(A576,'AM Detail'!K:L,2,FALSE)</f>
        <v>Retire</v>
      </c>
      <c r="C576" s="1" t="s">
        <v>31</v>
      </c>
      <c r="D576" s="1" t="s">
        <v>32</v>
      </c>
      <c r="E576" s="9" t="str">
        <f t="shared" si="8"/>
        <v>Z000</v>
      </c>
      <c r="F576" s="2">
        <v>28672</v>
      </c>
      <c r="G576" s="1" t="s">
        <v>17</v>
      </c>
      <c r="H576" s="1" t="s">
        <v>33</v>
      </c>
      <c r="I576" s="1" t="s">
        <v>410</v>
      </c>
      <c r="J576" s="1" t="s">
        <v>415</v>
      </c>
      <c r="K576" s="1" t="s">
        <v>36</v>
      </c>
      <c r="L576" s="1" t="s">
        <v>59</v>
      </c>
      <c r="M576" s="1" t="s">
        <v>1636</v>
      </c>
      <c r="N576">
        <v>0</v>
      </c>
      <c r="O576" s="8">
        <v>5229.9799999999996</v>
      </c>
      <c r="P576" s="8">
        <v>5229.9799999999996</v>
      </c>
      <c r="Q576" s="8">
        <v>0</v>
      </c>
      <c r="R576" s="35"/>
      <c r="S576" s="36"/>
      <c r="T576" s="36"/>
      <c r="U576" s="36"/>
    </row>
    <row r="577" spans="1:21" x14ac:dyDescent="0.3">
      <c r="A577" s="9">
        <v>14044</v>
      </c>
      <c r="B577" s="9" t="str">
        <f>VLOOKUP(A577,'AM Detail'!K:L,2,FALSE)</f>
        <v>Retire</v>
      </c>
      <c r="C577" s="1" t="s">
        <v>31</v>
      </c>
      <c r="D577" s="1" t="s">
        <v>32</v>
      </c>
      <c r="E577" s="9" t="str">
        <f t="shared" si="8"/>
        <v>Z000</v>
      </c>
      <c r="F577" s="2">
        <v>33786</v>
      </c>
      <c r="G577" s="1" t="s">
        <v>17</v>
      </c>
      <c r="H577" s="1" t="s">
        <v>33</v>
      </c>
      <c r="I577" s="1" t="s">
        <v>410</v>
      </c>
      <c r="J577" s="1" t="s">
        <v>415</v>
      </c>
      <c r="K577" s="1" t="s">
        <v>36</v>
      </c>
      <c r="L577" s="1" t="s">
        <v>25</v>
      </c>
      <c r="M577" s="1" t="s">
        <v>1636</v>
      </c>
      <c r="N577">
        <v>8</v>
      </c>
      <c r="O577" s="8">
        <v>657123.61</v>
      </c>
      <c r="P577" s="8">
        <v>657123.61</v>
      </c>
      <c r="Q577" s="8">
        <v>0</v>
      </c>
      <c r="R577" s="35"/>
      <c r="S577" s="36"/>
      <c r="T577" s="36"/>
      <c r="U577" s="36"/>
    </row>
    <row r="578" spans="1:21" x14ac:dyDescent="0.3">
      <c r="A578" s="9">
        <v>14073</v>
      </c>
      <c r="B578" s="9" t="e">
        <f>VLOOKUP(A578,'AM Detail'!K:L,2,FALSE)</f>
        <v>#N/A</v>
      </c>
      <c r="C578" s="1" t="s">
        <v>31</v>
      </c>
      <c r="D578" s="1" t="s">
        <v>32</v>
      </c>
      <c r="E578" s="9" t="str">
        <f t="shared" si="8"/>
        <v>Z000</v>
      </c>
      <c r="F578" s="2">
        <v>24289</v>
      </c>
      <c r="G578" s="1" t="s">
        <v>17</v>
      </c>
      <c r="H578" s="1" t="s">
        <v>33</v>
      </c>
      <c r="I578" s="1" t="s">
        <v>410</v>
      </c>
      <c r="J578" s="1" t="s">
        <v>416</v>
      </c>
      <c r="K578" s="1" t="s">
        <v>36</v>
      </c>
      <c r="L578" s="1" t="s">
        <v>46</v>
      </c>
      <c r="M578" s="1" t="s">
        <v>1636</v>
      </c>
      <c r="N578">
        <v>0</v>
      </c>
      <c r="O578" s="8">
        <v>0</v>
      </c>
      <c r="P578" s="8">
        <v>0</v>
      </c>
      <c r="Q578" s="8">
        <v>0</v>
      </c>
      <c r="R578" s="35"/>
      <c r="S578" s="36"/>
      <c r="T578" s="36"/>
      <c r="U578" s="36"/>
    </row>
    <row r="579" spans="1:21" x14ac:dyDescent="0.3">
      <c r="A579" s="9">
        <v>14074</v>
      </c>
      <c r="B579" s="9" t="e">
        <f>VLOOKUP(A579,'AM Detail'!K:L,2,FALSE)</f>
        <v>#N/A</v>
      </c>
      <c r="C579" s="1" t="s">
        <v>31</v>
      </c>
      <c r="D579" s="1" t="s">
        <v>32</v>
      </c>
      <c r="E579" s="9" t="str">
        <f t="shared" si="8"/>
        <v>Z000</v>
      </c>
      <c r="F579" s="2">
        <v>33786</v>
      </c>
      <c r="G579" s="1" t="s">
        <v>17</v>
      </c>
      <c r="H579" s="1" t="s">
        <v>33</v>
      </c>
      <c r="I579" s="1" t="s">
        <v>410</v>
      </c>
      <c r="J579" s="1" t="s">
        <v>416</v>
      </c>
      <c r="K579" s="1" t="s">
        <v>36</v>
      </c>
      <c r="L579" s="1" t="s">
        <v>25</v>
      </c>
      <c r="M579" s="1" t="s">
        <v>1636</v>
      </c>
      <c r="N579">
        <v>0</v>
      </c>
      <c r="O579" s="8">
        <v>0</v>
      </c>
      <c r="P579" s="8">
        <v>0</v>
      </c>
      <c r="Q579" s="8">
        <v>0</v>
      </c>
      <c r="R579" s="35"/>
      <c r="S579" s="36"/>
      <c r="T579" s="36"/>
      <c r="U579" s="36"/>
    </row>
    <row r="580" spans="1:21" x14ac:dyDescent="0.3">
      <c r="A580" s="9">
        <v>14075</v>
      </c>
      <c r="B580" s="9" t="e">
        <f>VLOOKUP(A580,'AM Detail'!K:L,2,FALSE)</f>
        <v>#N/A</v>
      </c>
      <c r="C580" s="1" t="s">
        <v>31</v>
      </c>
      <c r="D580" s="1" t="s">
        <v>32</v>
      </c>
      <c r="E580" s="9" t="str">
        <f t="shared" si="8"/>
        <v>Z000</v>
      </c>
      <c r="F580" s="2">
        <v>34151</v>
      </c>
      <c r="G580" s="1" t="s">
        <v>17</v>
      </c>
      <c r="H580" s="1" t="s">
        <v>33</v>
      </c>
      <c r="I580" s="1" t="s">
        <v>410</v>
      </c>
      <c r="J580" s="1" t="s">
        <v>416</v>
      </c>
      <c r="K580" s="1" t="s">
        <v>36</v>
      </c>
      <c r="L580" s="1" t="s">
        <v>40</v>
      </c>
      <c r="M580" s="1" t="s">
        <v>1636</v>
      </c>
      <c r="N580">
        <v>0</v>
      </c>
      <c r="O580" s="8">
        <v>0</v>
      </c>
      <c r="P580" s="8">
        <v>0</v>
      </c>
      <c r="Q580" s="8">
        <v>0</v>
      </c>
      <c r="R580" s="35"/>
      <c r="S580" s="36"/>
      <c r="T580" s="36"/>
      <c r="U580" s="36"/>
    </row>
    <row r="581" spans="1:21" x14ac:dyDescent="0.3">
      <c r="A581" s="9">
        <v>14132</v>
      </c>
      <c r="B581" s="9" t="str">
        <f>VLOOKUP(A581,'AM Detail'!K:L,2,FALSE)</f>
        <v>Retire</v>
      </c>
      <c r="C581" s="1" t="s">
        <v>31</v>
      </c>
      <c r="D581" s="1" t="s">
        <v>32</v>
      </c>
      <c r="E581" s="9" t="str">
        <f t="shared" si="8"/>
        <v>Z000</v>
      </c>
      <c r="F581" s="2">
        <v>24289</v>
      </c>
      <c r="G581" s="1" t="s">
        <v>17</v>
      </c>
      <c r="H581" s="1" t="s">
        <v>33</v>
      </c>
      <c r="I581" s="1" t="s">
        <v>417</v>
      </c>
      <c r="J581" s="1" t="s">
        <v>418</v>
      </c>
      <c r="K581" s="1" t="s">
        <v>36</v>
      </c>
      <c r="L581" s="1" t="s">
        <v>46</v>
      </c>
      <c r="M581" s="1" t="s">
        <v>1636</v>
      </c>
      <c r="N581">
        <v>1</v>
      </c>
      <c r="O581" s="8">
        <v>44097.74</v>
      </c>
      <c r="P581" s="8">
        <v>44097.74</v>
      </c>
      <c r="Q581" s="8">
        <v>0</v>
      </c>
      <c r="R581" s="35"/>
      <c r="S581" s="36"/>
      <c r="T581" s="36"/>
      <c r="U581" s="36"/>
    </row>
    <row r="582" spans="1:21" x14ac:dyDescent="0.3">
      <c r="A582" s="9">
        <v>14133</v>
      </c>
      <c r="B582" s="9" t="str">
        <f>VLOOKUP(A582,'AM Detail'!K:L,2,FALSE)</f>
        <v>Retire</v>
      </c>
      <c r="C582" s="1" t="s">
        <v>31</v>
      </c>
      <c r="D582" s="1" t="s">
        <v>32</v>
      </c>
      <c r="E582" s="9" t="str">
        <f t="shared" ref="E582:E645" si="9">MID(D582,6,4)</f>
        <v>Z000</v>
      </c>
      <c r="F582" s="2">
        <v>34151</v>
      </c>
      <c r="G582" s="1" t="s">
        <v>17</v>
      </c>
      <c r="H582" s="1" t="s">
        <v>33</v>
      </c>
      <c r="I582" s="1" t="s">
        <v>417</v>
      </c>
      <c r="J582" s="1" t="s">
        <v>418</v>
      </c>
      <c r="K582" s="1" t="s">
        <v>36</v>
      </c>
      <c r="L582" s="1" t="s">
        <v>40</v>
      </c>
      <c r="M582" s="1" t="s">
        <v>1636</v>
      </c>
      <c r="N582">
        <v>0</v>
      </c>
      <c r="O582" s="8">
        <v>33179.160000000003</v>
      </c>
      <c r="P582" s="8">
        <v>33179.160000000003</v>
      </c>
      <c r="Q582" s="8">
        <v>0</v>
      </c>
      <c r="R582" s="35"/>
      <c r="S582" s="36"/>
      <c r="T582" s="36"/>
      <c r="U582" s="36"/>
    </row>
    <row r="583" spans="1:21" x14ac:dyDescent="0.3">
      <c r="A583" s="9">
        <v>14186</v>
      </c>
      <c r="B583" s="9" t="e">
        <f>VLOOKUP(A583,'AM Detail'!K:L,2,FALSE)</f>
        <v>#N/A</v>
      </c>
      <c r="C583" s="1" t="s">
        <v>31</v>
      </c>
      <c r="D583" s="1" t="s">
        <v>32</v>
      </c>
      <c r="E583" s="9" t="str">
        <f t="shared" si="9"/>
        <v>Z000</v>
      </c>
      <c r="F583" s="2">
        <v>24289</v>
      </c>
      <c r="G583" s="1" t="s">
        <v>17</v>
      </c>
      <c r="H583" s="1" t="s">
        <v>33</v>
      </c>
      <c r="I583" s="1" t="s">
        <v>417</v>
      </c>
      <c r="J583" s="1" t="s">
        <v>419</v>
      </c>
      <c r="K583" s="1" t="s">
        <v>36</v>
      </c>
      <c r="L583" s="1" t="s">
        <v>46</v>
      </c>
      <c r="M583" s="1" t="s">
        <v>1636</v>
      </c>
      <c r="N583">
        <v>0</v>
      </c>
      <c r="O583" s="8">
        <v>0</v>
      </c>
      <c r="P583" s="8">
        <v>0</v>
      </c>
      <c r="Q583" s="8">
        <v>0</v>
      </c>
      <c r="R583" s="35"/>
      <c r="S583" s="36"/>
      <c r="T583" s="36"/>
      <c r="U583" s="36"/>
    </row>
    <row r="584" spans="1:21" x14ac:dyDescent="0.3">
      <c r="A584" s="9">
        <v>14187</v>
      </c>
      <c r="B584" s="9" t="str">
        <f>VLOOKUP(A584,'AM Detail'!K:L,2,FALSE)</f>
        <v>Retire</v>
      </c>
      <c r="C584" s="1" t="s">
        <v>31</v>
      </c>
      <c r="D584" s="1" t="s">
        <v>32</v>
      </c>
      <c r="E584" s="9" t="str">
        <f t="shared" si="9"/>
        <v>Z000</v>
      </c>
      <c r="F584" s="2">
        <v>34151</v>
      </c>
      <c r="G584" s="1" t="s">
        <v>17</v>
      </c>
      <c r="H584" s="1" t="s">
        <v>33</v>
      </c>
      <c r="I584" s="1" t="s">
        <v>417</v>
      </c>
      <c r="J584" s="1" t="s">
        <v>419</v>
      </c>
      <c r="K584" s="1" t="s">
        <v>36</v>
      </c>
      <c r="L584" s="1" t="s">
        <v>40</v>
      </c>
      <c r="M584" s="1" t="s">
        <v>1636</v>
      </c>
      <c r="N584">
        <v>1</v>
      </c>
      <c r="O584" s="8">
        <v>2916447.39</v>
      </c>
      <c r="P584" s="8">
        <v>2916447.39</v>
      </c>
      <c r="Q584" s="8">
        <v>0</v>
      </c>
      <c r="R584" s="35"/>
      <c r="S584" s="36"/>
      <c r="T584" s="36"/>
      <c r="U584" s="36"/>
    </row>
    <row r="585" spans="1:21" x14ac:dyDescent="0.3">
      <c r="A585" s="9">
        <v>14260</v>
      </c>
      <c r="B585" s="9" t="str">
        <f>VLOOKUP(A585,'AM Detail'!K:L,2,FALSE)</f>
        <v>Retire</v>
      </c>
      <c r="C585" s="1" t="s">
        <v>31</v>
      </c>
      <c r="D585" s="1" t="s">
        <v>32</v>
      </c>
      <c r="E585" s="9" t="str">
        <f t="shared" si="9"/>
        <v>Z000</v>
      </c>
      <c r="F585" s="2">
        <v>34516</v>
      </c>
      <c r="G585" s="1" t="s">
        <v>17</v>
      </c>
      <c r="H585" s="1" t="s">
        <v>33</v>
      </c>
      <c r="I585" s="1" t="s">
        <v>417</v>
      </c>
      <c r="J585" s="1" t="s">
        <v>420</v>
      </c>
      <c r="K585" s="1" t="s">
        <v>36</v>
      </c>
      <c r="L585" s="1" t="s">
        <v>73</v>
      </c>
      <c r="M585" s="1" t="s">
        <v>1636</v>
      </c>
      <c r="N585">
        <v>1</v>
      </c>
      <c r="O585" s="8">
        <v>3898.74</v>
      </c>
      <c r="P585" s="8">
        <v>3898.74</v>
      </c>
      <c r="Q585" s="8">
        <v>0</v>
      </c>
      <c r="R585" s="35"/>
      <c r="S585" s="36"/>
      <c r="T585" s="36"/>
      <c r="U585" s="36"/>
    </row>
    <row r="586" spans="1:21" x14ac:dyDescent="0.3">
      <c r="A586" s="9">
        <v>14283</v>
      </c>
      <c r="B586" s="9" t="e">
        <f>VLOOKUP(A586,'AM Detail'!K:L,2,FALSE)</f>
        <v>#N/A</v>
      </c>
      <c r="C586" s="1" t="s">
        <v>31</v>
      </c>
      <c r="D586" s="1" t="s">
        <v>32</v>
      </c>
      <c r="E586" s="9" t="str">
        <f t="shared" si="9"/>
        <v>Z000</v>
      </c>
      <c r="F586" s="2">
        <v>24289</v>
      </c>
      <c r="G586" s="1" t="s">
        <v>17</v>
      </c>
      <c r="H586" s="1" t="s">
        <v>33</v>
      </c>
      <c r="I586" s="1" t="s">
        <v>417</v>
      </c>
      <c r="J586" s="1" t="s">
        <v>421</v>
      </c>
      <c r="K586" s="1" t="s">
        <v>36</v>
      </c>
      <c r="L586" s="1" t="s">
        <v>46</v>
      </c>
      <c r="M586" s="1" t="s">
        <v>1636</v>
      </c>
      <c r="N586">
        <v>0</v>
      </c>
      <c r="O586" s="8">
        <v>0</v>
      </c>
      <c r="P586" s="8">
        <v>0</v>
      </c>
      <c r="Q586" s="8">
        <v>0</v>
      </c>
      <c r="R586" s="35"/>
      <c r="S586" s="36"/>
      <c r="T586" s="36"/>
      <c r="U586" s="36"/>
    </row>
    <row r="587" spans="1:21" x14ac:dyDescent="0.3">
      <c r="A587" s="9">
        <v>14284</v>
      </c>
      <c r="B587" s="9" t="e">
        <f>VLOOKUP(A587,'AM Detail'!K:L,2,FALSE)</f>
        <v>#N/A</v>
      </c>
      <c r="C587" s="1" t="s">
        <v>31</v>
      </c>
      <c r="D587" s="1" t="s">
        <v>32</v>
      </c>
      <c r="E587" s="9" t="str">
        <f t="shared" si="9"/>
        <v>Z000</v>
      </c>
      <c r="F587" s="2">
        <v>29403</v>
      </c>
      <c r="G587" s="1" t="s">
        <v>17</v>
      </c>
      <c r="H587" s="1" t="s">
        <v>33</v>
      </c>
      <c r="I587" s="1" t="s">
        <v>417</v>
      </c>
      <c r="J587" s="1" t="s">
        <v>421</v>
      </c>
      <c r="K587" s="1" t="s">
        <v>36</v>
      </c>
      <c r="L587" s="1" t="s">
        <v>53</v>
      </c>
      <c r="M587" s="1" t="s">
        <v>1636</v>
      </c>
      <c r="N587">
        <v>0</v>
      </c>
      <c r="O587" s="8">
        <v>0</v>
      </c>
      <c r="P587" s="8">
        <v>0</v>
      </c>
      <c r="Q587" s="8">
        <v>0</v>
      </c>
      <c r="R587" s="35"/>
      <c r="S587" s="36"/>
      <c r="T587" s="36"/>
      <c r="U587" s="36"/>
    </row>
    <row r="588" spans="1:21" x14ac:dyDescent="0.3">
      <c r="A588" s="9">
        <v>14285</v>
      </c>
      <c r="B588" s="9" t="e">
        <f>VLOOKUP(A588,'AM Detail'!K:L,2,FALSE)</f>
        <v>#N/A</v>
      </c>
      <c r="C588" s="1" t="s">
        <v>31</v>
      </c>
      <c r="D588" s="1" t="s">
        <v>32</v>
      </c>
      <c r="E588" s="9" t="str">
        <f t="shared" si="9"/>
        <v>Z000</v>
      </c>
      <c r="F588" s="2">
        <v>34151</v>
      </c>
      <c r="G588" s="1" t="s">
        <v>17</v>
      </c>
      <c r="H588" s="1" t="s">
        <v>33</v>
      </c>
      <c r="I588" s="1" t="s">
        <v>417</v>
      </c>
      <c r="J588" s="1" t="s">
        <v>421</v>
      </c>
      <c r="K588" s="1" t="s">
        <v>36</v>
      </c>
      <c r="L588" s="1" t="s">
        <v>40</v>
      </c>
      <c r="M588" s="1" t="s">
        <v>1636</v>
      </c>
      <c r="N588">
        <v>0</v>
      </c>
      <c r="O588" s="8">
        <v>0</v>
      </c>
      <c r="P588" s="8">
        <v>0</v>
      </c>
      <c r="Q588" s="8">
        <v>0</v>
      </c>
      <c r="R588" s="35"/>
      <c r="S588" s="36"/>
      <c r="T588" s="36"/>
      <c r="U588" s="36"/>
    </row>
    <row r="589" spans="1:21" x14ac:dyDescent="0.3">
      <c r="A589" s="9">
        <v>14286</v>
      </c>
      <c r="B589" s="9" t="e">
        <f>VLOOKUP(A589,'AM Detail'!K:L,2,FALSE)</f>
        <v>#N/A</v>
      </c>
      <c r="C589" s="1" t="s">
        <v>31</v>
      </c>
      <c r="D589" s="1" t="s">
        <v>32</v>
      </c>
      <c r="E589" s="9" t="str">
        <f t="shared" si="9"/>
        <v>Z000</v>
      </c>
      <c r="F589" s="2">
        <v>36708</v>
      </c>
      <c r="G589" s="1" t="s">
        <v>17</v>
      </c>
      <c r="H589" s="1" t="s">
        <v>33</v>
      </c>
      <c r="I589" s="1" t="s">
        <v>417</v>
      </c>
      <c r="J589" s="1" t="s">
        <v>421</v>
      </c>
      <c r="K589" s="1" t="s">
        <v>36</v>
      </c>
      <c r="L589" s="1" t="s">
        <v>237</v>
      </c>
      <c r="M589" s="1" t="s">
        <v>1636</v>
      </c>
      <c r="N589">
        <v>0</v>
      </c>
      <c r="O589" s="8">
        <v>0</v>
      </c>
      <c r="P589" s="8">
        <v>0</v>
      </c>
      <c r="Q589" s="8">
        <v>0</v>
      </c>
      <c r="R589" s="35"/>
      <c r="S589" s="36"/>
      <c r="T589" s="36"/>
      <c r="U589" s="36"/>
    </row>
    <row r="590" spans="1:21" x14ac:dyDescent="0.3">
      <c r="A590" s="9">
        <v>14290</v>
      </c>
      <c r="B590" s="9" t="e">
        <f>VLOOKUP(A590,'AM Detail'!K:L,2,FALSE)</f>
        <v>#N/A</v>
      </c>
      <c r="C590" s="1" t="s">
        <v>335</v>
      </c>
      <c r="D590" s="1" t="s">
        <v>238</v>
      </c>
      <c r="E590" s="9" t="str">
        <f t="shared" si="9"/>
        <v>Z000</v>
      </c>
      <c r="F590" s="2">
        <v>33786</v>
      </c>
      <c r="G590" s="1" t="s">
        <v>17</v>
      </c>
      <c r="H590" s="1" t="s">
        <v>18</v>
      </c>
      <c r="I590" s="1" t="s">
        <v>417</v>
      </c>
      <c r="J590" s="1" t="s">
        <v>421</v>
      </c>
      <c r="K590" s="1" t="s">
        <v>36</v>
      </c>
      <c r="L590" s="1" t="s">
        <v>25</v>
      </c>
      <c r="M590" s="1" t="s">
        <v>1636</v>
      </c>
      <c r="N590">
        <v>0</v>
      </c>
      <c r="O590" s="8">
        <v>0</v>
      </c>
      <c r="P590" s="8">
        <v>0</v>
      </c>
      <c r="Q590" s="8">
        <v>0</v>
      </c>
      <c r="R590" s="35"/>
      <c r="S590" s="36"/>
      <c r="T590" s="36"/>
      <c r="U590" s="36"/>
    </row>
    <row r="591" spans="1:21" x14ac:dyDescent="0.3">
      <c r="A591" s="9">
        <v>14319</v>
      </c>
      <c r="B591" s="9" t="e">
        <f>VLOOKUP(A591,'AM Detail'!K:L,2,FALSE)</f>
        <v>#N/A</v>
      </c>
      <c r="C591" s="1" t="s">
        <v>31</v>
      </c>
      <c r="D591" s="1" t="s">
        <v>32</v>
      </c>
      <c r="E591" s="9" t="str">
        <f t="shared" si="9"/>
        <v>Z000</v>
      </c>
      <c r="F591" s="2">
        <v>34516</v>
      </c>
      <c r="G591" s="1" t="s">
        <v>17</v>
      </c>
      <c r="H591" s="1" t="s">
        <v>33</v>
      </c>
      <c r="I591" s="1" t="s">
        <v>417</v>
      </c>
      <c r="J591" s="1" t="s">
        <v>422</v>
      </c>
      <c r="K591" s="1" t="s">
        <v>36</v>
      </c>
      <c r="L591" s="1" t="s">
        <v>73</v>
      </c>
      <c r="M591" s="1" t="s">
        <v>1636</v>
      </c>
      <c r="N591">
        <v>0</v>
      </c>
      <c r="O591" s="8">
        <v>0</v>
      </c>
      <c r="P591" s="8">
        <v>0</v>
      </c>
      <c r="Q591" s="8">
        <v>0</v>
      </c>
      <c r="R591" s="35"/>
      <c r="S591" s="36"/>
      <c r="T591" s="36"/>
      <c r="U591" s="36"/>
    </row>
    <row r="592" spans="1:21" x14ac:dyDescent="0.3">
      <c r="A592" s="9">
        <v>14365</v>
      </c>
      <c r="B592" s="9" t="e">
        <f>VLOOKUP(A592,'AM Detail'!K:L,2,FALSE)</f>
        <v>#N/A</v>
      </c>
      <c r="C592" s="1" t="s">
        <v>31</v>
      </c>
      <c r="D592" s="1" t="s">
        <v>32</v>
      </c>
      <c r="E592" s="9" t="str">
        <f t="shared" si="9"/>
        <v>Z000</v>
      </c>
      <c r="F592" s="2">
        <v>34516</v>
      </c>
      <c r="G592" s="1" t="s">
        <v>17</v>
      </c>
      <c r="H592" s="1" t="s">
        <v>33</v>
      </c>
      <c r="I592" s="1" t="s">
        <v>417</v>
      </c>
      <c r="J592" s="1" t="s">
        <v>423</v>
      </c>
      <c r="K592" s="1" t="s">
        <v>36</v>
      </c>
      <c r="L592" s="1" t="s">
        <v>73</v>
      </c>
      <c r="M592" s="1" t="s">
        <v>1636</v>
      </c>
      <c r="N592">
        <v>0</v>
      </c>
      <c r="O592" s="8">
        <v>0</v>
      </c>
      <c r="P592" s="8">
        <v>0</v>
      </c>
      <c r="Q592" s="8">
        <v>0</v>
      </c>
      <c r="R592" s="35"/>
      <c r="S592" s="36"/>
      <c r="T592" s="36"/>
      <c r="U592" s="36"/>
    </row>
    <row r="593" spans="1:21" x14ac:dyDescent="0.3">
      <c r="A593" s="9">
        <v>14367</v>
      </c>
      <c r="B593" s="9" t="e">
        <f>VLOOKUP(A593,'AM Detail'!K:L,2,FALSE)</f>
        <v>#N/A</v>
      </c>
      <c r="C593" s="1" t="s">
        <v>15</v>
      </c>
      <c r="D593" s="1" t="s">
        <v>238</v>
      </c>
      <c r="E593" s="9" t="str">
        <f t="shared" si="9"/>
        <v>Z000</v>
      </c>
      <c r="F593" s="2">
        <v>35612</v>
      </c>
      <c r="G593" s="1" t="s">
        <v>17</v>
      </c>
      <c r="H593" s="1" t="s">
        <v>18</v>
      </c>
      <c r="I593" s="1" t="s">
        <v>417</v>
      </c>
      <c r="J593" s="1" t="s">
        <v>423</v>
      </c>
      <c r="K593" s="1" t="s">
        <v>36</v>
      </c>
      <c r="L593" s="1" t="s">
        <v>235</v>
      </c>
      <c r="M593" s="1" t="s">
        <v>1636</v>
      </c>
      <c r="N593">
        <v>0</v>
      </c>
      <c r="O593" s="8">
        <v>0</v>
      </c>
      <c r="P593" s="8">
        <v>0</v>
      </c>
      <c r="Q593" s="8">
        <v>0</v>
      </c>
      <c r="R593" s="35"/>
      <c r="S593" s="36"/>
      <c r="T593" s="36"/>
      <c r="U593" s="36"/>
    </row>
    <row r="594" spans="1:21" x14ac:dyDescent="0.3">
      <c r="A594" s="9">
        <v>14368</v>
      </c>
      <c r="B594" s="9" t="e">
        <f>VLOOKUP(A594,'AM Detail'!K:L,2,FALSE)</f>
        <v>#N/A</v>
      </c>
      <c r="C594" s="1" t="s">
        <v>15</v>
      </c>
      <c r="D594" s="1" t="s">
        <v>238</v>
      </c>
      <c r="E594" s="9" t="str">
        <f t="shared" si="9"/>
        <v>Z000</v>
      </c>
      <c r="F594" s="2">
        <v>37073</v>
      </c>
      <c r="G594" s="1" t="s">
        <v>17</v>
      </c>
      <c r="H594" s="1" t="s">
        <v>18</v>
      </c>
      <c r="I594" s="1" t="s">
        <v>417</v>
      </c>
      <c r="J594" s="1" t="s">
        <v>423</v>
      </c>
      <c r="K594" s="1" t="s">
        <v>36</v>
      </c>
      <c r="L594" s="1" t="s">
        <v>240</v>
      </c>
      <c r="M594" s="1" t="s">
        <v>1636</v>
      </c>
      <c r="N594">
        <v>0</v>
      </c>
      <c r="O594" s="8">
        <v>0</v>
      </c>
      <c r="P594" s="8">
        <v>0</v>
      </c>
      <c r="Q594" s="8">
        <v>0</v>
      </c>
      <c r="R594" s="35"/>
      <c r="S594" s="36"/>
      <c r="T594" s="36"/>
      <c r="U594" s="36"/>
    </row>
    <row r="595" spans="1:21" x14ac:dyDescent="0.3">
      <c r="A595" s="9">
        <v>14493</v>
      </c>
      <c r="B595" s="9" t="e">
        <f>VLOOKUP(A595,'AM Detail'!K:L,2,FALSE)</f>
        <v>#N/A</v>
      </c>
      <c r="C595" s="1" t="s">
        <v>31</v>
      </c>
      <c r="D595" s="1" t="s">
        <v>32</v>
      </c>
      <c r="E595" s="9" t="str">
        <f t="shared" si="9"/>
        <v>Z000</v>
      </c>
      <c r="F595" s="2">
        <v>28672</v>
      </c>
      <c r="G595" s="1" t="s">
        <v>17</v>
      </c>
      <c r="H595" s="1" t="s">
        <v>33</v>
      </c>
      <c r="I595" s="1" t="s">
        <v>424</v>
      </c>
      <c r="J595" s="1" t="s">
        <v>425</v>
      </c>
      <c r="K595" s="1" t="s">
        <v>36</v>
      </c>
      <c r="L595" s="1" t="s">
        <v>59</v>
      </c>
      <c r="M595" s="1" t="s">
        <v>1636</v>
      </c>
      <c r="N595">
        <v>0</v>
      </c>
      <c r="O595" s="8">
        <v>0</v>
      </c>
      <c r="P595" s="8">
        <v>0</v>
      </c>
      <c r="Q595" s="8">
        <v>0</v>
      </c>
      <c r="R595" s="35"/>
      <c r="S595" s="36"/>
      <c r="T595" s="36"/>
      <c r="U595" s="36"/>
    </row>
    <row r="596" spans="1:21" x14ac:dyDescent="0.3">
      <c r="A596" s="9">
        <v>14557</v>
      </c>
      <c r="B596" s="9" t="str">
        <f>VLOOKUP(A596,'AM Detail'!K:L,2,FALSE)</f>
        <v>U1</v>
      </c>
      <c r="C596" s="1" t="s">
        <v>31</v>
      </c>
      <c r="D596" s="1" t="s">
        <v>32</v>
      </c>
      <c r="E596" s="9" t="str">
        <f t="shared" si="9"/>
        <v>Z000</v>
      </c>
      <c r="F596" s="2">
        <v>24289</v>
      </c>
      <c r="G596" s="1" t="s">
        <v>17</v>
      </c>
      <c r="H596" s="1" t="s">
        <v>33</v>
      </c>
      <c r="I596" s="1" t="s">
        <v>426</v>
      </c>
      <c r="J596" s="1" t="s">
        <v>427</v>
      </c>
      <c r="K596" s="1" t="s">
        <v>36</v>
      </c>
      <c r="L596" s="1" t="s">
        <v>46</v>
      </c>
      <c r="M596" s="1" t="s">
        <v>1636</v>
      </c>
      <c r="N596">
        <v>1</v>
      </c>
      <c r="O596" s="8">
        <v>3495.06</v>
      </c>
      <c r="P596" s="8">
        <v>3495.06</v>
      </c>
      <c r="Q596" s="8">
        <v>0</v>
      </c>
      <c r="R596" s="35"/>
      <c r="S596" s="36"/>
      <c r="T596" s="36"/>
      <c r="U596" s="36"/>
    </row>
    <row r="597" spans="1:21" x14ac:dyDescent="0.3">
      <c r="A597" s="9">
        <v>14558</v>
      </c>
      <c r="B597" s="9" t="str">
        <f>VLOOKUP(A597,'AM Detail'!K:L,2,FALSE)</f>
        <v>U1</v>
      </c>
      <c r="C597" s="1" t="s">
        <v>31</v>
      </c>
      <c r="D597" s="1" t="s">
        <v>32</v>
      </c>
      <c r="E597" s="9" t="str">
        <f t="shared" si="9"/>
        <v>Z000</v>
      </c>
      <c r="F597" s="2">
        <v>32690</v>
      </c>
      <c r="G597" s="1" t="s">
        <v>17</v>
      </c>
      <c r="H597" s="1" t="s">
        <v>33</v>
      </c>
      <c r="I597" s="1" t="s">
        <v>426</v>
      </c>
      <c r="J597" s="1" t="s">
        <v>427</v>
      </c>
      <c r="K597" s="1" t="s">
        <v>36</v>
      </c>
      <c r="L597" s="1" t="s">
        <v>63</v>
      </c>
      <c r="M597" s="1" t="s">
        <v>1636</v>
      </c>
      <c r="N597">
        <v>0</v>
      </c>
      <c r="O597" s="8">
        <v>6573</v>
      </c>
      <c r="P597" s="8">
        <v>6573</v>
      </c>
      <c r="Q597" s="8">
        <v>0</v>
      </c>
      <c r="R597" s="35"/>
      <c r="S597" s="36"/>
      <c r="T597" s="36"/>
      <c r="U597" s="36"/>
    </row>
    <row r="598" spans="1:21" x14ac:dyDescent="0.3">
      <c r="A598" s="9">
        <v>14559</v>
      </c>
      <c r="B598" s="9" t="str">
        <f>VLOOKUP(A598,'AM Detail'!K:L,2,FALSE)</f>
        <v>U1</v>
      </c>
      <c r="C598" s="1" t="s">
        <v>31</v>
      </c>
      <c r="D598" s="1" t="s">
        <v>32</v>
      </c>
      <c r="E598" s="9" t="str">
        <f t="shared" si="9"/>
        <v>Z000</v>
      </c>
      <c r="F598" s="2">
        <v>34151</v>
      </c>
      <c r="G598" s="1" t="s">
        <v>17</v>
      </c>
      <c r="H598" s="1" t="s">
        <v>33</v>
      </c>
      <c r="I598" s="1" t="s">
        <v>426</v>
      </c>
      <c r="J598" s="1" t="s">
        <v>427</v>
      </c>
      <c r="K598" s="1" t="s">
        <v>36</v>
      </c>
      <c r="L598" s="1" t="s">
        <v>40</v>
      </c>
      <c r="M598" s="1" t="s">
        <v>1636</v>
      </c>
      <c r="N598">
        <v>0</v>
      </c>
      <c r="O598" s="8">
        <v>56566.39</v>
      </c>
      <c r="P598" s="8">
        <v>56566.39</v>
      </c>
      <c r="Q598" s="8">
        <v>0</v>
      </c>
      <c r="R598" s="35"/>
      <c r="S598" s="36"/>
      <c r="T598" s="36"/>
      <c r="U598" s="36"/>
    </row>
    <row r="599" spans="1:21" x14ac:dyDescent="0.3">
      <c r="A599" s="9">
        <v>14598</v>
      </c>
      <c r="B599" s="9" t="e">
        <f>VLOOKUP(A599,'AM Detail'!K:L,2,FALSE)</f>
        <v>#N/A</v>
      </c>
      <c r="C599" s="1" t="s">
        <v>31</v>
      </c>
      <c r="D599" s="1" t="s">
        <v>32</v>
      </c>
      <c r="E599" s="9" t="str">
        <f t="shared" si="9"/>
        <v>Z000</v>
      </c>
      <c r="F599" s="2">
        <v>24289</v>
      </c>
      <c r="G599" s="1" t="s">
        <v>17</v>
      </c>
      <c r="H599" s="1" t="s">
        <v>33</v>
      </c>
      <c r="I599" s="1" t="s">
        <v>426</v>
      </c>
      <c r="J599" s="1" t="s">
        <v>428</v>
      </c>
      <c r="K599" s="1" t="s">
        <v>36</v>
      </c>
      <c r="L599" s="1" t="s">
        <v>46</v>
      </c>
      <c r="M599" s="1" t="s">
        <v>1636</v>
      </c>
      <c r="N599">
        <v>0</v>
      </c>
      <c r="O599" s="8">
        <v>0</v>
      </c>
      <c r="P599" s="8">
        <v>0</v>
      </c>
      <c r="Q599" s="8">
        <v>0</v>
      </c>
      <c r="R599" s="35"/>
      <c r="S599" s="36"/>
      <c r="T599" s="36"/>
      <c r="U599" s="36"/>
    </row>
    <row r="600" spans="1:21" x14ac:dyDescent="0.3">
      <c r="A600" s="9">
        <v>14623</v>
      </c>
      <c r="B600" s="9" t="str">
        <f>VLOOKUP(A600,'AM Detail'!K:L,2,FALSE)</f>
        <v>U1</v>
      </c>
      <c r="C600" s="1" t="s">
        <v>31</v>
      </c>
      <c r="D600" s="1" t="s">
        <v>32</v>
      </c>
      <c r="E600" s="9" t="str">
        <f t="shared" si="9"/>
        <v>Z000</v>
      </c>
      <c r="F600" s="2">
        <v>32690</v>
      </c>
      <c r="G600" s="1" t="s">
        <v>17</v>
      </c>
      <c r="H600" s="1" t="s">
        <v>33</v>
      </c>
      <c r="I600" s="1" t="s">
        <v>426</v>
      </c>
      <c r="J600" s="1" t="s">
        <v>429</v>
      </c>
      <c r="K600" s="1" t="s">
        <v>36</v>
      </c>
      <c r="L600" s="1" t="s">
        <v>63</v>
      </c>
      <c r="M600" s="1" t="s">
        <v>1636</v>
      </c>
      <c r="N600">
        <v>1</v>
      </c>
      <c r="O600" s="8">
        <v>11154</v>
      </c>
      <c r="P600" s="8">
        <v>11154</v>
      </c>
      <c r="Q600" s="8">
        <v>0</v>
      </c>
      <c r="R600" s="35"/>
      <c r="S600" s="36"/>
      <c r="T600" s="36"/>
      <c r="U600" s="36"/>
    </row>
    <row r="601" spans="1:21" x14ac:dyDescent="0.3">
      <c r="A601" s="9">
        <v>14680</v>
      </c>
      <c r="B601" s="9" t="e">
        <f>VLOOKUP(A601,'AM Detail'!K:L,2,FALSE)</f>
        <v>#N/A</v>
      </c>
      <c r="C601" s="1" t="s">
        <v>31</v>
      </c>
      <c r="D601" s="1" t="s">
        <v>32</v>
      </c>
      <c r="E601" s="9" t="str">
        <f t="shared" si="9"/>
        <v>Z000</v>
      </c>
      <c r="F601" s="2">
        <v>24289</v>
      </c>
      <c r="G601" s="1" t="s">
        <v>17</v>
      </c>
      <c r="H601" s="1" t="s">
        <v>33</v>
      </c>
      <c r="I601" s="1" t="s">
        <v>426</v>
      </c>
      <c r="J601" s="1" t="s">
        <v>430</v>
      </c>
      <c r="K601" s="1" t="s">
        <v>36</v>
      </c>
      <c r="L601" s="1" t="s">
        <v>46</v>
      </c>
      <c r="M601" s="1" t="s">
        <v>1636</v>
      </c>
      <c r="N601">
        <v>0</v>
      </c>
      <c r="O601" s="8">
        <v>0</v>
      </c>
      <c r="P601" s="8">
        <v>0</v>
      </c>
      <c r="Q601" s="8">
        <v>0</v>
      </c>
      <c r="R601" s="35"/>
      <c r="S601" s="36"/>
      <c r="T601" s="36"/>
      <c r="U601" s="36"/>
    </row>
    <row r="602" spans="1:21" x14ac:dyDescent="0.3">
      <c r="A602" s="9">
        <v>14681</v>
      </c>
      <c r="B602" s="9" t="str">
        <f>VLOOKUP(A602,'AM Detail'!K:L,2,FALSE)</f>
        <v>U1</v>
      </c>
      <c r="C602" s="1" t="s">
        <v>31</v>
      </c>
      <c r="D602" s="1" t="s">
        <v>32</v>
      </c>
      <c r="E602" s="9" t="str">
        <f t="shared" si="9"/>
        <v>Z000</v>
      </c>
      <c r="F602" s="2">
        <v>32690</v>
      </c>
      <c r="G602" s="1" t="s">
        <v>17</v>
      </c>
      <c r="H602" s="1" t="s">
        <v>33</v>
      </c>
      <c r="I602" s="1" t="s">
        <v>426</v>
      </c>
      <c r="J602" s="1" t="s">
        <v>430</v>
      </c>
      <c r="K602" s="1" t="s">
        <v>36</v>
      </c>
      <c r="L602" s="1" t="s">
        <v>63</v>
      </c>
      <c r="M602" s="1" t="s">
        <v>1636</v>
      </c>
      <c r="N602">
        <v>3</v>
      </c>
      <c r="O602" s="8">
        <v>393138.51</v>
      </c>
      <c r="P602" s="8">
        <v>393138.51</v>
      </c>
      <c r="Q602" s="8">
        <v>0</v>
      </c>
      <c r="R602" s="35"/>
      <c r="S602" s="36"/>
      <c r="T602" s="36"/>
      <c r="U602" s="36"/>
    </row>
    <row r="603" spans="1:21" x14ac:dyDescent="0.3">
      <c r="A603" s="9">
        <v>14715</v>
      </c>
      <c r="B603" s="9" t="str">
        <f>VLOOKUP(A603,'AM Detail'!K:L,2,FALSE)</f>
        <v>U1</v>
      </c>
      <c r="C603" s="1" t="s">
        <v>31</v>
      </c>
      <c r="D603" s="1" t="s">
        <v>32</v>
      </c>
      <c r="E603" s="9" t="str">
        <f t="shared" si="9"/>
        <v>Z000</v>
      </c>
      <c r="F603" s="2">
        <v>24289</v>
      </c>
      <c r="G603" s="1" t="s">
        <v>17</v>
      </c>
      <c r="H603" s="1" t="s">
        <v>33</v>
      </c>
      <c r="I603" s="1" t="s">
        <v>426</v>
      </c>
      <c r="J603" s="1" t="s">
        <v>431</v>
      </c>
      <c r="K603" s="1" t="s">
        <v>36</v>
      </c>
      <c r="L603" s="1" t="s">
        <v>46</v>
      </c>
      <c r="M603" s="1" t="s">
        <v>1636</v>
      </c>
      <c r="N603">
        <v>1</v>
      </c>
      <c r="O603" s="8">
        <v>125132.8</v>
      </c>
      <c r="P603" s="8">
        <v>125132.8</v>
      </c>
      <c r="Q603" s="8">
        <v>0</v>
      </c>
      <c r="R603" s="35"/>
      <c r="S603" s="36"/>
      <c r="T603" s="36"/>
      <c r="U603" s="36"/>
    </row>
    <row r="604" spans="1:21" x14ac:dyDescent="0.3">
      <c r="A604" s="9">
        <v>14716</v>
      </c>
      <c r="B604" s="9" t="str">
        <f>VLOOKUP(A604,'AM Detail'!K:L,2,FALSE)</f>
        <v>U1</v>
      </c>
      <c r="C604" s="1" t="s">
        <v>31</v>
      </c>
      <c r="D604" s="1" t="s">
        <v>32</v>
      </c>
      <c r="E604" s="9" t="str">
        <f t="shared" si="9"/>
        <v>Z000</v>
      </c>
      <c r="F604" s="2">
        <v>33055</v>
      </c>
      <c r="G604" s="1" t="s">
        <v>17</v>
      </c>
      <c r="H604" s="1" t="s">
        <v>33</v>
      </c>
      <c r="I604" s="1" t="s">
        <v>426</v>
      </c>
      <c r="J604" s="1" t="s">
        <v>431</v>
      </c>
      <c r="K604" s="1" t="s">
        <v>36</v>
      </c>
      <c r="L604" s="1" t="s">
        <v>82</v>
      </c>
      <c r="M604" s="1" t="s">
        <v>1636</v>
      </c>
      <c r="N604">
        <v>0</v>
      </c>
      <c r="O604" s="8">
        <v>13243.9</v>
      </c>
      <c r="P604" s="8">
        <v>13243.9</v>
      </c>
      <c r="Q604" s="8">
        <v>0</v>
      </c>
      <c r="R604" s="35"/>
      <c r="S604" s="36"/>
      <c r="T604" s="36"/>
      <c r="U604" s="36"/>
    </row>
    <row r="605" spans="1:21" x14ac:dyDescent="0.3">
      <c r="A605" s="9">
        <v>14760</v>
      </c>
      <c r="B605" s="9" t="e">
        <f>VLOOKUP(A605,'AM Detail'!K:L,2,FALSE)</f>
        <v>#N/A</v>
      </c>
      <c r="C605" s="1" t="s">
        <v>31</v>
      </c>
      <c r="D605" s="1" t="s">
        <v>32</v>
      </c>
      <c r="E605" s="9" t="str">
        <f t="shared" si="9"/>
        <v>Z000</v>
      </c>
      <c r="F605" s="2">
        <v>24289</v>
      </c>
      <c r="G605" s="1" t="s">
        <v>17</v>
      </c>
      <c r="H605" s="1" t="s">
        <v>33</v>
      </c>
      <c r="I605" s="1" t="s">
        <v>426</v>
      </c>
      <c r="J605" s="1" t="s">
        <v>432</v>
      </c>
      <c r="K605" s="1" t="s">
        <v>36</v>
      </c>
      <c r="L605" s="1" t="s">
        <v>46</v>
      </c>
      <c r="M605" s="1" t="s">
        <v>1636</v>
      </c>
      <c r="N605">
        <v>0</v>
      </c>
      <c r="O605" s="8">
        <v>0</v>
      </c>
      <c r="P605" s="8">
        <v>0</v>
      </c>
      <c r="Q605" s="8">
        <v>0</v>
      </c>
      <c r="R605" s="35"/>
      <c r="S605" s="36"/>
      <c r="T605" s="36"/>
      <c r="U605" s="36"/>
    </row>
    <row r="606" spans="1:21" x14ac:dyDescent="0.3">
      <c r="A606" s="9">
        <v>14802</v>
      </c>
      <c r="B606" s="9" t="str">
        <f>VLOOKUP(A606,'AM Detail'!K:L,2,FALSE)</f>
        <v>U1</v>
      </c>
      <c r="C606" s="1" t="s">
        <v>31</v>
      </c>
      <c r="D606" s="1" t="s">
        <v>32</v>
      </c>
      <c r="E606" s="9" t="str">
        <f t="shared" si="9"/>
        <v>Z000</v>
      </c>
      <c r="F606" s="2">
        <v>24289</v>
      </c>
      <c r="G606" s="1" t="s">
        <v>17</v>
      </c>
      <c r="H606" s="1" t="s">
        <v>33</v>
      </c>
      <c r="I606" s="1" t="s">
        <v>426</v>
      </c>
      <c r="J606" s="1" t="s">
        <v>433</v>
      </c>
      <c r="K606" s="1" t="s">
        <v>36</v>
      </c>
      <c r="L606" s="1" t="s">
        <v>46</v>
      </c>
      <c r="M606" s="1" t="s">
        <v>1636</v>
      </c>
      <c r="N606">
        <v>1</v>
      </c>
      <c r="O606" s="8">
        <v>557.36</v>
      </c>
      <c r="P606" s="8">
        <v>557.36</v>
      </c>
      <c r="Q606" s="8">
        <v>0</v>
      </c>
      <c r="R606" s="35"/>
      <c r="S606" s="36"/>
      <c r="T606" s="36"/>
      <c r="U606" s="36"/>
    </row>
    <row r="607" spans="1:21" x14ac:dyDescent="0.3">
      <c r="A607" s="9">
        <v>14840</v>
      </c>
      <c r="B607" s="9" t="e">
        <f>VLOOKUP(A607,'AM Detail'!K:L,2,FALSE)</f>
        <v>#N/A</v>
      </c>
      <c r="C607" s="1" t="s">
        <v>31</v>
      </c>
      <c r="D607" s="1" t="s">
        <v>32</v>
      </c>
      <c r="E607" s="9" t="str">
        <f t="shared" si="9"/>
        <v>Z000</v>
      </c>
      <c r="F607" s="2">
        <v>24289</v>
      </c>
      <c r="G607" s="1" t="s">
        <v>17</v>
      </c>
      <c r="H607" s="1" t="s">
        <v>33</v>
      </c>
      <c r="I607" s="1" t="s">
        <v>434</v>
      </c>
      <c r="J607" s="1" t="s">
        <v>435</v>
      </c>
      <c r="K607" s="1" t="s">
        <v>36</v>
      </c>
      <c r="L607" s="1" t="s">
        <v>46</v>
      </c>
      <c r="M607" s="1" t="s">
        <v>1636</v>
      </c>
      <c r="N607">
        <v>0</v>
      </c>
      <c r="O607" s="8">
        <v>0</v>
      </c>
      <c r="P607" s="8">
        <v>0</v>
      </c>
      <c r="Q607" s="8">
        <v>0</v>
      </c>
      <c r="R607" s="35"/>
      <c r="S607" s="36"/>
      <c r="T607" s="36"/>
      <c r="U607" s="36"/>
    </row>
    <row r="608" spans="1:21" x14ac:dyDescent="0.3">
      <c r="A608" s="9">
        <v>14873</v>
      </c>
      <c r="B608" s="9" t="str">
        <f>VLOOKUP(A608,'AM Detail'!K:L,2,FALSE)</f>
        <v>Retire</v>
      </c>
      <c r="C608" s="1" t="s">
        <v>31</v>
      </c>
      <c r="D608" s="1" t="s">
        <v>32</v>
      </c>
      <c r="E608" s="9" t="str">
        <f t="shared" si="9"/>
        <v>Z000</v>
      </c>
      <c r="F608" s="2">
        <v>24289</v>
      </c>
      <c r="G608" s="1" t="s">
        <v>17</v>
      </c>
      <c r="H608" s="1" t="s">
        <v>33</v>
      </c>
      <c r="I608" s="1" t="s">
        <v>434</v>
      </c>
      <c r="J608" s="1" t="s">
        <v>436</v>
      </c>
      <c r="K608" s="1" t="s">
        <v>36</v>
      </c>
      <c r="L608" s="1" t="s">
        <v>46</v>
      </c>
      <c r="M608" s="1" t="s">
        <v>1636</v>
      </c>
      <c r="N608">
        <v>1</v>
      </c>
      <c r="O608" s="8">
        <v>7513.91</v>
      </c>
      <c r="P608" s="8">
        <v>7513.91</v>
      </c>
      <c r="Q608" s="8">
        <v>0</v>
      </c>
      <c r="R608" s="35"/>
      <c r="S608" s="36"/>
      <c r="T608" s="36"/>
      <c r="U608" s="36"/>
    </row>
    <row r="609" spans="1:21" x14ac:dyDescent="0.3">
      <c r="A609" s="9">
        <v>14904</v>
      </c>
      <c r="B609" s="9" t="str">
        <f>VLOOKUP(A609,'AM Detail'!K:L,2,FALSE)</f>
        <v>Retire</v>
      </c>
      <c r="C609" s="1" t="s">
        <v>31</v>
      </c>
      <c r="D609" s="1" t="s">
        <v>32</v>
      </c>
      <c r="E609" s="9" t="str">
        <f t="shared" si="9"/>
        <v>Z000</v>
      </c>
      <c r="F609" s="2">
        <v>24289</v>
      </c>
      <c r="G609" s="1" t="s">
        <v>17</v>
      </c>
      <c r="H609" s="1" t="s">
        <v>33</v>
      </c>
      <c r="I609" s="1" t="s">
        <v>434</v>
      </c>
      <c r="J609" s="1" t="s">
        <v>437</v>
      </c>
      <c r="K609" s="1" t="s">
        <v>36</v>
      </c>
      <c r="L609" s="1" t="s">
        <v>46</v>
      </c>
      <c r="M609" s="1" t="s">
        <v>1636</v>
      </c>
      <c r="N609">
        <v>5</v>
      </c>
      <c r="O609" s="8">
        <v>34706.199999999997</v>
      </c>
      <c r="P609" s="8">
        <v>34706.199999999997</v>
      </c>
      <c r="Q609" s="8">
        <v>0</v>
      </c>
      <c r="R609" s="35"/>
      <c r="S609" s="36"/>
      <c r="T609" s="36"/>
      <c r="U609" s="36"/>
    </row>
    <row r="610" spans="1:21" x14ac:dyDescent="0.3">
      <c r="A610" s="9">
        <v>14905</v>
      </c>
      <c r="B610" s="9" t="str">
        <f>VLOOKUP(A610,'AM Detail'!K:L,2,FALSE)</f>
        <v>Retire</v>
      </c>
      <c r="C610" s="1" t="s">
        <v>31</v>
      </c>
      <c r="D610" s="1" t="s">
        <v>32</v>
      </c>
      <c r="E610" s="9" t="str">
        <f t="shared" si="9"/>
        <v>Z000</v>
      </c>
      <c r="F610" s="2">
        <v>33420</v>
      </c>
      <c r="G610" s="1" t="s">
        <v>17</v>
      </c>
      <c r="H610" s="1" t="s">
        <v>33</v>
      </c>
      <c r="I610" s="1" t="s">
        <v>434</v>
      </c>
      <c r="J610" s="1" t="s">
        <v>437</v>
      </c>
      <c r="K610" s="1" t="s">
        <v>36</v>
      </c>
      <c r="L610" s="1" t="s">
        <v>43</v>
      </c>
      <c r="M610" s="1" t="s">
        <v>1636</v>
      </c>
      <c r="N610">
        <v>0</v>
      </c>
      <c r="O610" s="8">
        <v>85803</v>
      </c>
      <c r="P610" s="8">
        <v>85803</v>
      </c>
      <c r="Q610" s="8">
        <v>0</v>
      </c>
      <c r="R610" s="35"/>
      <c r="S610" s="36"/>
      <c r="T610" s="36"/>
      <c r="U610" s="36"/>
    </row>
    <row r="611" spans="1:21" x14ac:dyDescent="0.3">
      <c r="A611" s="9">
        <v>14968</v>
      </c>
      <c r="B611" s="9" t="str">
        <f>VLOOKUP(A611,'AM Detail'!K:L,2,FALSE)</f>
        <v>Retire</v>
      </c>
      <c r="C611" s="1" t="s">
        <v>31</v>
      </c>
      <c r="D611" s="1" t="s">
        <v>32</v>
      </c>
      <c r="E611" s="9" t="str">
        <f t="shared" si="9"/>
        <v>Z000</v>
      </c>
      <c r="F611" s="2">
        <v>24289</v>
      </c>
      <c r="G611" s="1" t="s">
        <v>17</v>
      </c>
      <c r="H611" s="1" t="s">
        <v>33</v>
      </c>
      <c r="I611" s="1" t="s">
        <v>434</v>
      </c>
      <c r="J611" s="1" t="s">
        <v>438</v>
      </c>
      <c r="K611" s="1" t="s">
        <v>36</v>
      </c>
      <c r="L611" s="1" t="s">
        <v>46</v>
      </c>
      <c r="M611" s="1" t="s">
        <v>1636</v>
      </c>
      <c r="N611">
        <v>1</v>
      </c>
      <c r="O611" s="8">
        <v>91409.79</v>
      </c>
      <c r="P611" s="8">
        <v>91409.79</v>
      </c>
      <c r="Q611" s="8">
        <v>0</v>
      </c>
      <c r="R611" s="35"/>
      <c r="S611" s="36"/>
      <c r="T611" s="36"/>
      <c r="U611" s="36"/>
    </row>
    <row r="612" spans="1:21" x14ac:dyDescent="0.3">
      <c r="A612" s="9">
        <v>14969</v>
      </c>
      <c r="B612" s="9" t="str">
        <f>VLOOKUP(A612,'AM Detail'!K:L,2,FALSE)</f>
        <v>Retire</v>
      </c>
      <c r="C612" s="1" t="s">
        <v>31</v>
      </c>
      <c r="D612" s="1" t="s">
        <v>32</v>
      </c>
      <c r="E612" s="9" t="str">
        <f t="shared" si="9"/>
        <v>Z000</v>
      </c>
      <c r="F612" s="2">
        <v>33420</v>
      </c>
      <c r="G612" s="1" t="s">
        <v>17</v>
      </c>
      <c r="H612" s="1" t="s">
        <v>33</v>
      </c>
      <c r="I612" s="1" t="s">
        <v>434</v>
      </c>
      <c r="J612" s="1" t="s">
        <v>438</v>
      </c>
      <c r="K612" s="1" t="s">
        <v>36</v>
      </c>
      <c r="L612" s="1" t="s">
        <v>43</v>
      </c>
      <c r="M612" s="1" t="s">
        <v>1636</v>
      </c>
      <c r="N612">
        <v>0</v>
      </c>
      <c r="O612" s="8">
        <v>62256.33</v>
      </c>
      <c r="P612" s="8">
        <v>62256.33</v>
      </c>
      <c r="Q612" s="8">
        <v>0</v>
      </c>
      <c r="R612" s="35"/>
      <c r="S612" s="36"/>
      <c r="T612" s="36"/>
      <c r="U612" s="36"/>
    </row>
    <row r="613" spans="1:21" x14ac:dyDescent="0.3">
      <c r="A613" s="9">
        <v>14970</v>
      </c>
      <c r="B613" s="9" t="str">
        <f>VLOOKUP(A613,'AM Detail'!K:L,2,FALSE)</f>
        <v>Retire</v>
      </c>
      <c r="C613" s="1" t="s">
        <v>31</v>
      </c>
      <c r="D613" s="1" t="s">
        <v>32</v>
      </c>
      <c r="E613" s="9" t="str">
        <f t="shared" si="9"/>
        <v>Z000</v>
      </c>
      <c r="F613" s="2">
        <v>33786</v>
      </c>
      <c r="G613" s="1" t="s">
        <v>17</v>
      </c>
      <c r="H613" s="1" t="s">
        <v>33</v>
      </c>
      <c r="I613" s="1" t="s">
        <v>434</v>
      </c>
      <c r="J613" s="1" t="s">
        <v>438</v>
      </c>
      <c r="K613" s="1" t="s">
        <v>36</v>
      </c>
      <c r="L613" s="1" t="s">
        <v>25</v>
      </c>
      <c r="M613" s="1" t="s">
        <v>1636</v>
      </c>
      <c r="N613">
        <v>0</v>
      </c>
      <c r="O613" s="8">
        <v>26583.040000000001</v>
      </c>
      <c r="P613" s="8">
        <v>26583.040000000001</v>
      </c>
      <c r="Q613" s="8">
        <v>0</v>
      </c>
      <c r="R613" s="35"/>
      <c r="S613" s="36"/>
      <c r="T613" s="36"/>
      <c r="U613" s="36"/>
    </row>
    <row r="614" spans="1:21" x14ac:dyDescent="0.3">
      <c r="A614" s="9">
        <v>14971</v>
      </c>
      <c r="B614" s="9" t="str">
        <f>VLOOKUP(A614,'AM Detail'!K:L,2,FALSE)</f>
        <v>Retire</v>
      </c>
      <c r="C614" s="1" t="s">
        <v>31</v>
      </c>
      <c r="D614" s="1" t="s">
        <v>32</v>
      </c>
      <c r="E614" s="9" t="str">
        <f t="shared" si="9"/>
        <v>Z000</v>
      </c>
      <c r="F614" s="2">
        <v>34151</v>
      </c>
      <c r="G614" s="1" t="s">
        <v>17</v>
      </c>
      <c r="H614" s="1" t="s">
        <v>33</v>
      </c>
      <c r="I614" s="1" t="s">
        <v>434</v>
      </c>
      <c r="J614" s="1" t="s">
        <v>438</v>
      </c>
      <c r="K614" s="1" t="s">
        <v>36</v>
      </c>
      <c r="L614" s="1" t="s">
        <v>40</v>
      </c>
      <c r="M614" s="1" t="s">
        <v>1636</v>
      </c>
      <c r="N614">
        <v>0</v>
      </c>
      <c r="O614" s="8">
        <v>456568.8</v>
      </c>
      <c r="P614" s="8">
        <v>456568.8</v>
      </c>
      <c r="Q614" s="8">
        <v>0</v>
      </c>
      <c r="R614" s="35"/>
      <c r="S614" s="36"/>
      <c r="T614" s="36"/>
      <c r="U614" s="36"/>
    </row>
    <row r="615" spans="1:21" x14ac:dyDescent="0.3">
      <c r="A615" s="9">
        <v>15016</v>
      </c>
      <c r="B615" s="9" t="str">
        <f>VLOOKUP(A615,'AM Detail'!K:L,2,FALSE)</f>
        <v>Retire</v>
      </c>
      <c r="C615" s="1" t="s">
        <v>31</v>
      </c>
      <c r="D615" s="1" t="s">
        <v>32</v>
      </c>
      <c r="E615" s="9" t="str">
        <f t="shared" si="9"/>
        <v>Z000</v>
      </c>
      <c r="F615" s="2">
        <v>24289</v>
      </c>
      <c r="G615" s="1" t="s">
        <v>17</v>
      </c>
      <c r="H615" s="1" t="s">
        <v>33</v>
      </c>
      <c r="I615" s="1" t="s">
        <v>434</v>
      </c>
      <c r="J615" s="1" t="s">
        <v>439</v>
      </c>
      <c r="K615" s="1" t="s">
        <v>36</v>
      </c>
      <c r="L615" s="1" t="s">
        <v>46</v>
      </c>
      <c r="M615" s="1" t="s">
        <v>1636</v>
      </c>
      <c r="N615">
        <v>2</v>
      </c>
      <c r="O615" s="8">
        <v>10810.99</v>
      </c>
      <c r="P615" s="8">
        <v>10810.99</v>
      </c>
      <c r="Q615" s="8">
        <v>0</v>
      </c>
      <c r="R615" s="35"/>
      <c r="S615" s="36"/>
      <c r="T615" s="36"/>
      <c r="U615" s="36"/>
    </row>
    <row r="616" spans="1:21" x14ac:dyDescent="0.3">
      <c r="A616" s="9">
        <v>15019</v>
      </c>
      <c r="B616" s="9" t="e">
        <f>VLOOKUP(A616,'AM Detail'!K:L,2,FALSE)</f>
        <v>#N/A</v>
      </c>
      <c r="C616" s="1" t="s">
        <v>335</v>
      </c>
      <c r="D616" s="1" t="s">
        <v>238</v>
      </c>
      <c r="E616" s="9" t="str">
        <f t="shared" si="9"/>
        <v>Z000</v>
      </c>
      <c r="F616" s="2">
        <v>25385</v>
      </c>
      <c r="G616" s="1" t="s">
        <v>17</v>
      </c>
      <c r="H616" s="1" t="s">
        <v>18</v>
      </c>
      <c r="I616" s="1" t="s">
        <v>434</v>
      </c>
      <c r="J616" s="1" t="s">
        <v>439</v>
      </c>
      <c r="K616" s="1" t="s">
        <v>36</v>
      </c>
      <c r="L616" s="1" t="s">
        <v>339</v>
      </c>
      <c r="M616" s="1" t="s">
        <v>1636</v>
      </c>
      <c r="N616">
        <v>0</v>
      </c>
      <c r="O616" s="8">
        <v>0</v>
      </c>
      <c r="P616" s="8">
        <v>0</v>
      </c>
      <c r="Q616" s="8">
        <v>0</v>
      </c>
      <c r="R616" s="35"/>
      <c r="S616" s="36"/>
      <c r="T616" s="36"/>
      <c r="U616" s="36"/>
    </row>
    <row r="617" spans="1:21" x14ac:dyDescent="0.3">
      <c r="A617" s="9">
        <v>15047</v>
      </c>
      <c r="B617" s="9" t="str">
        <f>VLOOKUP(A617,'AM Detail'!K:L,2,FALSE)</f>
        <v>Retire</v>
      </c>
      <c r="C617" s="1" t="s">
        <v>31</v>
      </c>
      <c r="D617" s="1" t="s">
        <v>32</v>
      </c>
      <c r="E617" s="9" t="str">
        <f t="shared" si="9"/>
        <v>Z000</v>
      </c>
      <c r="F617" s="2">
        <v>24289</v>
      </c>
      <c r="G617" s="1" t="s">
        <v>17</v>
      </c>
      <c r="H617" s="1" t="s">
        <v>33</v>
      </c>
      <c r="I617" s="1" t="s">
        <v>434</v>
      </c>
      <c r="J617" s="1" t="s">
        <v>440</v>
      </c>
      <c r="K617" s="1" t="s">
        <v>36</v>
      </c>
      <c r="L617" s="1" t="s">
        <v>46</v>
      </c>
      <c r="M617" s="1" t="s">
        <v>1636</v>
      </c>
      <c r="N617">
        <v>1</v>
      </c>
      <c r="O617" s="8">
        <v>22736.61</v>
      </c>
      <c r="P617" s="8">
        <v>22736.61</v>
      </c>
      <c r="Q617" s="8">
        <v>0</v>
      </c>
      <c r="R617" s="35"/>
      <c r="S617" s="36"/>
      <c r="T617" s="36"/>
      <c r="U617" s="36"/>
    </row>
    <row r="618" spans="1:21" x14ac:dyDescent="0.3">
      <c r="A618" s="9">
        <v>15062</v>
      </c>
      <c r="B618" s="9" t="str">
        <f>VLOOKUP(A618,'AM Detail'!K:L,2,FALSE)</f>
        <v>Retire</v>
      </c>
      <c r="C618" s="1" t="s">
        <v>15</v>
      </c>
      <c r="D618" s="1" t="s">
        <v>238</v>
      </c>
      <c r="E618" s="9" t="str">
        <f t="shared" si="9"/>
        <v>Z000</v>
      </c>
      <c r="F618" s="2">
        <v>24289</v>
      </c>
      <c r="G618" s="1" t="s">
        <v>17</v>
      </c>
      <c r="H618" s="1" t="s">
        <v>18</v>
      </c>
      <c r="I618" s="1" t="s">
        <v>434</v>
      </c>
      <c r="J618" s="1" t="s">
        <v>441</v>
      </c>
      <c r="K618" s="1" t="s">
        <v>36</v>
      </c>
      <c r="L618" s="1" t="s">
        <v>46</v>
      </c>
      <c r="M618" s="1" t="s">
        <v>1636</v>
      </c>
      <c r="N618">
        <v>1</v>
      </c>
      <c r="O618" s="8">
        <v>32560.28</v>
      </c>
      <c r="P618" s="8">
        <v>32560.28</v>
      </c>
      <c r="Q618" s="8">
        <v>0</v>
      </c>
      <c r="R618" s="35"/>
      <c r="S618" s="36"/>
      <c r="T618" s="36"/>
      <c r="U618" s="36"/>
    </row>
    <row r="619" spans="1:21" x14ac:dyDescent="0.3">
      <c r="A619" s="9">
        <v>15063</v>
      </c>
      <c r="B619" s="9" t="str">
        <f>VLOOKUP(A619,'AM Detail'!K:L,2,FALSE)</f>
        <v>Retire</v>
      </c>
      <c r="C619" s="1" t="s">
        <v>15</v>
      </c>
      <c r="D619" s="1" t="s">
        <v>238</v>
      </c>
      <c r="E619" s="9" t="str">
        <f t="shared" si="9"/>
        <v>Z000</v>
      </c>
      <c r="F619" s="2">
        <v>25020</v>
      </c>
      <c r="G619" s="1" t="s">
        <v>17</v>
      </c>
      <c r="H619" s="1" t="s">
        <v>18</v>
      </c>
      <c r="I619" s="1" t="s">
        <v>434</v>
      </c>
      <c r="J619" s="1" t="s">
        <v>441</v>
      </c>
      <c r="K619" s="1" t="s">
        <v>36</v>
      </c>
      <c r="L619" s="1" t="s">
        <v>22</v>
      </c>
      <c r="M619" s="1" t="s">
        <v>1636</v>
      </c>
      <c r="N619">
        <v>0</v>
      </c>
      <c r="O619" s="8">
        <v>29256.62</v>
      </c>
      <c r="P619" s="8">
        <v>29256.62</v>
      </c>
      <c r="Q619" s="8">
        <v>0</v>
      </c>
      <c r="R619" s="35"/>
      <c r="S619" s="36"/>
      <c r="T619" s="36"/>
      <c r="U619" s="36"/>
    </row>
    <row r="620" spans="1:21" x14ac:dyDescent="0.3">
      <c r="A620" s="9">
        <v>15150</v>
      </c>
      <c r="B620" s="9" t="e">
        <f>VLOOKUP(A620,'AM Detail'!K:L,2,FALSE)</f>
        <v>#N/A</v>
      </c>
      <c r="C620" s="1" t="s">
        <v>31</v>
      </c>
      <c r="D620" s="1" t="s">
        <v>32</v>
      </c>
      <c r="E620" s="9" t="str">
        <f t="shared" si="9"/>
        <v>Z000</v>
      </c>
      <c r="F620" s="2">
        <v>24289</v>
      </c>
      <c r="G620" s="1" t="s">
        <v>17</v>
      </c>
      <c r="H620" s="1" t="s">
        <v>33</v>
      </c>
      <c r="I620" s="1" t="s">
        <v>434</v>
      </c>
      <c r="J620" s="1" t="s">
        <v>442</v>
      </c>
      <c r="K620" s="1" t="s">
        <v>36</v>
      </c>
      <c r="L620" s="1" t="s">
        <v>46</v>
      </c>
      <c r="M620" s="1" t="s">
        <v>1636</v>
      </c>
      <c r="N620">
        <v>0</v>
      </c>
      <c r="O620" s="8">
        <v>0</v>
      </c>
      <c r="P620" s="8">
        <v>0</v>
      </c>
      <c r="Q620" s="8">
        <v>0</v>
      </c>
      <c r="R620" s="35"/>
      <c r="S620" s="36"/>
      <c r="T620" s="36"/>
      <c r="U620" s="36"/>
    </row>
    <row r="621" spans="1:21" x14ac:dyDescent="0.3">
      <c r="A621" s="9">
        <v>15151</v>
      </c>
      <c r="B621" s="9" t="e">
        <f>VLOOKUP(A621,'AM Detail'!K:L,2,FALSE)</f>
        <v>#N/A</v>
      </c>
      <c r="C621" s="1" t="s">
        <v>31</v>
      </c>
      <c r="D621" s="1" t="s">
        <v>32</v>
      </c>
      <c r="E621" s="9" t="str">
        <f t="shared" si="9"/>
        <v>Z000</v>
      </c>
      <c r="F621" s="2">
        <v>33786</v>
      </c>
      <c r="G621" s="1" t="s">
        <v>17</v>
      </c>
      <c r="H621" s="1" t="s">
        <v>33</v>
      </c>
      <c r="I621" s="1" t="s">
        <v>434</v>
      </c>
      <c r="J621" s="1" t="s">
        <v>442</v>
      </c>
      <c r="K621" s="1" t="s">
        <v>36</v>
      </c>
      <c r="L621" s="1" t="s">
        <v>25</v>
      </c>
      <c r="M621" s="1" t="s">
        <v>1636</v>
      </c>
      <c r="N621">
        <v>0</v>
      </c>
      <c r="O621" s="8">
        <v>0</v>
      </c>
      <c r="P621" s="8">
        <v>0</v>
      </c>
      <c r="Q621" s="8">
        <v>0</v>
      </c>
      <c r="R621" s="35"/>
      <c r="S621" s="36"/>
      <c r="T621" s="36"/>
      <c r="U621" s="36"/>
    </row>
    <row r="622" spans="1:21" x14ac:dyDescent="0.3">
      <c r="A622" s="9">
        <v>15156</v>
      </c>
      <c r="B622" s="9" t="str">
        <f>VLOOKUP(A622,'AM Detail'!K:L,2,FALSE)</f>
        <v>Retire</v>
      </c>
      <c r="C622" s="1" t="s">
        <v>15</v>
      </c>
      <c r="D622" s="1" t="s">
        <v>238</v>
      </c>
      <c r="E622" s="9" t="str">
        <f t="shared" si="9"/>
        <v>Z000</v>
      </c>
      <c r="F622" s="2">
        <v>26115</v>
      </c>
      <c r="G622" s="1" t="s">
        <v>17</v>
      </c>
      <c r="H622" s="1" t="s">
        <v>18</v>
      </c>
      <c r="I622" s="1" t="s">
        <v>434</v>
      </c>
      <c r="J622" s="1" t="s">
        <v>442</v>
      </c>
      <c r="K622" s="1" t="s">
        <v>36</v>
      </c>
      <c r="L622" s="1" t="s">
        <v>56</v>
      </c>
      <c r="M622" s="1" t="s">
        <v>1636</v>
      </c>
      <c r="N622">
        <v>1</v>
      </c>
      <c r="O622" s="8">
        <v>8245.25</v>
      </c>
      <c r="P622" s="8">
        <v>8245.25</v>
      </c>
      <c r="Q622" s="8">
        <v>0</v>
      </c>
      <c r="R622" s="35"/>
      <c r="S622" s="36"/>
      <c r="T622" s="36"/>
      <c r="U622" s="36"/>
    </row>
    <row r="623" spans="1:21" x14ac:dyDescent="0.3">
      <c r="A623" s="9">
        <v>15157</v>
      </c>
      <c r="B623" s="9" t="str">
        <f>VLOOKUP(A623,'AM Detail'!K:L,2,FALSE)</f>
        <v>Retire</v>
      </c>
      <c r="C623" s="1" t="s">
        <v>15</v>
      </c>
      <c r="D623" s="1" t="s">
        <v>238</v>
      </c>
      <c r="E623" s="9" t="str">
        <f t="shared" si="9"/>
        <v>Z000</v>
      </c>
      <c r="F623" s="2">
        <v>29768</v>
      </c>
      <c r="G623" s="1" t="s">
        <v>17</v>
      </c>
      <c r="H623" s="1" t="s">
        <v>18</v>
      </c>
      <c r="I623" s="1" t="s">
        <v>434</v>
      </c>
      <c r="J623" s="1" t="s">
        <v>442</v>
      </c>
      <c r="K623" s="1" t="s">
        <v>36</v>
      </c>
      <c r="L623" s="1" t="s">
        <v>60</v>
      </c>
      <c r="M623" s="1" t="s">
        <v>1636</v>
      </c>
      <c r="N623">
        <v>0</v>
      </c>
      <c r="O623" s="8">
        <v>2641.21</v>
      </c>
      <c r="P623" s="8">
        <v>2641.21</v>
      </c>
      <c r="Q623" s="8">
        <v>0</v>
      </c>
      <c r="R623" s="35"/>
      <c r="S623" s="36"/>
      <c r="T623" s="36"/>
      <c r="U623" s="36"/>
    </row>
    <row r="624" spans="1:21" x14ac:dyDescent="0.3">
      <c r="A624" s="9">
        <v>15179</v>
      </c>
      <c r="B624" s="9" t="e">
        <f>VLOOKUP(A624,'AM Detail'!K:L,2,FALSE)</f>
        <v>#N/A</v>
      </c>
      <c r="C624" s="1" t="s">
        <v>31</v>
      </c>
      <c r="D624" s="1" t="s">
        <v>32</v>
      </c>
      <c r="E624" s="9" t="str">
        <f t="shared" si="9"/>
        <v>Z000</v>
      </c>
      <c r="F624" s="2">
        <v>30864</v>
      </c>
      <c r="G624" s="1" t="s">
        <v>17</v>
      </c>
      <c r="H624" s="1" t="s">
        <v>33</v>
      </c>
      <c r="I624" s="1" t="s">
        <v>266</v>
      </c>
      <c r="J624" s="1" t="s">
        <v>443</v>
      </c>
      <c r="K624" s="1" t="s">
        <v>36</v>
      </c>
      <c r="L624" s="1" t="s">
        <v>72</v>
      </c>
      <c r="M624" s="1" t="s">
        <v>1636</v>
      </c>
      <c r="N624">
        <v>0</v>
      </c>
      <c r="O624" s="8">
        <v>0</v>
      </c>
      <c r="P624" s="8">
        <v>0</v>
      </c>
      <c r="Q624" s="8">
        <v>0</v>
      </c>
      <c r="R624" s="35"/>
      <c r="S624" s="36"/>
      <c r="T624" s="36"/>
      <c r="U624" s="36"/>
    </row>
    <row r="625" spans="1:21" x14ac:dyDescent="0.3">
      <c r="A625" s="9">
        <v>15200</v>
      </c>
      <c r="B625" s="9" t="str">
        <f>VLOOKUP(A625,'AM Detail'!K:L,2,FALSE)</f>
        <v>Retire</v>
      </c>
      <c r="C625" s="1" t="s">
        <v>31</v>
      </c>
      <c r="D625" s="1" t="s">
        <v>32</v>
      </c>
      <c r="E625" s="9" t="str">
        <f t="shared" si="9"/>
        <v>Z000</v>
      </c>
      <c r="F625" s="2">
        <v>24289</v>
      </c>
      <c r="G625" s="1" t="s">
        <v>17</v>
      </c>
      <c r="H625" s="1" t="s">
        <v>33</v>
      </c>
      <c r="I625" s="1" t="s">
        <v>266</v>
      </c>
      <c r="J625" s="1" t="s">
        <v>267</v>
      </c>
      <c r="K625" s="1" t="s">
        <v>36</v>
      </c>
      <c r="L625" s="1" t="s">
        <v>46</v>
      </c>
      <c r="M625" s="1" t="s">
        <v>1636</v>
      </c>
      <c r="N625">
        <v>1</v>
      </c>
      <c r="O625" s="8">
        <v>72505.69</v>
      </c>
      <c r="P625" s="8">
        <v>72505.69</v>
      </c>
      <c r="Q625" s="8">
        <v>0</v>
      </c>
      <c r="R625" s="35"/>
      <c r="S625" s="36"/>
      <c r="T625" s="36"/>
      <c r="U625" s="36"/>
    </row>
    <row r="626" spans="1:21" x14ac:dyDescent="0.3">
      <c r="A626" s="9">
        <v>15202</v>
      </c>
      <c r="B626" s="9" t="str">
        <f>VLOOKUP(A626,'AM Detail'!K:L,2,FALSE)</f>
        <v>Retire</v>
      </c>
      <c r="C626" s="1" t="s">
        <v>15</v>
      </c>
      <c r="D626" s="1" t="s">
        <v>238</v>
      </c>
      <c r="E626" s="9" t="str">
        <f t="shared" si="9"/>
        <v>Z000</v>
      </c>
      <c r="F626" s="2">
        <v>24289</v>
      </c>
      <c r="G626" s="1" t="s">
        <v>17</v>
      </c>
      <c r="H626" s="1" t="s">
        <v>18</v>
      </c>
      <c r="I626" s="1" t="s">
        <v>266</v>
      </c>
      <c r="J626" s="1" t="s">
        <v>267</v>
      </c>
      <c r="K626" s="1" t="s">
        <v>36</v>
      </c>
      <c r="L626" s="1" t="s">
        <v>46</v>
      </c>
      <c r="M626" s="1" t="s">
        <v>1636</v>
      </c>
      <c r="N626">
        <v>1</v>
      </c>
      <c r="O626" s="8">
        <v>47052.25</v>
      </c>
      <c r="P626" s="8">
        <v>47052.25</v>
      </c>
      <c r="Q626" s="8">
        <v>0</v>
      </c>
      <c r="R626" s="35"/>
      <c r="S626" s="36"/>
      <c r="T626" s="36"/>
      <c r="U626" s="36"/>
    </row>
    <row r="627" spans="1:21" x14ac:dyDescent="0.3">
      <c r="A627" s="9">
        <v>15210</v>
      </c>
      <c r="B627" s="9" t="e">
        <f>VLOOKUP(A627,'AM Detail'!K:L,2,FALSE)</f>
        <v>#N/A</v>
      </c>
      <c r="C627" s="1" t="s">
        <v>31</v>
      </c>
      <c r="D627" s="1" t="s">
        <v>32</v>
      </c>
      <c r="E627" s="9" t="str">
        <f t="shared" si="9"/>
        <v>Z000</v>
      </c>
      <c r="F627" s="2">
        <v>24289</v>
      </c>
      <c r="G627" s="1" t="s">
        <v>17</v>
      </c>
      <c r="H627" s="1" t="s">
        <v>33</v>
      </c>
      <c r="I627" s="1" t="s">
        <v>266</v>
      </c>
      <c r="J627" s="1" t="s">
        <v>444</v>
      </c>
      <c r="K627" s="1" t="s">
        <v>36</v>
      </c>
      <c r="L627" s="1" t="s">
        <v>46</v>
      </c>
      <c r="M627" s="1" t="s">
        <v>1636</v>
      </c>
      <c r="N627">
        <v>0</v>
      </c>
      <c r="O627" s="8">
        <v>0</v>
      </c>
      <c r="P627" s="8">
        <v>0</v>
      </c>
      <c r="Q627" s="8">
        <v>0</v>
      </c>
      <c r="R627" s="35"/>
      <c r="S627" s="36"/>
      <c r="T627" s="36"/>
      <c r="U627" s="36"/>
    </row>
    <row r="628" spans="1:21" x14ac:dyDescent="0.3">
      <c r="A628" s="9">
        <v>15217</v>
      </c>
      <c r="B628" s="9" t="str">
        <f>VLOOKUP(A628,'AM Detail'!K:L,2,FALSE)</f>
        <v>Retire</v>
      </c>
      <c r="C628" s="1" t="s">
        <v>15</v>
      </c>
      <c r="D628" s="1" t="s">
        <v>238</v>
      </c>
      <c r="E628" s="9" t="str">
        <f t="shared" si="9"/>
        <v>Z000</v>
      </c>
      <c r="F628" s="2">
        <v>26846</v>
      </c>
      <c r="G628" s="1" t="s">
        <v>17</v>
      </c>
      <c r="H628" s="1" t="s">
        <v>18</v>
      </c>
      <c r="I628" s="1" t="s">
        <v>266</v>
      </c>
      <c r="J628" s="1" t="s">
        <v>445</v>
      </c>
      <c r="K628" s="1" t="s">
        <v>36</v>
      </c>
      <c r="L628" s="1" t="s">
        <v>233</v>
      </c>
      <c r="M628" s="1" t="s">
        <v>1636</v>
      </c>
      <c r="N628">
        <v>1</v>
      </c>
      <c r="O628" s="8">
        <v>965.2</v>
      </c>
      <c r="P628" s="8">
        <v>965.2</v>
      </c>
      <c r="Q628" s="8">
        <v>0</v>
      </c>
      <c r="R628" s="35"/>
      <c r="S628" s="36"/>
      <c r="T628" s="36"/>
      <c r="U628" s="36"/>
    </row>
    <row r="629" spans="1:21" x14ac:dyDescent="0.3">
      <c r="A629" s="9">
        <v>15246</v>
      </c>
      <c r="B629" s="9" t="e">
        <f>VLOOKUP(A629,'AM Detail'!K:L,2,FALSE)</f>
        <v>#N/A</v>
      </c>
      <c r="C629" s="1" t="s">
        <v>31</v>
      </c>
      <c r="D629" s="1" t="s">
        <v>32</v>
      </c>
      <c r="E629" s="9" t="str">
        <f t="shared" si="9"/>
        <v>Z000</v>
      </c>
      <c r="F629" s="2">
        <v>36342</v>
      </c>
      <c r="G629" s="1" t="s">
        <v>17</v>
      </c>
      <c r="H629" s="1" t="s">
        <v>33</v>
      </c>
      <c r="I629" s="1" t="s">
        <v>446</v>
      </c>
      <c r="J629" s="1" t="s">
        <v>447</v>
      </c>
      <c r="K629" s="1" t="s">
        <v>36</v>
      </c>
      <c r="L629" s="1" t="s">
        <v>236</v>
      </c>
      <c r="M629" s="1" t="s">
        <v>1636</v>
      </c>
      <c r="N629">
        <v>0</v>
      </c>
      <c r="O629" s="8">
        <v>0</v>
      </c>
      <c r="P629" s="8">
        <v>0</v>
      </c>
      <c r="Q629" s="8">
        <v>0</v>
      </c>
      <c r="R629" s="35"/>
      <c r="S629" s="36"/>
      <c r="T629" s="36"/>
      <c r="U629" s="36"/>
    </row>
    <row r="630" spans="1:21" x14ac:dyDescent="0.3">
      <c r="A630" s="9">
        <v>15248</v>
      </c>
      <c r="B630" s="9" t="str">
        <f>VLOOKUP(A630,'AM Detail'!K:L,2,FALSE)</f>
        <v>Retire</v>
      </c>
      <c r="C630" s="1" t="s">
        <v>15</v>
      </c>
      <c r="D630" s="1" t="s">
        <v>238</v>
      </c>
      <c r="E630" s="9" t="str">
        <f t="shared" si="9"/>
        <v>Z000</v>
      </c>
      <c r="F630" s="2">
        <v>24289</v>
      </c>
      <c r="G630" s="1" t="s">
        <v>17</v>
      </c>
      <c r="H630" s="1" t="s">
        <v>18</v>
      </c>
      <c r="I630" s="1" t="s">
        <v>446</v>
      </c>
      <c r="J630" s="1" t="s">
        <v>447</v>
      </c>
      <c r="K630" s="1" t="s">
        <v>36</v>
      </c>
      <c r="L630" s="1" t="s">
        <v>46</v>
      </c>
      <c r="M630" s="1" t="s">
        <v>1636</v>
      </c>
      <c r="N630">
        <v>1</v>
      </c>
      <c r="O630" s="8">
        <v>11141.94</v>
      </c>
      <c r="P630" s="8">
        <v>11141.94</v>
      </c>
      <c r="Q630" s="8">
        <v>0</v>
      </c>
      <c r="R630" s="35"/>
      <c r="S630" s="36"/>
      <c r="T630" s="36"/>
      <c r="U630" s="36"/>
    </row>
    <row r="631" spans="1:21" x14ac:dyDescent="0.3">
      <c r="A631" s="9">
        <v>15307</v>
      </c>
      <c r="B631" s="9" t="str">
        <f>VLOOKUP(A631,'AM Detail'!K:L,2,FALSE)</f>
        <v>Retire</v>
      </c>
      <c r="C631" s="1" t="s">
        <v>31</v>
      </c>
      <c r="D631" s="1" t="s">
        <v>32</v>
      </c>
      <c r="E631" s="9" t="str">
        <f t="shared" si="9"/>
        <v>Z000</v>
      </c>
      <c r="F631" s="2">
        <v>24289</v>
      </c>
      <c r="G631" s="1" t="s">
        <v>17</v>
      </c>
      <c r="H631" s="1" t="s">
        <v>33</v>
      </c>
      <c r="I631" s="1" t="s">
        <v>446</v>
      </c>
      <c r="J631" s="1" t="s">
        <v>448</v>
      </c>
      <c r="K631" s="1" t="s">
        <v>36</v>
      </c>
      <c r="L631" s="1" t="s">
        <v>46</v>
      </c>
      <c r="M631" s="1" t="s">
        <v>1636</v>
      </c>
      <c r="N631">
        <v>0</v>
      </c>
      <c r="O631" s="8">
        <v>1212.3699999999999</v>
      </c>
      <c r="P631" s="8">
        <v>1212.3699999999999</v>
      </c>
      <c r="Q631" s="8">
        <v>0</v>
      </c>
      <c r="R631" s="35"/>
      <c r="S631" s="36"/>
      <c r="T631" s="36"/>
      <c r="U631" s="36"/>
    </row>
    <row r="632" spans="1:21" x14ac:dyDescent="0.3">
      <c r="A632" s="9">
        <v>15309</v>
      </c>
      <c r="B632" s="9" t="str">
        <f>VLOOKUP(A632,'AM Detail'!K:L,2,FALSE)</f>
        <v>Retire</v>
      </c>
      <c r="C632" s="1" t="s">
        <v>15</v>
      </c>
      <c r="D632" s="1" t="s">
        <v>238</v>
      </c>
      <c r="E632" s="9" t="str">
        <f t="shared" si="9"/>
        <v>Z000</v>
      </c>
      <c r="F632" s="2">
        <v>24289</v>
      </c>
      <c r="G632" s="1" t="s">
        <v>17</v>
      </c>
      <c r="H632" s="1" t="s">
        <v>18</v>
      </c>
      <c r="I632" s="1" t="s">
        <v>446</v>
      </c>
      <c r="J632" s="1" t="s">
        <v>448</v>
      </c>
      <c r="K632" s="1" t="s">
        <v>36</v>
      </c>
      <c r="L632" s="1" t="s">
        <v>46</v>
      </c>
      <c r="M632" s="1" t="s">
        <v>1636</v>
      </c>
      <c r="N632">
        <v>0</v>
      </c>
      <c r="O632" s="8">
        <v>1984.67</v>
      </c>
      <c r="P632" s="8">
        <v>1984.67</v>
      </c>
      <c r="Q632" s="8">
        <v>0</v>
      </c>
      <c r="R632" s="35"/>
      <c r="S632" s="36"/>
      <c r="T632" s="36"/>
      <c r="U632" s="36"/>
    </row>
    <row r="633" spans="1:21" x14ac:dyDescent="0.3">
      <c r="A633" s="9">
        <v>15310</v>
      </c>
      <c r="B633" s="9" t="str">
        <f>VLOOKUP(A633,'AM Detail'!K:L,2,FALSE)</f>
        <v>Retire</v>
      </c>
      <c r="C633" s="1" t="s">
        <v>15</v>
      </c>
      <c r="D633" s="1" t="s">
        <v>238</v>
      </c>
      <c r="E633" s="9" t="str">
        <f t="shared" si="9"/>
        <v>Z000</v>
      </c>
      <c r="F633" s="2">
        <v>25020</v>
      </c>
      <c r="G633" s="1" t="s">
        <v>17</v>
      </c>
      <c r="H633" s="1" t="s">
        <v>18</v>
      </c>
      <c r="I633" s="1" t="s">
        <v>446</v>
      </c>
      <c r="J633" s="1" t="s">
        <v>448</v>
      </c>
      <c r="K633" s="1" t="s">
        <v>36</v>
      </c>
      <c r="L633" s="1" t="s">
        <v>22</v>
      </c>
      <c r="M633" s="1" t="s">
        <v>1636</v>
      </c>
      <c r="N633">
        <v>0</v>
      </c>
      <c r="O633" s="8">
        <v>1870.51</v>
      </c>
      <c r="P633" s="8">
        <v>1870.51</v>
      </c>
      <c r="Q633" s="8">
        <v>0</v>
      </c>
      <c r="R633" s="35"/>
      <c r="S633" s="36"/>
      <c r="T633" s="36"/>
      <c r="U633" s="36"/>
    </row>
    <row r="634" spans="1:21" x14ac:dyDescent="0.3">
      <c r="A634" s="9">
        <v>15931</v>
      </c>
      <c r="B634" s="9" t="e">
        <f>VLOOKUP(A634,'AM Detail'!K:L,2,FALSE)</f>
        <v>#N/A</v>
      </c>
      <c r="C634" s="1" t="s">
        <v>31</v>
      </c>
      <c r="D634" s="1" t="s">
        <v>32</v>
      </c>
      <c r="E634" s="9" t="str">
        <f t="shared" si="9"/>
        <v>Z000</v>
      </c>
      <c r="F634" s="2">
        <v>24289</v>
      </c>
      <c r="G634" s="1" t="s">
        <v>17</v>
      </c>
      <c r="H634" s="1" t="s">
        <v>33</v>
      </c>
      <c r="I634" s="1" t="s">
        <v>449</v>
      </c>
      <c r="J634" s="1" t="s">
        <v>450</v>
      </c>
      <c r="K634" s="1" t="s">
        <v>36</v>
      </c>
      <c r="L634" s="1" t="s">
        <v>46</v>
      </c>
      <c r="M634" s="1" t="s">
        <v>1636</v>
      </c>
      <c r="N634">
        <v>0</v>
      </c>
      <c r="O634" s="8">
        <v>0</v>
      </c>
      <c r="P634" s="8">
        <v>0</v>
      </c>
      <c r="Q634" s="8">
        <v>0</v>
      </c>
      <c r="R634" s="35"/>
      <c r="S634" s="36"/>
      <c r="T634" s="36"/>
      <c r="U634" s="36"/>
    </row>
    <row r="635" spans="1:21" x14ac:dyDescent="0.3">
      <c r="A635" s="9">
        <v>15932</v>
      </c>
      <c r="B635" s="9" t="str">
        <f>VLOOKUP(A635,'AM Detail'!K:L,2,FALSE)</f>
        <v>Retire</v>
      </c>
      <c r="C635" s="1" t="s">
        <v>31</v>
      </c>
      <c r="D635" s="1" t="s">
        <v>32</v>
      </c>
      <c r="E635" s="9" t="str">
        <f t="shared" si="9"/>
        <v>Z000</v>
      </c>
      <c r="F635" s="2">
        <v>30133</v>
      </c>
      <c r="G635" s="1" t="s">
        <v>17</v>
      </c>
      <c r="H635" s="1" t="s">
        <v>33</v>
      </c>
      <c r="I635" s="1" t="s">
        <v>449</v>
      </c>
      <c r="J635" s="1" t="s">
        <v>450</v>
      </c>
      <c r="K635" s="1" t="s">
        <v>36</v>
      </c>
      <c r="L635" s="1" t="s">
        <v>107</v>
      </c>
      <c r="M635" s="1" t="s">
        <v>1636</v>
      </c>
      <c r="N635">
        <v>0</v>
      </c>
      <c r="O635" s="8">
        <v>5355.23</v>
      </c>
      <c r="P635" s="8">
        <v>5355.23</v>
      </c>
      <c r="Q635" s="8">
        <v>0</v>
      </c>
      <c r="R635" s="35"/>
      <c r="S635" s="36"/>
      <c r="T635" s="36"/>
      <c r="U635" s="36"/>
    </row>
    <row r="636" spans="1:21" x14ac:dyDescent="0.3">
      <c r="A636" s="9">
        <v>15933</v>
      </c>
      <c r="B636" s="9" t="e">
        <f>VLOOKUP(A636,'AM Detail'!K:L,2,FALSE)</f>
        <v>#N/A</v>
      </c>
      <c r="C636" s="1" t="s">
        <v>31</v>
      </c>
      <c r="D636" s="1" t="s">
        <v>32</v>
      </c>
      <c r="E636" s="9" t="str">
        <f t="shared" si="9"/>
        <v>Z000</v>
      </c>
      <c r="F636" s="2">
        <v>34881</v>
      </c>
      <c r="G636" s="1" t="s">
        <v>17</v>
      </c>
      <c r="H636" s="1" t="s">
        <v>33</v>
      </c>
      <c r="I636" s="1" t="s">
        <v>449</v>
      </c>
      <c r="J636" s="1" t="s">
        <v>450</v>
      </c>
      <c r="K636" s="1" t="s">
        <v>36</v>
      </c>
      <c r="L636" s="1" t="s">
        <v>67</v>
      </c>
      <c r="M636" s="1" t="s">
        <v>1636</v>
      </c>
      <c r="N636">
        <v>0</v>
      </c>
      <c r="O636" s="8">
        <v>0</v>
      </c>
      <c r="P636" s="8">
        <v>0</v>
      </c>
      <c r="Q636" s="8">
        <v>0</v>
      </c>
      <c r="R636" s="35"/>
      <c r="S636" s="36"/>
      <c r="T636" s="36"/>
      <c r="U636" s="36"/>
    </row>
    <row r="637" spans="1:21" x14ac:dyDescent="0.3">
      <c r="A637" s="9">
        <v>15974</v>
      </c>
      <c r="B637" s="9" t="e">
        <f>VLOOKUP(A637,'AM Detail'!K:L,2,FALSE)</f>
        <v>#N/A</v>
      </c>
      <c r="C637" s="1" t="s">
        <v>31</v>
      </c>
      <c r="D637" s="1" t="s">
        <v>32</v>
      </c>
      <c r="E637" s="9" t="str">
        <f t="shared" si="9"/>
        <v>Z000</v>
      </c>
      <c r="F637" s="2">
        <v>24289</v>
      </c>
      <c r="G637" s="1" t="s">
        <v>17</v>
      </c>
      <c r="H637" s="1" t="s">
        <v>33</v>
      </c>
      <c r="I637" s="1" t="s">
        <v>451</v>
      </c>
      <c r="J637" s="1" t="s">
        <v>452</v>
      </c>
      <c r="K637" s="1" t="s">
        <v>36</v>
      </c>
      <c r="L637" s="1" t="s">
        <v>46</v>
      </c>
      <c r="M637" s="1" t="s">
        <v>1636</v>
      </c>
      <c r="N637">
        <v>0</v>
      </c>
      <c r="O637" s="8">
        <v>0</v>
      </c>
      <c r="P637" s="8">
        <v>0</v>
      </c>
      <c r="Q637" s="8">
        <v>0</v>
      </c>
      <c r="R637" s="35"/>
      <c r="S637" s="36"/>
      <c r="T637" s="36"/>
      <c r="U637" s="36"/>
    </row>
    <row r="638" spans="1:21" x14ac:dyDescent="0.3">
      <c r="A638" s="9">
        <v>15975</v>
      </c>
      <c r="B638" s="9" t="e">
        <f>VLOOKUP(A638,'AM Detail'!K:L,2,FALSE)</f>
        <v>#N/A</v>
      </c>
      <c r="C638" s="1" t="s">
        <v>31</v>
      </c>
      <c r="D638" s="1" t="s">
        <v>32</v>
      </c>
      <c r="E638" s="9" t="str">
        <f t="shared" si="9"/>
        <v>Z000</v>
      </c>
      <c r="F638" s="2">
        <v>30133</v>
      </c>
      <c r="G638" s="1" t="s">
        <v>17</v>
      </c>
      <c r="H638" s="1" t="s">
        <v>33</v>
      </c>
      <c r="I638" s="1" t="s">
        <v>451</v>
      </c>
      <c r="J638" s="1" t="s">
        <v>452</v>
      </c>
      <c r="K638" s="1" t="s">
        <v>36</v>
      </c>
      <c r="L638" s="1" t="s">
        <v>107</v>
      </c>
      <c r="M638" s="1" t="s">
        <v>1636</v>
      </c>
      <c r="N638">
        <v>0</v>
      </c>
      <c r="O638" s="8">
        <v>0</v>
      </c>
      <c r="P638" s="8">
        <v>0</v>
      </c>
      <c r="Q638" s="8">
        <v>0</v>
      </c>
      <c r="R638" s="35"/>
      <c r="S638" s="36"/>
      <c r="T638" s="36"/>
      <c r="U638" s="36"/>
    </row>
    <row r="639" spans="1:21" x14ac:dyDescent="0.3">
      <c r="A639" s="9">
        <v>15976</v>
      </c>
      <c r="B639" s="9" t="e">
        <f>VLOOKUP(A639,'AM Detail'!K:L,2,FALSE)</f>
        <v>#N/A</v>
      </c>
      <c r="C639" s="1" t="s">
        <v>31</v>
      </c>
      <c r="D639" s="1" t="s">
        <v>32</v>
      </c>
      <c r="E639" s="9" t="str">
        <f t="shared" si="9"/>
        <v>Z000</v>
      </c>
      <c r="F639" s="2">
        <v>34881</v>
      </c>
      <c r="G639" s="1" t="s">
        <v>17</v>
      </c>
      <c r="H639" s="1" t="s">
        <v>33</v>
      </c>
      <c r="I639" s="1" t="s">
        <v>451</v>
      </c>
      <c r="J639" s="1" t="s">
        <v>452</v>
      </c>
      <c r="K639" s="1" t="s">
        <v>36</v>
      </c>
      <c r="L639" s="1" t="s">
        <v>67</v>
      </c>
      <c r="M639" s="1" t="s">
        <v>1636</v>
      </c>
      <c r="N639">
        <v>0</v>
      </c>
      <c r="O639" s="8">
        <v>0</v>
      </c>
      <c r="P639" s="8">
        <v>0</v>
      </c>
      <c r="Q639" s="8">
        <v>0</v>
      </c>
      <c r="R639" s="35"/>
      <c r="S639" s="36"/>
      <c r="T639" s="36"/>
      <c r="U639" s="36"/>
    </row>
    <row r="640" spans="1:21" x14ac:dyDescent="0.3">
      <c r="A640" s="9">
        <v>16024</v>
      </c>
      <c r="B640" s="9" t="str">
        <f>VLOOKUP(A640,'AM Detail'!K:L,2,FALSE)</f>
        <v>Retire</v>
      </c>
      <c r="C640" s="1" t="s">
        <v>31</v>
      </c>
      <c r="D640" s="1" t="s">
        <v>32</v>
      </c>
      <c r="E640" s="9" t="str">
        <f t="shared" si="9"/>
        <v>Z000</v>
      </c>
      <c r="F640" s="2">
        <v>24289</v>
      </c>
      <c r="G640" s="1" t="s">
        <v>17</v>
      </c>
      <c r="H640" s="1" t="s">
        <v>33</v>
      </c>
      <c r="I640" s="1" t="s">
        <v>451</v>
      </c>
      <c r="J640" s="1" t="s">
        <v>453</v>
      </c>
      <c r="K640" s="1" t="s">
        <v>36</v>
      </c>
      <c r="L640" s="1" t="s">
        <v>46</v>
      </c>
      <c r="M640" s="1" t="s">
        <v>1636</v>
      </c>
      <c r="N640">
        <v>1</v>
      </c>
      <c r="O640" s="8">
        <v>52440</v>
      </c>
      <c r="P640" s="8">
        <v>52440</v>
      </c>
      <c r="Q640" s="8">
        <v>0</v>
      </c>
      <c r="R640" s="35"/>
      <c r="S640" s="36"/>
      <c r="T640" s="36"/>
      <c r="U640" s="36"/>
    </row>
    <row r="641" spans="1:21" x14ac:dyDescent="0.3">
      <c r="A641" s="9">
        <v>16025</v>
      </c>
      <c r="B641" s="9" t="str">
        <f>VLOOKUP(A641,'AM Detail'!K:L,2,FALSE)</f>
        <v>Retire</v>
      </c>
      <c r="C641" s="1" t="s">
        <v>31</v>
      </c>
      <c r="D641" s="1" t="s">
        <v>32</v>
      </c>
      <c r="E641" s="9" t="str">
        <f t="shared" si="9"/>
        <v>Z000</v>
      </c>
      <c r="F641" s="2">
        <v>30133</v>
      </c>
      <c r="G641" s="1" t="s">
        <v>17</v>
      </c>
      <c r="H641" s="1" t="s">
        <v>33</v>
      </c>
      <c r="I641" s="1" t="s">
        <v>451</v>
      </c>
      <c r="J641" s="1" t="s">
        <v>453</v>
      </c>
      <c r="K641" s="1" t="s">
        <v>36</v>
      </c>
      <c r="L641" s="1" t="s">
        <v>107</v>
      </c>
      <c r="M641" s="1" t="s">
        <v>1636</v>
      </c>
      <c r="N641">
        <v>0</v>
      </c>
      <c r="O641" s="8">
        <v>81320.070000000007</v>
      </c>
      <c r="P641" s="8">
        <v>81320.070000000007</v>
      </c>
      <c r="Q641" s="8">
        <v>0</v>
      </c>
      <c r="R641" s="35"/>
      <c r="S641" s="36"/>
      <c r="T641" s="36"/>
      <c r="U641" s="36"/>
    </row>
    <row r="642" spans="1:21" x14ac:dyDescent="0.3">
      <c r="A642" s="9">
        <v>16026</v>
      </c>
      <c r="B642" s="9" t="str">
        <f>VLOOKUP(A642,'AM Detail'!K:L,2,FALSE)</f>
        <v>Retire</v>
      </c>
      <c r="C642" s="1" t="s">
        <v>31</v>
      </c>
      <c r="D642" s="1" t="s">
        <v>32</v>
      </c>
      <c r="E642" s="9" t="str">
        <f t="shared" si="9"/>
        <v>Z000</v>
      </c>
      <c r="F642" s="2">
        <v>33786</v>
      </c>
      <c r="G642" s="1" t="s">
        <v>17</v>
      </c>
      <c r="H642" s="1" t="s">
        <v>33</v>
      </c>
      <c r="I642" s="1" t="s">
        <v>451</v>
      </c>
      <c r="J642" s="1" t="s">
        <v>453</v>
      </c>
      <c r="K642" s="1" t="s">
        <v>36</v>
      </c>
      <c r="L642" s="1" t="s">
        <v>25</v>
      </c>
      <c r="M642" s="1" t="s">
        <v>1636</v>
      </c>
      <c r="N642">
        <v>0</v>
      </c>
      <c r="O642" s="8">
        <v>43732.39</v>
      </c>
      <c r="P642" s="8">
        <v>43732.39</v>
      </c>
      <c r="Q642" s="8">
        <v>0</v>
      </c>
      <c r="R642" s="35"/>
      <c r="S642" s="36"/>
      <c r="T642" s="36"/>
      <c r="U642" s="36"/>
    </row>
    <row r="643" spans="1:21" x14ac:dyDescent="0.3">
      <c r="A643" s="9">
        <v>16027</v>
      </c>
      <c r="B643" s="9" t="e">
        <f>VLOOKUP(A643,'AM Detail'!K:L,2,FALSE)</f>
        <v>#N/A</v>
      </c>
      <c r="C643" s="1" t="s">
        <v>31</v>
      </c>
      <c r="D643" s="1" t="s">
        <v>32</v>
      </c>
      <c r="E643" s="9" t="str">
        <f t="shared" si="9"/>
        <v>Z000</v>
      </c>
      <c r="F643" s="2">
        <v>34881</v>
      </c>
      <c r="G643" s="1" t="s">
        <v>17</v>
      </c>
      <c r="H643" s="1" t="s">
        <v>33</v>
      </c>
      <c r="I643" s="1" t="s">
        <v>451</v>
      </c>
      <c r="J643" s="1" t="s">
        <v>453</v>
      </c>
      <c r="K643" s="1" t="s">
        <v>36</v>
      </c>
      <c r="L643" s="1" t="s">
        <v>67</v>
      </c>
      <c r="M643" s="1" t="s">
        <v>1636</v>
      </c>
      <c r="N643">
        <v>0</v>
      </c>
      <c r="O643" s="8">
        <v>0</v>
      </c>
      <c r="P643" s="8">
        <v>0</v>
      </c>
      <c r="Q643" s="8">
        <v>0</v>
      </c>
      <c r="R643" s="35"/>
      <c r="S643" s="36"/>
      <c r="T643" s="36"/>
      <c r="U643" s="36"/>
    </row>
    <row r="644" spans="1:21" x14ac:dyDescent="0.3">
      <c r="A644" s="9">
        <v>16067</v>
      </c>
      <c r="B644" s="9" t="e">
        <f>VLOOKUP(A644,'AM Detail'!K:L,2,FALSE)</f>
        <v>#N/A</v>
      </c>
      <c r="C644" s="1" t="s">
        <v>31</v>
      </c>
      <c r="D644" s="1" t="s">
        <v>32</v>
      </c>
      <c r="E644" s="9" t="str">
        <f t="shared" si="9"/>
        <v>Z000</v>
      </c>
      <c r="F644" s="2">
        <v>24289</v>
      </c>
      <c r="G644" s="1" t="s">
        <v>17</v>
      </c>
      <c r="H644" s="1" t="s">
        <v>33</v>
      </c>
      <c r="I644" s="1" t="s">
        <v>451</v>
      </c>
      <c r="J644" s="1" t="s">
        <v>454</v>
      </c>
      <c r="K644" s="1" t="s">
        <v>36</v>
      </c>
      <c r="L644" s="1" t="s">
        <v>46</v>
      </c>
      <c r="M644" s="1" t="s">
        <v>1636</v>
      </c>
      <c r="N644">
        <v>0</v>
      </c>
      <c r="O644" s="8">
        <v>0</v>
      </c>
      <c r="P644" s="8">
        <v>0</v>
      </c>
      <c r="Q644" s="8">
        <v>0</v>
      </c>
      <c r="R644" s="35"/>
      <c r="S644" s="36"/>
      <c r="T644" s="36"/>
      <c r="U644" s="36"/>
    </row>
    <row r="645" spans="1:21" x14ac:dyDescent="0.3">
      <c r="A645" s="9">
        <v>16068</v>
      </c>
      <c r="B645" s="9" t="e">
        <f>VLOOKUP(A645,'AM Detail'!K:L,2,FALSE)</f>
        <v>#N/A</v>
      </c>
      <c r="C645" s="1" t="s">
        <v>31</v>
      </c>
      <c r="D645" s="1" t="s">
        <v>32</v>
      </c>
      <c r="E645" s="9" t="str">
        <f t="shared" si="9"/>
        <v>Z000</v>
      </c>
      <c r="F645" s="2">
        <v>30133</v>
      </c>
      <c r="G645" s="1" t="s">
        <v>17</v>
      </c>
      <c r="H645" s="1" t="s">
        <v>33</v>
      </c>
      <c r="I645" s="1" t="s">
        <v>451</v>
      </c>
      <c r="J645" s="1" t="s">
        <v>454</v>
      </c>
      <c r="K645" s="1" t="s">
        <v>36</v>
      </c>
      <c r="L645" s="1" t="s">
        <v>107</v>
      </c>
      <c r="M645" s="1" t="s">
        <v>1636</v>
      </c>
      <c r="N645">
        <v>0</v>
      </c>
      <c r="O645" s="8">
        <v>0</v>
      </c>
      <c r="P645" s="8">
        <v>0</v>
      </c>
      <c r="Q645" s="8">
        <v>0</v>
      </c>
      <c r="R645" s="35"/>
      <c r="S645" s="36"/>
      <c r="T645" s="36"/>
      <c r="U645" s="36"/>
    </row>
    <row r="646" spans="1:21" x14ac:dyDescent="0.3">
      <c r="A646" s="9">
        <v>16069</v>
      </c>
      <c r="B646" s="9" t="e">
        <f>VLOOKUP(A646,'AM Detail'!K:L,2,FALSE)</f>
        <v>#N/A</v>
      </c>
      <c r="C646" s="1" t="s">
        <v>31</v>
      </c>
      <c r="D646" s="1" t="s">
        <v>32</v>
      </c>
      <c r="E646" s="9" t="str">
        <f t="shared" ref="E646:E709" si="10">MID(D646,6,4)</f>
        <v>Z000</v>
      </c>
      <c r="F646" s="2">
        <v>32690</v>
      </c>
      <c r="G646" s="1" t="s">
        <v>17</v>
      </c>
      <c r="H646" s="1" t="s">
        <v>33</v>
      </c>
      <c r="I646" s="1" t="s">
        <v>451</v>
      </c>
      <c r="J646" s="1" t="s">
        <v>454</v>
      </c>
      <c r="K646" s="1" t="s">
        <v>36</v>
      </c>
      <c r="L646" s="1" t="s">
        <v>63</v>
      </c>
      <c r="M646" s="1" t="s">
        <v>1636</v>
      </c>
      <c r="N646">
        <v>0</v>
      </c>
      <c r="O646" s="8">
        <v>0</v>
      </c>
      <c r="P646" s="8">
        <v>0</v>
      </c>
      <c r="Q646" s="8">
        <v>0</v>
      </c>
      <c r="R646" s="35"/>
      <c r="S646" s="36"/>
      <c r="T646" s="36"/>
      <c r="U646" s="36"/>
    </row>
    <row r="647" spans="1:21" x14ac:dyDescent="0.3">
      <c r="A647" s="9">
        <v>16070</v>
      </c>
      <c r="B647" s="9" t="e">
        <f>VLOOKUP(A647,'AM Detail'!K:L,2,FALSE)</f>
        <v>#N/A</v>
      </c>
      <c r="C647" s="1" t="s">
        <v>31</v>
      </c>
      <c r="D647" s="1" t="s">
        <v>32</v>
      </c>
      <c r="E647" s="9" t="str">
        <f t="shared" si="10"/>
        <v>Z000</v>
      </c>
      <c r="F647" s="2">
        <v>34881</v>
      </c>
      <c r="G647" s="1" t="s">
        <v>17</v>
      </c>
      <c r="H647" s="1" t="s">
        <v>33</v>
      </c>
      <c r="I647" s="1" t="s">
        <v>451</v>
      </c>
      <c r="J647" s="1" t="s">
        <v>454</v>
      </c>
      <c r="K647" s="1" t="s">
        <v>36</v>
      </c>
      <c r="L647" s="1" t="s">
        <v>67</v>
      </c>
      <c r="M647" s="1" t="s">
        <v>1636</v>
      </c>
      <c r="N647">
        <v>0</v>
      </c>
      <c r="O647" s="8">
        <v>0</v>
      </c>
      <c r="P647" s="8">
        <v>0</v>
      </c>
      <c r="Q647" s="8">
        <v>0</v>
      </c>
      <c r="R647" s="35"/>
      <c r="S647" s="36"/>
      <c r="T647" s="36"/>
      <c r="U647" s="36"/>
    </row>
    <row r="648" spans="1:21" x14ac:dyDescent="0.3">
      <c r="A648" s="9">
        <v>16111</v>
      </c>
      <c r="B648" s="9" t="e">
        <f>VLOOKUP(A648,'AM Detail'!K:L,2,FALSE)</f>
        <v>#N/A</v>
      </c>
      <c r="C648" s="1" t="s">
        <v>31</v>
      </c>
      <c r="D648" s="1" t="s">
        <v>32</v>
      </c>
      <c r="E648" s="9" t="str">
        <f t="shared" si="10"/>
        <v>Z000</v>
      </c>
      <c r="F648" s="2">
        <v>24289</v>
      </c>
      <c r="G648" s="1" t="s">
        <v>17</v>
      </c>
      <c r="H648" s="1" t="s">
        <v>33</v>
      </c>
      <c r="I648" s="1" t="s">
        <v>451</v>
      </c>
      <c r="J648" s="1" t="s">
        <v>455</v>
      </c>
      <c r="K648" s="1" t="s">
        <v>36</v>
      </c>
      <c r="L648" s="1" t="s">
        <v>46</v>
      </c>
      <c r="M648" s="1" t="s">
        <v>1636</v>
      </c>
      <c r="N648">
        <v>0</v>
      </c>
      <c r="O648" s="8">
        <v>0</v>
      </c>
      <c r="P648" s="8">
        <v>0</v>
      </c>
      <c r="Q648" s="8">
        <v>0</v>
      </c>
      <c r="R648" s="35"/>
      <c r="S648" s="36"/>
      <c r="T648" s="36"/>
      <c r="U648" s="36"/>
    </row>
    <row r="649" spans="1:21" x14ac:dyDescent="0.3">
      <c r="A649" s="9">
        <v>16112</v>
      </c>
      <c r="B649" s="9" t="e">
        <f>VLOOKUP(A649,'AM Detail'!K:L,2,FALSE)</f>
        <v>#N/A</v>
      </c>
      <c r="C649" s="1" t="s">
        <v>31</v>
      </c>
      <c r="D649" s="1" t="s">
        <v>32</v>
      </c>
      <c r="E649" s="9" t="str">
        <f t="shared" si="10"/>
        <v>Z000</v>
      </c>
      <c r="F649" s="2">
        <v>30133</v>
      </c>
      <c r="G649" s="1" t="s">
        <v>17</v>
      </c>
      <c r="H649" s="1" t="s">
        <v>33</v>
      </c>
      <c r="I649" s="1" t="s">
        <v>451</v>
      </c>
      <c r="J649" s="1" t="s">
        <v>455</v>
      </c>
      <c r="K649" s="1" t="s">
        <v>36</v>
      </c>
      <c r="L649" s="1" t="s">
        <v>107</v>
      </c>
      <c r="M649" s="1" t="s">
        <v>1636</v>
      </c>
      <c r="N649">
        <v>0</v>
      </c>
      <c r="O649" s="8">
        <v>0</v>
      </c>
      <c r="P649" s="8">
        <v>0</v>
      </c>
      <c r="Q649" s="8">
        <v>0</v>
      </c>
      <c r="R649" s="35"/>
      <c r="S649" s="36"/>
      <c r="T649" s="36"/>
      <c r="U649" s="36"/>
    </row>
    <row r="650" spans="1:21" x14ac:dyDescent="0.3">
      <c r="A650" s="9">
        <v>16113</v>
      </c>
      <c r="B650" s="9" t="str">
        <f>VLOOKUP(A650,'AM Detail'!K:L,2,FALSE)</f>
        <v>Retire</v>
      </c>
      <c r="C650" s="1" t="s">
        <v>31</v>
      </c>
      <c r="D650" s="1" t="s">
        <v>32</v>
      </c>
      <c r="E650" s="9" t="str">
        <f t="shared" si="10"/>
        <v>Z000</v>
      </c>
      <c r="F650" s="2">
        <v>34881</v>
      </c>
      <c r="G650" s="1" t="s">
        <v>17</v>
      </c>
      <c r="H650" s="1" t="s">
        <v>33</v>
      </c>
      <c r="I650" s="1" t="s">
        <v>451</v>
      </c>
      <c r="J650" s="1" t="s">
        <v>455</v>
      </c>
      <c r="K650" s="1" t="s">
        <v>36</v>
      </c>
      <c r="L650" s="1" t="s">
        <v>67</v>
      </c>
      <c r="M650" s="1" t="s">
        <v>1636</v>
      </c>
      <c r="N650">
        <v>0.52</v>
      </c>
      <c r="O650" s="8">
        <v>44848.29</v>
      </c>
      <c r="P650" s="8">
        <v>44848.29</v>
      </c>
      <c r="Q650" s="8">
        <v>0</v>
      </c>
      <c r="R650" s="35"/>
      <c r="S650" s="36"/>
      <c r="T650" s="36"/>
      <c r="U650" s="36"/>
    </row>
    <row r="651" spans="1:21" x14ac:dyDescent="0.3">
      <c r="A651" s="9">
        <v>16138</v>
      </c>
      <c r="B651" s="9" t="str">
        <f>VLOOKUP(A651,'AM Detail'!K:L,2,FALSE)</f>
        <v>Retire</v>
      </c>
      <c r="C651" s="1" t="s">
        <v>31</v>
      </c>
      <c r="D651" s="1" t="s">
        <v>32</v>
      </c>
      <c r="E651" s="9" t="str">
        <f t="shared" si="10"/>
        <v>Z000</v>
      </c>
      <c r="F651" s="2">
        <v>24289</v>
      </c>
      <c r="G651" s="1" t="s">
        <v>17</v>
      </c>
      <c r="H651" s="1" t="s">
        <v>33</v>
      </c>
      <c r="I651" s="1" t="s">
        <v>456</v>
      </c>
      <c r="J651" s="1" t="s">
        <v>457</v>
      </c>
      <c r="K651" s="1" t="s">
        <v>36</v>
      </c>
      <c r="L651" s="1" t="s">
        <v>46</v>
      </c>
      <c r="M651" s="1" t="s">
        <v>1636</v>
      </c>
      <c r="N651">
        <v>1</v>
      </c>
      <c r="O651" s="8">
        <v>9674.44</v>
      </c>
      <c r="P651" s="8">
        <v>9674.44</v>
      </c>
      <c r="Q651" s="8">
        <v>0</v>
      </c>
      <c r="R651" s="35"/>
      <c r="S651" s="36"/>
      <c r="T651" s="36"/>
      <c r="U651" s="36"/>
    </row>
    <row r="652" spans="1:21" x14ac:dyDescent="0.3">
      <c r="A652" s="9">
        <v>16176</v>
      </c>
      <c r="B652" s="9" t="str">
        <f>VLOOKUP(A652,'AM Detail'!K:L,2,FALSE)</f>
        <v>Retire</v>
      </c>
      <c r="C652" s="1" t="s">
        <v>31</v>
      </c>
      <c r="D652" s="1" t="s">
        <v>32</v>
      </c>
      <c r="E652" s="9" t="str">
        <f t="shared" si="10"/>
        <v>Z000</v>
      </c>
      <c r="F652" s="2">
        <v>30133</v>
      </c>
      <c r="G652" s="1" t="s">
        <v>17</v>
      </c>
      <c r="H652" s="1" t="s">
        <v>33</v>
      </c>
      <c r="I652" s="1" t="s">
        <v>456</v>
      </c>
      <c r="J652" s="1" t="s">
        <v>458</v>
      </c>
      <c r="K652" s="1" t="s">
        <v>36</v>
      </c>
      <c r="L652" s="1" t="s">
        <v>107</v>
      </c>
      <c r="M652" s="1" t="s">
        <v>1636</v>
      </c>
      <c r="N652">
        <v>1</v>
      </c>
      <c r="O652" s="8">
        <v>25784.42</v>
      </c>
      <c r="P652" s="8">
        <v>25784.42</v>
      </c>
      <c r="Q652" s="8">
        <v>0</v>
      </c>
      <c r="R652" s="35"/>
      <c r="S652" s="36"/>
      <c r="T652" s="36"/>
      <c r="U652" s="36"/>
    </row>
    <row r="653" spans="1:21" x14ac:dyDescent="0.3">
      <c r="A653" s="9">
        <v>16177</v>
      </c>
      <c r="B653" s="9" t="str">
        <f>VLOOKUP(A653,'AM Detail'!K:L,2,FALSE)</f>
        <v>Retire</v>
      </c>
      <c r="C653" s="1" t="s">
        <v>31</v>
      </c>
      <c r="D653" s="1" t="s">
        <v>32</v>
      </c>
      <c r="E653" s="9" t="str">
        <f t="shared" si="10"/>
        <v>Z000</v>
      </c>
      <c r="F653" s="2">
        <v>33786</v>
      </c>
      <c r="G653" s="1" t="s">
        <v>17</v>
      </c>
      <c r="H653" s="1" t="s">
        <v>33</v>
      </c>
      <c r="I653" s="1" t="s">
        <v>456</v>
      </c>
      <c r="J653" s="1" t="s">
        <v>458</v>
      </c>
      <c r="K653" s="1" t="s">
        <v>36</v>
      </c>
      <c r="L653" s="1" t="s">
        <v>25</v>
      </c>
      <c r="M653" s="1" t="s">
        <v>1636</v>
      </c>
      <c r="N653">
        <v>0</v>
      </c>
      <c r="O653" s="8">
        <v>16385.18</v>
      </c>
      <c r="P653" s="8">
        <v>16385.18</v>
      </c>
      <c r="Q653" s="8">
        <v>0</v>
      </c>
      <c r="R653" s="35"/>
      <c r="S653" s="36"/>
      <c r="T653" s="36"/>
      <c r="U653" s="36"/>
    </row>
    <row r="654" spans="1:21" x14ac:dyDescent="0.3">
      <c r="A654" s="9">
        <v>16178</v>
      </c>
      <c r="B654" s="9" t="e">
        <f>VLOOKUP(A654,'AM Detail'!K:L,2,FALSE)</f>
        <v>#N/A</v>
      </c>
      <c r="C654" s="1" t="s">
        <v>31</v>
      </c>
      <c r="D654" s="1" t="s">
        <v>32</v>
      </c>
      <c r="E654" s="9" t="str">
        <f t="shared" si="10"/>
        <v>Z000</v>
      </c>
      <c r="F654" s="2">
        <v>34881</v>
      </c>
      <c r="G654" s="1" t="s">
        <v>17</v>
      </c>
      <c r="H654" s="1" t="s">
        <v>33</v>
      </c>
      <c r="I654" s="1" t="s">
        <v>456</v>
      </c>
      <c r="J654" s="1" t="s">
        <v>458</v>
      </c>
      <c r="K654" s="1" t="s">
        <v>36</v>
      </c>
      <c r="L654" s="1" t="s">
        <v>67</v>
      </c>
      <c r="M654" s="1" t="s">
        <v>1636</v>
      </c>
      <c r="N654">
        <v>0</v>
      </c>
      <c r="O654" s="8">
        <v>0</v>
      </c>
      <c r="P654" s="8">
        <v>0</v>
      </c>
      <c r="Q654" s="8">
        <v>0</v>
      </c>
      <c r="R654" s="35"/>
      <c r="S654" s="36"/>
      <c r="T654" s="36"/>
      <c r="U654" s="36"/>
    </row>
    <row r="655" spans="1:21" x14ac:dyDescent="0.3">
      <c r="A655" s="9">
        <v>16211</v>
      </c>
      <c r="B655" s="9" t="e">
        <f>VLOOKUP(A655,'AM Detail'!K:L,2,FALSE)</f>
        <v>#N/A</v>
      </c>
      <c r="C655" s="1" t="s">
        <v>31</v>
      </c>
      <c r="D655" s="1" t="s">
        <v>32</v>
      </c>
      <c r="E655" s="9" t="str">
        <f t="shared" si="10"/>
        <v>Z000</v>
      </c>
      <c r="F655" s="2">
        <v>30133</v>
      </c>
      <c r="G655" s="1" t="s">
        <v>17</v>
      </c>
      <c r="H655" s="1" t="s">
        <v>33</v>
      </c>
      <c r="I655" s="1" t="s">
        <v>456</v>
      </c>
      <c r="J655" s="1" t="s">
        <v>459</v>
      </c>
      <c r="K655" s="1" t="s">
        <v>36</v>
      </c>
      <c r="L655" s="1" t="s">
        <v>107</v>
      </c>
      <c r="M655" s="1" t="s">
        <v>1636</v>
      </c>
      <c r="N655">
        <v>0</v>
      </c>
      <c r="O655" s="8">
        <v>0</v>
      </c>
      <c r="P655" s="8">
        <v>0</v>
      </c>
      <c r="Q655" s="8">
        <v>0</v>
      </c>
      <c r="R655" s="35"/>
      <c r="S655" s="36"/>
      <c r="T655" s="36"/>
      <c r="U655" s="36"/>
    </row>
    <row r="656" spans="1:21" x14ac:dyDescent="0.3">
      <c r="A656" s="9">
        <v>16212</v>
      </c>
      <c r="B656" s="9" t="e">
        <f>VLOOKUP(A656,'AM Detail'!K:L,2,FALSE)</f>
        <v>#N/A</v>
      </c>
      <c r="C656" s="1" t="s">
        <v>31</v>
      </c>
      <c r="D656" s="1" t="s">
        <v>32</v>
      </c>
      <c r="E656" s="9" t="str">
        <f t="shared" si="10"/>
        <v>Z000</v>
      </c>
      <c r="F656" s="2">
        <v>34881</v>
      </c>
      <c r="G656" s="1" t="s">
        <v>17</v>
      </c>
      <c r="H656" s="1" t="s">
        <v>33</v>
      </c>
      <c r="I656" s="1" t="s">
        <v>456</v>
      </c>
      <c r="J656" s="1" t="s">
        <v>459</v>
      </c>
      <c r="K656" s="1" t="s">
        <v>36</v>
      </c>
      <c r="L656" s="1" t="s">
        <v>67</v>
      </c>
      <c r="M656" s="1" t="s">
        <v>1636</v>
      </c>
      <c r="N656">
        <v>0</v>
      </c>
      <c r="O656" s="8">
        <v>0</v>
      </c>
      <c r="P656" s="8">
        <v>0</v>
      </c>
      <c r="Q656" s="8">
        <v>0</v>
      </c>
      <c r="R656" s="35"/>
      <c r="S656" s="36"/>
      <c r="T656" s="36"/>
      <c r="U656" s="36"/>
    </row>
    <row r="657" spans="1:21" x14ac:dyDescent="0.3">
      <c r="A657" s="9">
        <v>16225</v>
      </c>
      <c r="B657" s="9" t="e">
        <f>VLOOKUP(A657,'AM Detail'!K:L,2,FALSE)</f>
        <v>#N/A</v>
      </c>
      <c r="C657" s="1" t="s">
        <v>31</v>
      </c>
      <c r="D657" s="1" t="s">
        <v>32</v>
      </c>
      <c r="E657" s="9" t="str">
        <f t="shared" si="10"/>
        <v>Z000</v>
      </c>
      <c r="F657" s="2">
        <v>24289</v>
      </c>
      <c r="G657" s="1" t="s">
        <v>17</v>
      </c>
      <c r="H657" s="1" t="s">
        <v>33</v>
      </c>
      <c r="I657" s="1" t="s">
        <v>460</v>
      </c>
      <c r="J657" s="1" t="s">
        <v>461</v>
      </c>
      <c r="K657" s="1" t="s">
        <v>36</v>
      </c>
      <c r="L657" s="1" t="s">
        <v>46</v>
      </c>
      <c r="M657" s="1" t="s">
        <v>1636</v>
      </c>
      <c r="N657">
        <v>0</v>
      </c>
      <c r="O657" s="8">
        <v>0</v>
      </c>
      <c r="P657" s="8">
        <v>0</v>
      </c>
      <c r="Q657" s="8">
        <v>0</v>
      </c>
      <c r="R657" s="35"/>
      <c r="S657" s="36"/>
      <c r="T657" s="36"/>
      <c r="U657" s="36"/>
    </row>
    <row r="658" spans="1:21" x14ac:dyDescent="0.3">
      <c r="A658" s="9">
        <v>16234</v>
      </c>
      <c r="B658" s="9" t="e">
        <f>VLOOKUP(A658,'AM Detail'!K:L,2,FALSE)</f>
        <v>#N/A</v>
      </c>
      <c r="C658" s="1" t="s">
        <v>31</v>
      </c>
      <c r="D658" s="1" t="s">
        <v>32</v>
      </c>
      <c r="E658" s="9" t="str">
        <f t="shared" si="10"/>
        <v>Z000</v>
      </c>
      <c r="F658" s="2">
        <v>24289</v>
      </c>
      <c r="G658" s="1" t="s">
        <v>17</v>
      </c>
      <c r="H658" s="1" t="s">
        <v>33</v>
      </c>
      <c r="I658" s="1" t="s">
        <v>460</v>
      </c>
      <c r="J658" s="1" t="s">
        <v>462</v>
      </c>
      <c r="K658" s="1" t="s">
        <v>36</v>
      </c>
      <c r="L658" s="1" t="s">
        <v>46</v>
      </c>
      <c r="M658" s="1" t="s">
        <v>1636</v>
      </c>
      <c r="N658">
        <v>0</v>
      </c>
      <c r="O658" s="8">
        <v>0</v>
      </c>
      <c r="P658" s="8">
        <v>0</v>
      </c>
      <c r="Q658" s="8">
        <v>0</v>
      </c>
      <c r="R658" s="35"/>
      <c r="S658" s="36"/>
      <c r="T658" s="36"/>
      <c r="U658" s="36"/>
    </row>
    <row r="659" spans="1:21" x14ac:dyDescent="0.3">
      <c r="A659" s="9">
        <v>17146</v>
      </c>
      <c r="B659" s="9" t="str">
        <f>VLOOKUP(A659,'AM Detail'!K:L,2,FALSE)</f>
        <v>Retire</v>
      </c>
      <c r="C659" s="1" t="s">
        <v>31</v>
      </c>
      <c r="D659" s="1" t="s">
        <v>32</v>
      </c>
      <c r="E659" s="9" t="str">
        <f t="shared" si="10"/>
        <v>Z000</v>
      </c>
      <c r="F659" s="2">
        <v>33055</v>
      </c>
      <c r="G659" s="1" t="s">
        <v>17</v>
      </c>
      <c r="H659" s="1" t="s">
        <v>33</v>
      </c>
      <c r="I659" s="1" t="s">
        <v>463</v>
      </c>
      <c r="J659" s="1" t="s">
        <v>464</v>
      </c>
      <c r="K659" s="1" t="s">
        <v>36</v>
      </c>
      <c r="L659" s="1" t="s">
        <v>82</v>
      </c>
      <c r="M659" s="1" t="s">
        <v>1636</v>
      </c>
      <c r="N659">
        <v>0</v>
      </c>
      <c r="O659" s="8">
        <v>2928.36</v>
      </c>
      <c r="P659" s="8">
        <v>2928.36</v>
      </c>
      <c r="Q659" s="8">
        <v>0</v>
      </c>
      <c r="R659" s="35"/>
      <c r="S659" s="36"/>
      <c r="T659" s="36"/>
      <c r="U659" s="36"/>
    </row>
    <row r="660" spans="1:21" x14ac:dyDescent="0.3">
      <c r="A660" s="9">
        <v>17791</v>
      </c>
      <c r="B660" s="9" t="e">
        <f>VLOOKUP(A660,'AM Detail'!K:L,2,FALSE)</f>
        <v>#N/A</v>
      </c>
      <c r="C660" s="1" t="s">
        <v>31</v>
      </c>
      <c r="D660" s="1" t="s">
        <v>268</v>
      </c>
      <c r="E660" s="9" t="str">
        <f t="shared" si="10"/>
        <v>Z000</v>
      </c>
      <c r="F660" s="2">
        <v>24289</v>
      </c>
      <c r="G660" s="1" t="s">
        <v>17</v>
      </c>
      <c r="H660" s="1" t="s">
        <v>33</v>
      </c>
      <c r="I660" s="1" t="s">
        <v>34</v>
      </c>
      <c r="J660" s="1" t="s">
        <v>35</v>
      </c>
      <c r="K660" s="1" t="s">
        <v>269</v>
      </c>
      <c r="L660" s="1" t="s">
        <v>46</v>
      </c>
      <c r="M660" s="1" t="s">
        <v>1636</v>
      </c>
      <c r="N660">
        <v>0</v>
      </c>
      <c r="O660" s="8">
        <v>0</v>
      </c>
      <c r="P660" s="8">
        <v>0</v>
      </c>
      <c r="Q660" s="8">
        <v>0</v>
      </c>
      <c r="R660" s="35"/>
      <c r="S660" s="36"/>
      <c r="T660" s="36"/>
      <c r="U660" s="36"/>
    </row>
    <row r="661" spans="1:21" x14ac:dyDescent="0.3">
      <c r="A661" s="9">
        <v>17792</v>
      </c>
      <c r="B661" s="9" t="e">
        <f>VLOOKUP(A661,'AM Detail'!K:L,2,FALSE)</f>
        <v>#N/A</v>
      </c>
      <c r="C661" s="1" t="s">
        <v>31</v>
      </c>
      <c r="D661" s="1" t="s">
        <v>268</v>
      </c>
      <c r="E661" s="9" t="str">
        <f t="shared" si="10"/>
        <v>Z000</v>
      </c>
      <c r="F661" s="2">
        <v>26115</v>
      </c>
      <c r="G661" s="1" t="s">
        <v>17</v>
      </c>
      <c r="H661" s="1" t="s">
        <v>33</v>
      </c>
      <c r="I661" s="1" t="s">
        <v>34</v>
      </c>
      <c r="J661" s="1" t="s">
        <v>35</v>
      </c>
      <c r="K661" s="1" t="s">
        <v>269</v>
      </c>
      <c r="L661" s="1" t="s">
        <v>56</v>
      </c>
      <c r="M661" s="1" t="s">
        <v>1636</v>
      </c>
      <c r="N661">
        <v>0</v>
      </c>
      <c r="O661" s="8">
        <v>0</v>
      </c>
      <c r="P661" s="8">
        <v>0</v>
      </c>
      <c r="Q661" s="8">
        <v>0</v>
      </c>
      <c r="R661" s="35"/>
      <c r="S661" s="36"/>
      <c r="T661" s="36"/>
      <c r="U661" s="36"/>
    </row>
    <row r="662" spans="1:21" x14ac:dyDescent="0.3">
      <c r="A662" s="9">
        <v>17793</v>
      </c>
      <c r="B662" s="9" t="e">
        <f>VLOOKUP(A662,'AM Detail'!K:L,2,FALSE)</f>
        <v>#N/A</v>
      </c>
      <c r="C662" s="1" t="s">
        <v>31</v>
      </c>
      <c r="D662" s="1" t="s">
        <v>268</v>
      </c>
      <c r="E662" s="9" t="str">
        <f t="shared" si="10"/>
        <v>Z000</v>
      </c>
      <c r="F662" s="2">
        <v>28672</v>
      </c>
      <c r="G662" s="1" t="s">
        <v>17</v>
      </c>
      <c r="H662" s="1" t="s">
        <v>33</v>
      </c>
      <c r="I662" s="1" t="s">
        <v>34</v>
      </c>
      <c r="J662" s="1" t="s">
        <v>35</v>
      </c>
      <c r="K662" s="1" t="s">
        <v>269</v>
      </c>
      <c r="L662" s="1" t="s">
        <v>59</v>
      </c>
      <c r="M662" s="1" t="s">
        <v>1636</v>
      </c>
      <c r="N662">
        <v>0</v>
      </c>
      <c r="O662" s="8">
        <v>0</v>
      </c>
      <c r="P662" s="8">
        <v>0</v>
      </c>
      <c r="Q662" s="8">
        <v>0</v>
      </c>
      <c r="R662" s="35"/>
      <c r="S662" s="36"/>
      <c r="T662" s="36"/>
      <c r="U662" s="36"/>
    </row>
    <row r="663" spans="1:21" x14ac:dyDescent="0.3">
      <c r="A663" s="9">
        <v>17794</v>
      </c>
      <c r="B663" s="9" t="e">
        <f>VLOOKUP(A663,'AM Detail'!K:L,2,FALSE)</f>
        <v>#N/A</v>
      </c>
      <c r="C663" s="1" t="s">
        <v>31</v>
      </c>
      <c r="D663" s="1" t="s">
        <v>268</v>
      </c>
      <c r="E663" s="9" t="str">
        <f t="shared" si="10"/>
        <v>Z000</v>
      </c>
      <c r="F663" s="2">
        <v>29403</v>
      </c>
      <c r="G663" s="1" t="s">
        <v>17</v>
      </c>
      <c r="H663" s="1" t="s">
        <v>33</v>
      </c>
      <c r="I663" s="1" t="s">
        <v>34</v>
      </c>
      <c r="J663" s="1" t="s">
        <v>35</v>
      </c>
      <c r="K663" s="1" t="s">
        <v>269</v>
      </c>
      <c r="L663" s="1" t="s">
        <v>53</v>
      </c>
      <c r="M663" s="1" t="s">
        <v>1636</v>
      </c>
      <c r="N663">
        <v>0</v>
      </c>
      <c r="O663" s="8">
        <v>0</v>
      </c>
      <c r="P663" s="8">
        <v>0</v>
      </c>
      <c r="Q663" s="8">
        <v>0</v>
      </c>
      <c r="R663" s="35"/>
      <c r="S663" s="36"/>
      <c r="T663" s="36"/>
      <c r="U663" s="36"/>
    </row>
    <row r="664" spans="1:21" x14ac:dyDescent="0.3">
      <c r="A664" s="9">
        <v>17795</v>
      </c>
      <c r="B664" s="9" t="e">
        <f>VLOOKUP(A664,'AM Detail'!K:L,2,FALSE)</f>
        <v>#N/A</v>
      </c>
      <c r="C664" s="1" t="s">
        <v>31</v>
      </c>
      <c r="D664" s="1" t="s">
        <v>268</v>
      </c>
      <c r="E664" s="9" t="str">
        <f t="shared" si="10"/>
        <v>Z000</v>
      </c>
      <c r="F664" s="2">
        <v>29768</v>
      </c>
      <c r="G664" s="1" t="s">
        <v>17</v>
      </c>
      <c r="H664" s="1" t="s">
        <v>33</v>
      </c>
      <c r="I664" s="1" t="s">
        <v>34</v>
      </c>
      <c r="J664" s="1" t="s">
        <v>35</v>
      </c>
      <c r="K664" s="1" t="s">
        <v>269</v>
      </c>
      <c r="L664" s="1" t="s">
        <v>60</v>
      </c>
      <c r="M664" s="1" t="s">
        <v>1636</v>
      </c>
      <c r="N664">
        <v>0</v>
      </c>
      <c r="O664" s="8">
        <v>0</v>
      </c>
      <c r="P664" s="8">
        <v>0</v>
      </c>
      <c r="Q664" s="8">
        <v>0</v>
      </c>
      <c r="R664" s="35"/>
      <c r="S664" s="36"/>
      <c r="T664" s="36"/>
      <c r="U664" s="36"/>
    </row>
    <row r="665" spans="1:21" x14ac:dyDescent="0.3">
      <c r="A665" s="9">
        <v>17796</v>
      </c>
      <c r="B665" s="9" t="e">
        <f>VLOOKUP(A665,'AM Detail'!K:L,2,FALSE)</f>
        <v>#N/A</v>
      </c>
      <c r="C665" s="1" t="s">
        <v>31</v>
      </c>
      <c r="D665" s="1" t="s">
        <v>268</v>
      </c>
      <c r="E665" s="9" t="str">
        <f t="shared" si="10"/>
        <v>Z000</v>
      </c>
      <c r="F665" s="2">
        <v>30133</v>
      </c>
      <c r="G665" s="1" t="s">
        <v>17</v>
      </c>
      <c r="H665" s="1" t="s">
        <v>33</v>
      </c>
      <c r="I665" s="1" t="s">
        <v>34</v>
      </c>
      <c r="J665" s="1" t="s">
        <v>35</v>
      </c>
      <c r="K665" s="1" t="s">
        <v>269</v>
      </c>
      <c r="L665" s="1" t="s">
        <v>107</v>
      </c>
      <c r="M665" s="1" t="s">
        <v>1636</v>
      </c>
      <c r="N665">
        <v>0</v>
      </c>
      <c r="O665" s="8">
        <v>0</v>
      </c>
      <c r="P665" s="8">
        <v>0</v>
      </c>
      <c r="Q665" s="8">
        <v>0</v>
      </c>
      <c r="R665" s="35"/>
      <c r="S665" s="36"/>
      <c r="T665" s="36"/>
      <c r="U665" s="36"/>
    </row>
    <row r="666" spans="1:21" x14ac:dyDescent="0.3">
      <c r="A666" s="9">
        <v>17797</v>
      </c>
      <c r="B666" s="9" t="e">
        <f>VLOOKUP(A666,'AM Detail'!K:L,2,FALSE)</f>
        <v>#N/A</v>
      </c>
      <c r="C666" s="1" t="s">
        <v>31</v>
      </c>
      <c r="D666" s="1" t="s">
        <v>268</v>
      </c>
      <c r="E666" s="9" t="str">
        <f t="shared" si="10"/>
        <v>Z000</v>
      </c>
      <c r="F666" s="2">
        <v>30498</v>
      </c>
      <c r="G666" s="1" t="s">
        <v>17</v>
      </c>
      <c r="H666" s="1" t="s">
        <v>33</v>
      </c>
      <c r="I666" s="1" t="s">
        <v>34</v>
      </c>
      <c r="J666" s="1" t="s">
        <v>35</v>
      </c>
      <c r="K666" s="1" t="s">
        <v>269</v>
      </c>
      <c r="L666" s="1" t="s">
        <v>99</v>
      </c>
      <c r="M666" s="1" t="s">
        <v>1636</v>
      </c>
      <c r="N666">
        <v>0</v>
      </c>
      <c r="O666" s="8">
        <v>0</v>
      </c>
      <c r="P666" s="8">
        <v>0</v>
      </c>
      <c r="Q666" s="8">
        <v>0</v>
      </c>
      <c r="R666" s="35"/>
      <c r="S666" s="36"/>
      <c r="T666" s="36"/>
      <c r="U666" s="36"/>
    </row>
    <row r="667" spans="1:21" x14ac:dyDescent="0.3">
      <c r="A667" s="9">
        <v>17798</v>
      </c>
      <c r="B667" s="9" t="e">
        <f>VLOOKUP(A667,'AM Detail'!K:L,2,FALSE)</f>
        <v>#N/A</v>
      </c>
      <c r="C667" s="1" t="s">
        <v>31</v>
      </c>
      <c r="D667" s="1" t="s">
        <v>268</v>
      </c>
      <c r="E667" s="9" t="str">
        <f t="shared" si="10"/>
        <v>Z000</v>
      </c>
      <c r="F667" s="2">
        <v>30864</v>
      </c>
      <c r="G667" s="1" t="s">
        <v>17</v>
      </c>
      <c r="H667" s="1" t="s">
        <v>33</v>
      </c>
      <c r="I667" s="1" t="s">
        <v>34</v>
      </c>
      <c r="J667" s="1" t="s">
        <v>35</v>
      </c>
      <c r="K667" s="1" t="s">
        <v>269</v>
      </c>
      <c r="L667" s="1" t="s">
        <v>72</v>
      </c>
      <c r="M667" s="1" t="s">
        <v>1636</v>
      </c>
      <c r="N667">
        <v>0</v>
      </c>
      <c r="O667" s="8">
        <v>0</v>
      </c>
      <c r="P667" s="8">
        <v>0</v>
      </c>
      <c r="Q667" s="8">
        <v>0</v>
      </c>
      <c r="R667" s="35"/>
      <c r="S667" s="36"/>
      <c r="T667" s="36"/>
      <c r="U667" s="36"/>
    </row>
    <row r="668" spans="1:21" x14ac:dyDescent="0.3">
      <c r="A668" s="9">
        <v>17799</v>
      </c>
      <c r="B668" s="9" t="e">
        <f>VLOOKUP(A668,'AM Detail'!K:L,2,FALSE)</f>
        <v>#N/A</v>
      </c>
      <c r="C668" s="1" t="s">
        <v>31</v>
      </c>
      <c r="D668" s="1" t="s">
        <v>268</v>
      </c>
      <c r="E668" s="9" t="str">
        <f t="shared" si="10"/>
        <v>Z000</v>
      </c>
      <c r="F668" s="2">
        <v>31959</v>
      </c>
      <c r="G668" s="1" t="s">
        <v>17</v>
      </c>
      <c r="H668" s="1" t="s">
        <v>33</v>
      </c>
      <c r="I668" s="1" t="s">
        <v>34</v>
      </c>
      <c r="J668" s="1" t="s">
        <v>35</v>
      </c>
      <c r="K668" s="1" t="s">
        <v>269</v>
      </c>
      <c r="L668" s="1" t="s">
        <v>62</v>
      </c>
      <c r="M668" s="1" t="s">
        <v>1636</v>
      </c>
      <c r="N668">
        <v>0</v>
      </c>
      <c r="O668" s="8">
        <v>0</v>
      </c>
      <c r="P668" s="8">
        <v>0</v>
      </c>
      <c r="Q668" s="8">
        <v>0</v>
      </c>
      <c r="R668" s="35"/>
      <c r="S668" s="36"/>
      <c r="T668" s="36"/>
      <c r="U668" s="36"/>
    </row>
    <row r="669" spans="1:21" x14ac:dyDescent="0.3">
      <c r="A669" s="9">
        <v>17800</v>
      </c>
      <c r="B669" s="9" t="e">
        <f>VLOOKUP(A669,'AM Detail'!K:L,2,FALSE)</f>
        <v>#N/A</v>
      </c>
      <c r="C669" s="1" t="s">
        <v>31</v>
      </c>
      <c r="D669" s="1" t="s">
        <v>268</v>
      </c>
      <c r="E669" s="9" t="str">
        <f t="shared" si="10"/>
        <v>Z000</v>
      </c>
      <c r="F669" s="2">
        <v>32325</v>
      </c>
      <c r="G669" s="1" t="s">
        <v>17</v>
      </c>
      <c r="H669" s="1" t="s">
        <v>33</v>
      </c>
      <c r="I669" s="1" t="s">
        <v>34</v>
      </c>
      <c r="J669" s="1" t="s">
        <v>35</v>
      </c>
      <c r="K669" s="1" t="s">
        <v>269</v>
      </c>
      <c r="L669" s="1" t="s">
        <v>37</v>
      </c>
      <c r="M669" s="1" t="s">
        <v>1636</v>
      </c>
      <c r="N669">
        <v>0</v>
      </c>
      <c r="O669" s="8">
        <v>0</v>
      </c>
      <c r="P669" s="8">
        <v>0</v>
      </c>
      <c r="Q669" s="8">
        <v>0</v>
      </c>
      <c r="R669" s="35"/>
      <c r="S669" s="36"/>
      <c r="T669" s="36"/>
      <c r="U669" s="36"/>
    </row>
    <row r="670" spans="1:21" x14ac:dyDescent="0.3">
      <c r="A670" s="9">
        <v>17801</v>
      </c>
      <c r="B670" s="9" t="e">
        <f>VLOOKUP(A670,'AM Detail'!K:L,2,FALSE)</f>
        <v>#N/A</v>
      </c>
      <c r="C670" s="1" t="s">
        <v>31</v>
      </c>
      <c r="D670" s="1" t="s">
        <v>268</v>
      </c>
      <c r="E670" s="9" t="str">
        <f t="shared" si="10"/>
        <v>Z000</v>
      </c>
      <c r="F670" s="2">
        <v>32690</v>
      </c>
      <c r="G670" s="1" t="s">
        <v>17</v>
      </c>
      <c r="H670" s="1" t="s">
        <v>33</v>
      </c>
      <c r="I670" s="1" t="s">
        <v>34</v>
      </c>
      <c r="J670" s="1" t="s">
        <v>35</v>
      </c>
      <c r="K670" s="1" t="s">
        <v>269</v>
      </c>
      <c r="L670" s="1" t="s">
        <v>63</v>
      </c>
      <c r="M670" s="1" t="s">
        <v>1636</v>
      </c>
      <c r="N670">
        <v>0</v>
      </c>
      <c r="O670" s="8">
        <v>0</v>
      </c>
      <c r="P670" s="8">
        <v>0</v>
      </c>
      <c r="Q670" s="8">
        <v>0</v>
      </c>
      <c r="R670" s="35"/>
      <c r="S670" s="36"/>
      <c r="T670" s="36"/>
      <c r="U670" s="36"/>
    </row>
    <row r="671" spans="1:21" x14ac:dyDescent="0.3">
      <c r="A671" s="9">
        <v>17802</v>
      </c>
      <c r="B671" s="9" t="e">
        <f>VLOOKUP(A671,'AM Detail'!K:L,2,FALSE)</f>
        <v>#N/A</v>
      </c>
      <c r="C671" s="1" t="s">
        <v>31</v>
      </c>
      <c r="D671" s="1" t="s">
        <v>268</v>
      </c>
      <c r="E671" s="9" t="str">
        <f t="shared" si="10"/>
        <v>Z000</v>
      </c>
      <c r="F671" s="2">
        <v>33055</v>
      </c>
      <c r="G671" s="1" t="s">
        <v>17</v>
      </c>
      <c r="H671" s="1" t="s">
        <v>33</v>
      </c>
      <c r="I671" s="1" t="s">
        <v>34</v>
      </c>
      <c r="J671" s="1" t="s">
        <v>35</v>
      </c>
      <c r="K671" s="1" t="s">
        <v>269</v>
      </c>
      <c r="L671" s="1" t="s">
        <v>82</v>
      </c>
      <c r="M671" s="1" t="s">
        <v>1636</v>
      </c>
      <c r="N671">
        <v>0</v>
      </c>
      <c r="O671" s="8">
        <v>0</v>
      </c>
      <c r="P671" s="8">
        <v>0</v>
      </c>
      <c r="Q671" s="8">
        <v>0</v>
      </c>
      <c r="R671" s="35"/>
      <c r="S671" s="36"/>
      <c r="T671" s="36"/>
      <c r="U671" s="36"/>
    </row>
    <row r="672" spans="1:21" x14ac:dyDescent="0.3">
      <c r="A672" s="9">
        <v>17803</v>
      </c>
      <c r="B672" s="9" t="e">
        <f>VLOOKUP(A672,'AM Detail'!K:L,2,FALSE)</f>
        <v>#N/A</v>
      </c>
      <c r="C672" s="1" t="s">
        <v>31</v>
      </c>
      <c r="D672" s="1" t="s">
        <v>268</v>
      </c>
      <c r="E672" s="9" t="str">
        <f t="shared" si="10"/>
        <v>Z000</v>
      </c>
      <c r="F672" s="2">
        <v>33420</v>
      </c>
      <c r="G672" s="1" t="s">
        <v>17</v>
      </c>
      <c r="H672" s="1" t="s">
        <v>33</v>
      </c>
      <c r="I672" s="1" t="s">
        <v>34</v>
      </c>
      <c r="J672" s="1" t="s">
        <v>35</v>
      </c>
      <c r="K672" s="1" t="s">
        <v>269</v>
      </c>
      <c r="L672" s="1" t="s">
        <v>43</v>
      </c>
      <c r="M672" s="1" t="s">
        <v>1636</v>
      </c>
      <c r="N672">
        <v>0</v>
      </c>
      <c r="O672" s="8">
        <v>0</v>
      </c>
      <c r="P672" s="8">
        <v>0</v>
      </c>
      <c r="Q672" s="8">
        <v>0</v>
      </c>
      <c r="R672" s="35"/>
      <c r="S672" s="36"/>
      <c r="T672" s="36"/>
      <c r="U672" s="36"/>
    </row>
    <row r="673" spans="1:21" x14ac:dyDescent="0.3">
      <c r="A673" s="9">
        <v>17804</v>
      </c>
      <c r="B673" s="9" t="e">
        <f>VLOOKUP(A673,'AM Detail'!K:L,2,FALSE)</f>
        <v>#N/A</v>
      </c>
      <c r="C673" s="1" t="s">
        <v>31</v>
      </c>
      <c r="D673" s="1" t="s">
        <v>268</v>
      </c>
      <c r="E673" s="9" t="str">
        <f t="shared" si="10"/>
        <v>Z000</v>
      </c>
      <c r="F673" s="2">
        <v>33786</v>
      </c>
      <c r="G673" s="1" t="s">
        <v>17</v>
      </c>
      <c r="H673" s="1" t="s">
        <v>33</v>
      </c>
      <c r="I673" s="1" t="s">
        <v>34</v>
      </c>
      <c r="J673" s="1" t="s">
        <v>35</v>
      </c>
      <c r="K673" s="1" t="s">
        <v>269</v>
      </c>
      <c r="L673" s="1" t="s">
        <v>25</v>
      </c>
      <c r="M673" s="1" t="s">
        <v>1636</v>
      </c>
      <c r="N673">
        <v>0</v>
      </c>
      <c r="O673" s="8">
        <v>0</v>
      </c>
      <c r="P673" s="8">
        <v>0</v>
      </c>
      <c r="Q673" s="8">
        <v>0</v>
      </c>
      <c r="R673" s="35"/>
      <c r="S673" s="36"/>
      <c r="T673" s="36"/>
      <c r="U673" s="36"/>
    </row>
    <row r="674" spans="1:21" x14ac:dyDescent="0.3">
      <c r="A674" s="9">
        <v>17805</v>
      </c>
      <c r="B674" s="9" t="e">
        <f>VLOOKUP(A674,'AM Detail'!K:L,2,FALSE)</f>
        <v>#N/A</v>
      </c>
      <c r="C674" s="1" t="s">
        <v>31</v>
      </c>
      <c r="D674" s="1" t="s">
        <v>268</v>
      </c>
      <c r="E674" s="9" t="str">
        <f t="shared" si="10"/>
        <v>Z000</v>
      </c>
      <c r="F674" s="2">
        <v>34151</v>
      </c>
      <c r="G674" s="1" t="s">
        <v>17</v>
      </c>
      <c r="H674" s="1" t="s">
        <v>33</v>
      </c>
      <c r="I674" s="1" t="s">
        <v>34</v>
      </c>
      <c r="J674" s="1" t="s">
        <v>35</v>
      </c>
      <c r="K674" s="1" t="s">
        <v>269</v>
      </c>
      <c r="L674" s="1" t="s">
        <v>40</v>
      </c>
      <c r="M674" s="1" t="s">
        <v>1636</v>
      </c>
      <c r="N674">
        <v>0</v>
      </c>
      <c r="O674" s="8">
        <v>0</v>
      </c>
      <c r="P674" s="8">
        <v>0</v>
      </c>
      <c r="Q674" s="8">
        <v>0</v>
      </c>
      <c r="R674" s="35"/>
      <c r="S674" s="36"/>
      <c r="T674" s="36"/>
      <c r="U674" s="36"/>
    </row>
    <row r="675" spans="1:21" x14ac:dyDescent="0.3">
      <c r="A675" s="9">
        <v>17806</v>
      </c>
      <c r="B675" s="9" t="e">
        <f>VLOOKUP(A675,'AM Detail'!K:L,2,FALSE)</f>
        <v>#N/A</v>
      </c>
      <c r="C675" s="1" t="s">
        <v>31</v>
      </c>
      <c r="D675" s="1" t="s">
        <v>268</v>
      </c>
      <c r="E675" s="9" t="str">
        <f t="shared" si="10"/>
        <v>Z000</v>
      </c>
      <c r="F675" s="2">
        <v>35247</v>
      </c>
      <c r="G675" s="1" t="s">
        <v>17</v>
      </c>
      <c r="H675" s="1" t="s">
        <v>33</v>
      </c>
      <c r="I675" s="1" t="s">
        <v>34</v>
      </c>
      <c r="J675" s="1" t="s">
        <v>35</v>
      </c>
      <c r="K675" s="1" t="s">
        <v>269</v>
      </c>
      <c r="L675" s="1" t="s">
        <v>64</v>
      </c>
      <c r="M675" s="1" t="s">
        <v>1636</v>
      </c>
      <c r="N675">
        <v>0</v>
      </c>
      <c r="O675" s="8">
        <v>0</v>
      </c>
      <c r="P675" s="8">
        <v>0</v>
      </c>
      <c r="Q675" s="8">
        <v>0</v>
      </c>
      <c r="R675" s="35"/>
      <c r="S675" s="36"/>
      <c r="T675" s="36"/>
      <c r="U675" s="36"/>
    </row>
    <row r="676" spans="1:21" x14ac:dyDescent="0.3">
      <c r="A676" s="9">
        <v>17807</v>
      </c>
      <c r="B676" s="9" t="e">
        <f>VLOOKUP(A676,'AM Detail'!K:L,2,FALSE)</f>
        <v>#N/A</v>
      </c>
      <c r="C676" s="1" t="s">
        <v>31</v>
      </c>
      <c r="D676" s="1" t="s">
        <v>268</v>
      </c>
      <c r="E676" s="9" t="str">
        <f t="shared" si="10"/>
        <v>Z000</v>
      </c>
      <c r="F676" s="2">
        <v>37073</v>
      </c>
      <c r="G676" s="1" t="s">
        <v>17</v>
      </c>
      <c r="H676" s="1" t="s">
        <v>33</v>
      </c>
      <c r="I676" s="1" t="s">
        <v>34</v>
      </c>
      <c r="J676" s="1" t="s">
        <v>35</v>
      </c>
      <c r="K676" s="1" t="s">
        <v>269</v>
      </c>
      <c r="L676" s="1" t="s">
        <v>240</v>
      </c>
      <c r="M676" s="1" t="s">
        <v>1636</v>
      </c>
      <c r="N676">
        <v>0</v>
      </c>
      <c r="O676" s="8">
        <v>0</v>
      </c>
      <c r="P676" s="8">
        <v>0</v>
      </c>
      <c r="Q676" s="8">
        <v>0</v>
      </c>
      <c r="R676" s="35"/>
      <c r="S676" s="36"/>
      <c r="T676" s="36"/>
      <c r="U676" s="36"/>
    </row>
    <row r="677" spans="1:21" x14ac:dyDescent="0.3">
      <c r="A677" s="9">
        <v>17904</v>
      </c>
      <c r="B677" s="9" t="e">
        <f>VLOOKUP(A677,'AM Detail'!K:L,2,FALSE)</f>
        <v>#N/A</v>
      </c>
      <c r="C677" s="1" t="s">
        <v>15</v>
      </c>
      <c r="D677" s="1" t="s">
        <v>465</v>
      </c>
      <c r="E677" s="9" t="str">
        <f t="shared" si="10"/>
        <v>Z000</v>
      </c>
      <c r="F677" s="2">
        <v>34516</v>
      </c>
      <c r="G677" s="1" t="s">
        <v>17</v>
      </c>
      <c r="H677" s="1" t="s">
        <v>18</v>
      </c>
      <c r="I677" s="1" t="s">
        <v>38</v>
      </c>
      <c r="J677" s="1" t="s">
        <v>39</v>
      </c>
      <c r="K677" s="1" t="s">
        <v>269</v>
      </c>
      <c r="L677" s="1" t="s">
        <v>73</v>
      </c>
      <c r="M677" s="1" t="s">
        <v>1636</v>
      </c>
      <c r="N677">
        <v>0</v>
      </c>
      <c r="O677" s="8">
        <v>0</v>
      </c>
      <c r="P677" s="8">
        <v>0</v>
      </c>
      <c r="Q677" s="8">
        <v>0</v>
      </c>
      <c r="R677" s="35"/>
      <c r="S677" s="36"/>
      <c r="T677" s="36"/>
      <c r="U677" s="36"/>
    </row>
    <row r="678" spans="1:21" x14ac:dyDescent="0.3">
      <c r="A678" s="9">
        <v>17938</v>
      </c>
      <c r="B678" s="9" t="str">
        <f>VLOOKUP(A678,'AM Detail'!K:L,2,FALSE)</f>
        <v>U1</v>
      </c>
      <c r="C678" s="1" t="s">
        <v>31</v>
      </c>
      <c r="D678" s="1" t="s">
        <v>268</v>
      </c>
      <c r="E678" s="9" t="str">
        <f t="shared" si="10"/>
        <v>Z000</v>
      </c>
      <c r="F678" s="2">
        <v>24289</v>
      </c>
      <c r="G678" s="1" t="s">
        <v>17</v>
      </c>
      <c r="H678" s="1" t="s">
        <v>33</v>
      </c>
      <c r="I678" s="1" t="s">
        <v>466</v>
      </c>
      <c r="J678" s="1" t="s">
        <v>467</v>
      </c>
      <c r="K678" s="1" t="s">
        <v>269</v>
      </c>
      <c r="L678" s="1" t="s">
        <v>46</v>
      </c>
      <c r="M678" s="1" t="s">
        <v>1636</v>
      </c>
      <c r="N678">
        <v>1</v>
      </c>
      <c r="O678" s="8">
        <v>125788.44</v>
      </c>
      <c r="P678" s="8">
        <v>125788.44</v>
      </c>
      <c r="Q678" s="8">
        <v>0</v>
      </c>
      <c r="R678" s="35"/>
      <c r="S678" s="36"/>
      <c r="T678" s="36"/>
      <c r="U678" s="36"/>
    </row>
    <row r="679" spans="1:21" x14ac:dyDescent="0.3">
      <c r="A679" s="9">
        <v>18000</v>
      </c>
      <c r="B679" s="9" t="str">
        <f>VLOOKUP(A679,'AM Detail'!K:L,2,FALSE)</f>
        <v>Retire</v>
      </c>
      <c r="C679" s="1" t="s">
        <v>31</v>
      </c>
      <c r="D679" s="1" t="s">
        <v>268</v>
      </c>
      <c r="E679" s="9" t="str">
        <f t="shared" si="10"/>
        <v>Z000</v>
      </c>
      <c r="F679" s="2">
        <v>24289</v>
      </c>
      <c r="G679" s="1" t="s">
        <v>17</v>
      </c>
      <c r="H679" s="1" t="s">
        <v>33</v>
      </c>
      <c r="I679" s="1" t="s">
        <v>270</v>
      </c>
      <c r="J679" s="1" t="s">
        <v>271</v>
      </c>
      <c r="K679" s="1" t="s">
        <v>269</v>
      </c>
      <c r="L679" s="1" t="s">
        <v>46</v>
      </c>
      <c r="M679" s="1" t="s">
        <v>1636</v>
      </c>
      <c r="N679">
        <v>3</v>
      </c>
      <c r="O679" s="8">
        <v>1364551.49</v>
      </c>
      <c r="P679" s="8">
        <v>1364551.49</v>
      </c>
      <c r="Q679" s="8">
        <v>0</v>
      </c>
      <c r="R679" s="35"/>
      <c r="S679" s="36"/>
      <c r="T679" s="36"/>
      <c r="U679" s="36"/>
    </row>
    <row r="680" spans="1:21" x14ac:dyDescent="0.3">
      <c r="A680" s="9">
        <v>18001</v>
      </c>
      <c r="B680" s="9" t="str">
        <f>VLOOKUP(A680,'AM Detail'!K:L,2,FALSE)</f>
        <v>Retire</v>
      </c>
      <c r="C680" s="1" t="s">
        <v>31</v>
      </c>
      <c r="D680" s="1" t="s">
        <v>268</v>
      </c>
      <c r="E680" s="9" t="str">
        <f t="shared" si="10"/>
        <v>Z000</v>
      </c>
      <c r="F680" s="2">
        <v>34151</v>
      </c>
      <c r="G680" s="1" t="s">
        <v>17</v>
      </c>
      <c r="H680" s="1" t="s">
        <v>33</v>
      </c>
      <c r="I680" s="1" t="s">
        <v>270</v>
      </c>
      <c r="J680" s="1" t="s">
        <v>271</v>
      </c>
      <c r="K680" s="1" t="s">
        <v>269</v>
      </c>
      <c r="L680" s="1" t="s">
        <v>40</v>
      </c>
      <c r="M680" s="1" t="s">
        <v>1636</v>
      </c>
      <c r="N680">
        <v>0</v>
      </c>
      <c r="O680" s="8">
        <v>106198.83</v>
      </c>
      <c r="P680" s="8">
        <v>92749.62</v>
      </c>
      <c r="Q680" s="8">
        <v>13449.21</v>
      </c>
      <c r="R680" s="35"/>
      <c r="S680" s="36"/>
      <c r="T680" s="36"/>
      <c r="U680" s="36"/>
    </row>
    <row r="681" spans="1:21" x14ac:dyDescent="0.3">
      <c r="A681" s="9">
        <v>18046</v>
      </c>
      <c r="B681" s="9" t="e">
        <f>VLOOKUP(A681,'AM Detail'!K:L,2,FALSE)</f>
        <v>#N/A</v>
      </c>
      <c r="C681" s="1" t="s">
        <v>31</v>
      </c>
      <c r="D681" s="1" t="s">
        <v>268</v>
      </c>
      <c r="E681" s="9" t="str">
        <f t="shared" si="10"/>
        <v>Z000</v>
      </c>
      <c r="F681" s="2">
        <v>24289</v>
      </c>
      <c r="G681" s="1" t="s">
        <v>17</v>
      </c>
      <c r="H681" s="1" t="s">
        <v>33</v>
      </c>
      <c r="I681" s="1" t="s">
        <v>270</v>
      </c>
      <c r="J681" s="1" t="s">
        <v>468</v>
      </c>
      <c r="K681" s="1" t="s">
        <v>269</v>
      </c>
      <c r="L681" s="1" t="s">
        <v>46</v>
      </c>
      <c r="M681" s="1" t="s">
        <v>1636</v>
      </c>
      <c r="N681">
        <v>0</v>
      </c>
      <c r="O681" s="8">
        <v>0</v>
      </c>
      <c r="P681" s="8">
        <v>0</v>
      </c>
      <c r="Q681" s="8">
        <v>0</v>
      </c>
      <c r="R681" s="35"/>
      <c r="S681" s="36"/>
      <c r="T681" s="36"/>
      <c r="U681" s="36"/>
    </row>
    <row r="682" spans="1:21" x14ac:dyDescent="0.3">
      <c r="A682" s="9">
        <v>18047</v>
      </c>
      <c r="B682" s="9" t="e">
        <f>VLOOKUP(A682,'AM Detail'!K:L,2,FALSE)</f>
        <v>#N/A</v>
      </c>
      <c r="C682" s="1" t="s">
        <v>31</v>
      </c>
      <c r="D682" s="1" t="s">
        <v>268</v>
      </c>
      <c r="E682" s="9" t="str">
        <f t="shared" si="10"/>
        <v>Z000</v>
      </c>
      <c r="F682" s="2">
        <v>34151</v>
      </c>
      <c r="G682" s="1" t="s">
        <v>17</v>
      </c>
      <c r="H682" s="1" t="s">
        <v>33</v>
      </c>
      <c r="I682" s="1" t="s">
        <v>270</v>
      </c>
      <c r="J682" s="1" t="s">
        <v>468</v>
      </c>
      <c r="K682" s="1" t="s">
        <v>269</v>
      </c>
      <c r="L682" s="1" t="s">
        <v>40</v>
      </c>
      <c r="M682" s="1" t="s">
        <v>1636</v>
      </c>
      <c r="N682">
        <v>0</v>
      </c>
      <c r="O682" s="8">
        <v>0</v>
      </c>
      <c r="P682" s="8">
        <v>0</v>
      </c>
      <c r="Q682" s="8">
        <v>0</v>
      </c>
      <c r="R682" s="35"/>
      <c r="S682" s="36"/>
      <c r="T682" s="36"/>
      <c r="U682" s="36"/>
    </row>
    <row r="683" spans="1:21" x14ac:dyDescent="0.3">
      <c r="A683" s="9">
        <v>18070</v>
      </c>
      <c r="B683" s="9" t="e">
        <f>VLOOKUP(A683,'AM Detail'!K:L,2,FALSE)</f>
        <v>#N/A</v>
      </c>
      <c r="C683" s="1" t="s">
        <v>31</v>
      </c>
      <c r="D683" s="1" t="s">
        <v>268</v>
      </c>
      <c r="E683" s="9" t="str">
        <f t="shared" si="10"/>
        <v>Z000</v>
      </c>
      <c r="F683" s="2">
        <v>24289</v>
      </c>
      <c r="G683" s="1" t="s">
        <v>17</v>
      </c>
      <c r="H683" s="1" t="s">
        <v>33</v>
      </c>
      <c r="I683" s="1" t="s">
        <v>270</v>
      </c>
      <c r="J683" s="1" t="s">
        <v>469</v>
      </c>
      <c r="K683" s="1" t="s">
        <v>269</v>
      </c>
      <c r="L683" s="1" t="s">
        <v>46</v>
      </c>
      <c r="M683" s="1" t="s">
        <v>1636</v>
      </c>
      <c r="N683">
        <v>0</v>
      </c>
      <c r="O683" s="8">
        <v>0</v>
      </c>
      <c r="P683" s="8">
        <v>0</v>
      </c>
      <c r="Q683" s="8">
        <v>0</v>
      </c>
      <c r="R683" s="35"/>
      <c r="S683" s="36"/>
      <c r="T683" s="36"/>
      <c r="U683" s="36"/>
    </row>
    <row r="684" spans="1:21" x14ac:dyDescent="0.3">
      <c r="A684" s="9">
        <v>18071</v>
      </c>
      <c r="B684" s="9" t="e">
        <f>VLOOKUP(A684,'AM Detail'!K:L,2,FALSE)</f>
        <v>#N/A</v>
      </c>
      <c r="C684" s="1" t="s">
        <v>31</v>
      </c>
      <c r="D684" s="1" t="s">
        <v>268</v>
      </c>
      <c r="E684" s="9" t="str">
        <f t="shared" si="10"/>
        <v>Z000</v>
      </c>
      <c r="F684" s="2">
        <v>34151</v>
      </c>
      <c r="G684" s="1" t="s">
        <v>17</v>
      </c>
      <c r="H684" s="1" t="s">
        <v>33</v>
      </c>
      <c r="I684" s="1" t="s">
        <v>270</v>
      </c>
      <c r="J684" s="1" t="s">
        <v>469</v>
      </c>
      <c r="K684" s="1" t="s">
        <v>269</v>
      </c>
      <c r="L684" s="1" t="s">
        <v>40</v>
      </c>
      <c r="M684" s="1" t="s">
        <v>1636</v>
      </c>
      <c r="N684">
        <v>0</v>
      </c>
      <c r="O684" s="8">
        <v>0</v>
      </c>
      <c r="P684" s="8">
        <v>0</v>
      </c>
      <c r="Q684" s="8">
        <v>0</v>
      </c>
      <c r="R684" s="35"/>
      <c r="S684" s="36"/>
      <c r="T684" s="36"/>
      <c r="U684" s="36"/>
    </row>
    <row r="685" spans="1:21" x14ac:dyDescent="0.3">
      <c r="A685" s="9">
        <v>18096</v>
      </c>
      <c r="B685" s="9" t="e">
        <f>VLOOKUP(A685,'AM Detail'!K:L,2,FALSE)</f>
        <v>#N/A</v>
      </c>
      <c r="C685" s="1" t="s">
        <v>31</v>
      </c>
      <c r="D685" s="1" t="s">
        <v>268</v>
      </c>
      <c r="E685" s="9" t="str">
        <f t="shared" si="10"/>
        <v>Z000</v>
      </c>
      <c r="F685" s="2">
        <v>24289</v>
      </c>
      <c r="G685" s="1" t="s">
        <v>17</v>
      </c>
      <c r="H685" s="1" t="s">
        <v>33</v>
      </c>
      <c r="I685" s="1" t="s">
        <v>270</v>
      </c>
      <c r="J685" s="1" t="s">
        <v>470</v>
      </c>
      <c r="K685" s="1" t="s">
        <v>269</v>
      </c>
      <c r="L685" s="1" t="s">
        <v>46</v>
      </c>
      <c r="M685" s="1" t="s">
        <v>1636</v>
      </c>
      <c r="N685">
        <v>0</v>
      </c>
      <c r="O685" s="8">
        <v>0</v>
      </c>
      <c r="P685" s="8">
        <v>0</v>
      </c>
      <c r="Q685" s="8">
        <v>0</v>
      </c>
      <c r="R685" s="35"/>
      <c r="S685" s="36"/>
      <c r="T685" s="36"/>
      <c r="U685" s="36"/>
    </row>
    <row r="686" spans="1:21" x14ac:dyDescent="0.3">
      <c r="A686" s="9">
        <v>18129</v>
      </c>
      <c r="B686" s="9" t="str">
        <f>VLOOKUP(A686,'AM Detail'!K:L,2,FALSE)</f>
        <v>Retire</v>
      </c>
      <c r="C686" s="1" t="s">
        <v>31</v>
      </c>
      <c r="D686" s="1" t="s">
        <v>268</v>
      </c>
      <c r="E686" s="9" t="str">
        <f t="shared" si="10"/>
        <v>Z000</v>
      </c>
      <c r="F686" s="2">
        <v>24289</v>
      </c>
      <c r="G686" s="1" t="s">
        <v>17</v>
      </c>
      <c r="H686" s="1" t="s">
        <v>33</v>
      </c>
      <c r="I686" s="1" t="s">
        <v>270</v>
      </c>
      <c r="J686" s="1" t="s">
        <v>471</v>
      </c>
      <c r="K686" s="1" t="s">
        <v>269</v>
      </c>
      <c r="L686" s="1" t="s">
        <v>46</v>
      </c>
      <c r="M686" s="1" t="s">
        <v>1636</v>
      </c>
      <c r="N686">
        <v>1</v>
      </c>
      <c r="O686" s="8">
        <v>209071.67</v>
      </c>
      <c r="P686" s="8">
        <v>209071.67</v>
      </c>
      <c r="Q686" s="8">
        <v>0</v>
      </c>
      <c r="R686" s="35"/>
      <c r="S686" s="36"/>
      <c r="T686" s="36"/>
      <c r="U686" s="36"/>
    </row>
    <row r="687" spans="1:21" x14ac:dyDescent="0.3">
      <c r="A687" s="9">
        <v>18177</v>
      </c>
      <c r="B687" s="9" t="str">
        <f>VLOOKUP(A687,'AM Detail'!K:L,2,FALSE)</f>
        <v>Retire</v>
      </c>
      <c r="C687" s="1" t="s">
        <v>31</v>
      </c>
      <c r="D687" s="1" t="s">
        <v>268</v>
      </c>
      <c r="E687" s="9" t="str">
        <f t="shared" si="10"/>
        <v>Z000</v>
      </c>
      <c r="F687" s="2">
        <v>24289</v>
      </c>
      <c r="G687" s="1" t="s">
        <v>17</v>
      </c>
      <c r="H687" s="1" t="s">
        <v>33</v>
      </c>
      <c r="I687" s="1" t="s">
        <v>270</v>
      </c>
      <c r="J687" s="1" t="s">
        <v>472</v>
      </c>
      <c r="K687" s="1" t="s">
        <v>269</v>
      </c>
      <c r="L687" s="1" t="s">
        <v>46</v>
      </c>
      <c r="M687" s="1" t="s">
        <v>1636</v>
      </c>
      <c r="N687">
        <v>6</v>
      </c>
      <c r="O687" s="8">
        <v>56998.58</v>
      </c>
      <c r="P687" s="8">
        <v>56998.58</v>
      </c>
      <c r="Q687" s="8">
        <v>0</v>
      </c>
      <c r="R687" s="35"/>
      <c r="S687" s="36"/>
      <c r="T687" s="36"/>
      <c r="U687" s="36"/>
    </row>
    <row r="688" spans="1:21" x14ac:dyDescent="0.3">
      <c r="A688" s="9">
        <v>18178</v>
      </c>
      <c r="B688" s="9" t="str">
        <f>VLOOKUP(A688,'AM Detail'!K:L,2,FALSE)</f>
        <v>Retire</v>
      </c>
      <c r="C688" s="1" t="s">
        <v>31</v>
      </c>
      <c r="D688" s="1" t="s">
        <v>268</v>
      </c>
      <c r="E688" s="9" t="str">
        <f t="shared" si="10"/>
        <v>Z000</v>
      </c>
      <c r="F688" s="2">
        <v>34151</v>
      </c>
      <c r="G688" s="1" t="s">
        <v>17</v>
      </c>
      <c r="H688" s="1" t="s">
        <v>33</v>
      </c>
      <c r="I688" s="1" t="s">
        <v>270</v>
      </c>
      <c r="J688" s="1" t="s">
        <v>472</v>
      </c>
      <c r="K688" s="1" t="s">
        <v>269</v>
      </c>
      <c r="L688" s="1" t="s">
        <v>40</v>
      </c>
      <c r="M688" s="1" t="s">
        <v>1636</v>
      </c>
      <c r="N688">
        <v>0</v>
      </c>
      <c r="O688" s="8">
        <v>-80908.27</v>
      </c>
      <c r="P688" s="8">
        <v>-70661.899999999994</v>
      </c>
      <c r="Q688" s="8">
        <v>-10246.370000000001</v>
      </c>
      <c r="R688" s="35"/>
      <c r="S688" s="36"/>
      <c r="T688" s="36"/>
      <c r="U688" s="36"/>
    </row>
    <row r="689" spans="1:21" x14ac:dyDescent="0.3">
      <c r="A689" s="9">
        <v>18258</v>
      </c>
      <c r="B689" s="9" t="str">
        <f>VLOOKUP(A689,'AM Detail'!K:L,2,FALSE)</f>
        <v>Retire</v>
      </c>
      <c r="C689" s="1" t="s">
        <v>31</v>
      </c>
      <c r="D689" s="1" t="s">
        <v>268</v>
      </c>
      <c r="E689" s="9" t="str">
        <f t="shared" si="10"/>
        <v>Z000</v>
      </c>
      <c r="F689" s="2">
        <v>24289</v>
      </c>
      <c r="G689" s="1" t="s">
        <v>17</v>
      </c>
      <c r="H689" s="1" t="s">
        <v>33</v>
      </c>
      <c r="I689" s="1" t="s">
        <v>270</v>
      </c>
      <c r="J689" s="1" t="s">
        <v>473</v>
      </c>
      <c r="K689" s="1" t="s">
        <v>269</v>
      </c>
      <c r="L689" s="1" t="s">
        <v>46</v>
      </c>
      <c r="M689" s="1" t="s">
        <v>1636</v>
      </c>
      <c r="N689">
        <v>1</v>
      </c>
      <c r="O689" s="8">
        <v>127898.43</v>
      </c>
      <c r="P689" s="8">
        <v>127898.43</v>
      </c>
      <c r="Q689" s="8">
        <v>0</v>
      </c>
      <c r="R689" s="35"/>
      <c r="S689" s="36"/>
      <c r="T689" s="36"/>
      <c r="U689" s="36"/>
    </row>
    <row r="690" spans="1:21" x14ac:dyDescent="0.3">
      <c r="A690" s="9">
        <v>18259</v>
      </c>
      <c r="B690" s="9" t="str">
        <f>VLOOKUP(A690,'AM Detail'!K:L,2,FALSE)</f>
        <v>Retire</v>
      </c>
      <c r="C690" s="1" t="s">
        <v>31</v>
      </c>
      <c r="D690" s="1" t="s">
        <v>268</v>
      </c>
      <c r="E690" s="9" t="str">
        <f t="shared" si="10"/>
        <v>Z000</v>
      </c>
      <c r="F690" s="2">
        <v>28672</v>
      </c>
      <c r="G690" s="1" t="s">
        <v>17</v>
      </c>
      <c r="H690" s="1" t="s">
        <v>33</v>
      </c>
      <c r="I690" s="1" t="s">
        <v>270</v>
      </c>
      <c r="J690" s="1" t="s">
        <v>473</v>
      </c>
      <c r="K690" s="1" t="s">
        <v>269</v>
      </c>
      <c r="L690" s="1" t="s">
        <v>59</v>
      </c>
      <c r="M690" s="1" t="s">
        <v>1636</v>
      </c>
      <c r="N690">
        <v>0</v>
      </c>
      <c r="O690" s="8">
        <v>8294.86</v>
      </c>
      <c r="P690" s="8">
        <v>8294.86</v>
      </c>
      <c r="Q690" s="8">
        <v>0</v>
      </c>
      <c r="R690" s="35"/>
      <c r="S690" s="36"/>
      <c r="T690" s="36"/>
      <c r="U690" s="36"/>
    </row>
    <row r="691" spans="1:21" x14ac:dyDescent="0.3">
      <c r="A691" s="9">
        <v>18260</v>
      </c>
      <c r="B691" s="9" t="str">
        <f>VLOOKUP(A691,'AM Detail'!K:L,2,FALSE)</f>
        <v>Retire</v>
      </c>
      <c r="C691" s="1" t="s">
        <v>31</v>
      </c>
      <c r="D691" s="1" t="s">
        <v>268</v>
      </c>
      <c r="E691" s="9" t="str">
        <f t="shared" si="10"/>
        <v>Z000</v>
      </c>
      <c r="F691" s="2">
        <v>29403</v>
      </c>
      <c r="G691" s="1" t="s">
        <v>17</v>
      </c>
      <c r="H691" s="1" t="s">
        <v>33</v>
      </c>
      <c r="I691" s="1" t="s">
        <v>270</v>
      </c>
      <c r="J691" s="1" t="s">
        <v>473</v>
      </c>
      <c r="K691" s="1" t="s">
        <v>269</v>
      </c>
      <c r="L691" s="1" t="s">
        <v>53</v>
      </c>
      <c r="M691" s="1" t="s">
        <v>1636</v>
      </c>
      <c r="N691">
        <v>0</v>
      </c>
      <c r="O691" s="8">
        <v>73956.06</v>
      </c>
      <c r="P691" s="8">
        <v>73956.06</v>
      </c>
      <c r="Q691" s="8">
        <v>0</v>
      </c>
      <c r="R691" s="35"/>
      <c r="S691" s="36"/>
      <c r="T691" s="36"/>
      <c r="U691" s="36"/>
    </row>
    <row r="692" spans="1:21" x14ac:dyDescent="0.3">
      <c r="A692" s="9">
        <v>18261</v>
      </c>
      <c r="B692" s="9" t="str">
        <f>VLOOKUP(A692,'AM Detail'!K:L,2,FALSE)</f>
        <v>Retire</v>
      </c>
      <c r="C692" s="1" t="s">
        <v>31</v>
      </c>
      <c r="D692" s="1" t="s">
        <v>268</v>
      </c>
      <c r="E692" s="9" t="str">
        <f t="shared" si="10"/>
        <v>Z000</v>
      </c>
      <c r="F692" s="2">
        <v>33420</v>
      </c>
      <c r="G692" s="1" t="s">
        <v>17</v>
      </c>
      <c r="H692" s="1" t="s">
        <v>33</v>
      </c>
      <c r="I692" s="1" t="s">
        <v>270</v>
      </c>
      <c r="J692" s="1" t="s">
        <v>473</v>
      </c>
      <c r="K692" s="1" t="s">
        <v>269</v>
      </c>
      <c r="L692" s="1" t="s">
        <v>43</v>
      </c>
      <c r="M692" s="1" t="s">
        <v>1636</v>
      </c>
      <c r="N692">
        <v>0</v>
      </c>
      <c r="O692" s="8">
        <v>8529</v>
      </c>
      <c r="P692" s="8">
        <v>8118.43</v>
      </c>
      <c r="Q692" s="8">
        <v>410.57</v>
      </c>
      <c r="R692" s="35"/>
      <c r="S692" s="36"/>
      <c r="T692" s="36"/>
      <c r="U692" s="36"/>
    </row>
    <row r="693" spans="1:21" x14ac:dyDescent="0.3">
      <c r="A693" s="9">
        <v>18320</v>
      </c>
      <c r="B693" s="9" t="str">
        <f>VLOOKUP(A693,'AM Detail'!K:L,2,FALSE)</f>
        <v>Retire</v>
      </c>
      <c r="C693" s="1" t="s">
        <v>31</v>
      </c>
      <c r="D693" s="1" t="s">
        <v>268</v>
      </c>
      <c r="E693" s="9" t="str">
        <f t="shared" si="10"/>
        <v>Z000</v>
      </c>
      <c r="F693" s="2">
        <v>24289</v>
      </c>
      <c r="G693" s="1" t="s">
        <v>17</v>
      </c>
      <c r="H693" s="1" t="s">
        <v>33</v>
      </c>
      <c r="I693" s="1" t="s">
        <v>270</v>
      </c>
      <c r="J693" s="1" t="s">
        <v>474</v>
      </c>
      <c r="K693" s="1" t="s">
        <v>269</v>
      </c>
      <c r="L693" s="1" t="s">
        <v>46</v>
      </c>
      <c r="M693" s="1" t="s">
        <v>1636</v>
      </c>
      <c r="N693">
        <v>3</v>
      </c>
      <c r="O693" s="8">
        <v>28749.9</v>
      </c>
      <c r="P693" s="8">
        <v>28749.9</v>
      </c>
      <c r="Q693" s="8">
        <v>0</v>
      </c>
      <c r="R693" s="35"/>
      <c r="S693" s="36"/>
      <c r="T693" s="36"/>
      <c r="U693" s="36"/>
    </row>
    <row r="694" spans="1:21" x14ac:dyDescent="0.3">
      <c r="A694" s="9">
        <v>18321</v>
      </c>
      <c r="B694" s="9" t="str">
        <f>VLOOKUP(A694,'AM Detail'!K:L,2,FALSE)</f>
        <v>Retire</v>
      </c>
      <c r="C694" s="1" t="s">
        <v>31</v>
      </c>
      <c r="D694" s="1" t="s">
        <v>268</v>
      </c>
      <c r="E694" s="9" t="str">
        <f t="shared" si="10"/>
        <v>Z000</v>
      </c>
      <c r="F694" s="2">
        <v>34151</v>
      </c>
      <c r="G694" s="1" t="s">
        <v>17</v>
      </c>
      <c r="H694" s="1" t="s">
        <v>33</v>
      </c>
      <c r="I694" s="1" t="s">
        <v>270</v>
      </c>
      <c r="J694" s="1" t="s">
        <v>474</v>
      </c>
      <c r="K694" s="1" t="s">
        <v>269</v>
      </c>
      <c r="L694" s="1" t="s">
        <v>40</v>
      </c>
      <c r="M694" s="1" t="s">
        <v>1636</v>
      </c>
      <c r="N694">
        <v>0</v>
      </c>
      <c r="O694" s="8">
        <v>144721.96</v>
      </c>
      <c r="P694" s="8">
        <v>126394.11</v>
      </c>
      <c r="Q694" s="8">
        <v>18327.849999999999</v>
      </c>
      <c r="R694" s="35"/>
      <c r="S694" s="36"/>
      <c r="T694" s="36"/>
      <c r="U694" s="36"/>
    </row>
    <row r="695" spans="1:21" x14ac:dyDescent="0.3">
      <c r="A695" s="9">
        <v>18355</v>
      </c>
      <c r="B695" s="9" t="str">
        <f>VLOOKUP(A695,'AM Detail'!K:L,2,FALSE)</f>
        <v>Retire</v>
      </c>
      <c r="C695" s="1" t="s">
        <v>31</v>
      </c>
      <c r="D695" s="1" t="s">
        <v>268</v>
      </c>
      <c r="E695" s="9" t="str">
        <f t="shared" si="10"/>
        <v>Z000</v>
      </c>
      <c r="F695" s="2">
        <v>24289</v>
      </c>
      <c r="G695" s="1" t="s">
        <v>17</v>
      </c>
      <c r="H695" s="1" t="s">
        <v>33</v>
      </c>
      <c r="I695" s="1" t="s">
        <v>270</v>
      </c>
      <c r="J695" s="1" t="s">
        <v>475</v>
      </c>
      <c r="K695" s="1" t="s">
        <v>269</v>
      </c>
      <c r="L695" s="1" t="s">
        <v>46</v>
      </c>
      <c r="M695" s="1" t="s">
        <v>1636</v>
      </c>
      <c r="N695">
        <v>2</v>
      </c>
      <c r="O695" s="8">
        <v>333191.53000000003</v>
      </c>
      <c r="P695" s="8">
        <v>333191.53000000003</v>
      </c>
      <c r="Q695" s="8">
        <v>0</v>
      </c>
      <c r="R695" s="35"/>
      <c r="S695" s="36"/>
      <c r="T695" s="36"/>
      <c r="U695" s="36"/>
    </row>
    <row r="696" spans="1:21" x14ac:dyDescent="0.3">
      <c r="A696" s="9">
        <v>18402</v>
      </c>
      <c r="B696" s="9" t="str">
        <f>VLOOKUP(A696,'AM Detail'!K:L,2,FALSE)</f>
        <v>Retire</v>
      </c>
      <c r="C696" s="1" t="s">
        <v>31</v>
      </c>
      <c r="D696" s="1" t="s">
        <v>268</v>
      </c>
      <c r="E696" s="9" t="str">
        <f t="shared" si="10"/>
        <v>Z000</v>
      </c>
      <c r="F696" s="2">
        <v>24289</v>
      </c>
      <c r="G696" s="1" t="s">
        <v>17</v>
      </c>
      <c r="H696" s="1" t="s">
        <v>33</v>
      </c>
      <c r="I696" s="1" t="s">
        <v>270</v>
      </c>
      <c r="J696" s="1" t="s">
        <v>476</v>
      </c>
      <c r="K696" s="1" t="s">
        <v>269</v>
      </c>
      <c r="L696" s="1" t="s">
        <v>46</v>
      </c>
      <c r="M696" s="1" t="s">
        <v>1636</v>
      </c>
      <c r="N696">
        <v>10</v>
      </c>
      <c r="O696" s="8">
        <v>602432.87</v>
      </c>
      <c r="P696" s="8">
        <v>602432.87</v>
      </c>
      <c r="Q696" s="8">
        <v>0</v>
      </c>
      <c r="R696" s="35"/>
      <c r="S696" s="36"/>
      <c r="T696" s="36"/>
      <c r="U696" s="36"/>
    </row>
    <row r="697" spans="1:21" x14ac:dyDescent="0.3">
      <c r="A697" s="9">
        <v>18403</v>
      </c>
      <c r="B697" s="9" t="str">
        <f>VLOOKUP(A697,'AM Detail'!K:L,2,FALSE)</f>
        <v>Retire</v>
      </c>
      <c r="C697" s="1" t="s">
        <v>31</v>
      </c>
      <c r="D697" s="1" t="s">
        <v>268</v>
      </c>
      <c r="E697" s="9" t="str">
        <f t="shared" si="10"/>
        <v>Z000</v>
      </c>
      <c r="F697" s="2">
        <v>34151</v>
      </c>
      <c r="G697" s="1" t="s">
        <v>17</v>
      </c>
      <c r="H697" s="1" t="s">
        <v>33</v>
      </c>
      <c r="I697" s="1" t="s">
        <v>270</v>
      </c>
      <c r="J697" s="1" t="s">
        <v>476</v>
      </c>
      <c r="K697" s="1" t="s">
        <v>269</v>
      </c>
      <c r="L697" s="1" t="s">
        <v>40</v>
      </c>
      <c r="M697" s="1" t="s">
        <v>1636</v>
      </c>
      <c r="N697">
        <v>4</v>
      </c>
      <c r="O697" s="8">
        <v>3575681.68</v>
      </c>
      <c r="P697" s="8">
        <v>3122851.02</v>
      </c>
      <c r="Q697" s="8">
        <v>452830.66</v>
      </c>
      <c r="R697" s="35"/>
      <c r="S697" s="36"/>
      <c r="T697" s="36"/>
      <c r="U697" s="36"/>
    </row>
    <row r="698" spans="1:21" x14ac:dyDescent="0.3">
      <c r="A698" s="9">
        <v>18433</v>
      </c>
      <c r="B698" s="9" t="e">
        <f>VLOOKUP(A698,'AM Detail'!K:L,2,FALSE)</f>
        <v>#N/A</v>
      </c>
      <c r="C698" s="1" t="s">
        <v>31</v>
      </c>
      <c r="D698" s="1" t="s">
        <v>268</v>
      </c>
      <c r="E698" s="9" t="str">
        <f t="shared" si="10"/>
        <v>Z000</v>
      </c>
      <c r="F698" s="2">
        <v>24289</v>
      </c>
      <c r="G698" s="1" t="s">
        <v>17</v>
      </c>
      <c r="H698" s="1" t="s">
        <v>33</v>
      </c>
      <c r="I698" s="1" t="s">
        <v>270</v>
      </c>
      <c r="J698" s="1" t="s">
        <v>477</v>
      </c>
      <c r="K698" s="1" t="s">
        <v>269</v>
      </c>
      <c r="L698" s="1" t="s">
        <v>46</v>
      </c>
      <c r="M698" s="1" t="s">
        <v>1636</v>
      </c>
      <c r="N698">
        <v>0</v>
      </c>
      <c r="O698" s="8">
        <v>0</v>
      </c>
      <c r="P698" s="8">
        <v>0</v>
      </c>
      <c r="Q698" s="8">
        <v>0</v>
      </c>
      <c r="R698" s="35"/>
      <c r="S698" s="36"/>
      <c r="T698" s="36"/>
      <c r="U698" s="36"/>
    </row>
    <row r="699" spans="1:21" x14ac:dyDescent="0.3">
      <c r="A699" s="9">
        <v>18434</v>
      </c>
      <c r="B699" s="9" t="str">
        <f>VLOOKUP(A699,'AM Detail'!K:L,2,FALSE)</f>
        <v>Retire</v>
      </c>
      <c r="C699" s="1" t="s">
        <v>31</v>
      </c>
      <c r="D699" s="1" t="s">
        <v>268</v>
      </c>
      <c r="E699" s="9" t="str">
        <f t="shared" si="10"/>
        <v>Z000</v>
      </c>
      <c r="F699" s="2">
        <v>34151</v>
      </c>
      <c r="G699" s="1" t="s">
        <v>17</v>
      </c>
      <c r="H699" s="1" t="s">
        <v>33</v>
      </c>
      <c r="I699" s="1" t="s">
        <v>270</v>
      </c>
      <c r="J699" s="1" t="s">
        <v>477</v>
      </c>
      <c r="K699" s="1" t="s">
        <v>269</v>
      </c>
      <c r="L699" s="1" t="s">
        <v>40</v>
      </c>
      <c r="M699" s="1" t="s">
        <v>1636</v>
      </c>
      <c r="N699">
        <v>1</v>
      </c>
      <c r="O699" s="8">
        <v>764208.33</v>
      </c>
      <c r="P699" s="8">
        <v>667427.63</v>
      </c>
      <c r="Q699" s="8">
        <v>96780.7</v>
      </c>
      <c r="R699" s="35"/>
      <c r="S699" s="36"/>
      <c r="T699" s="36"/>
      <c r="U699" s="36"/>
    </row>
    <row r="700" spans="1:21" x14ac:dyDescent="0.3">
      <c r="A700" s="9">
        <v>18464</v>
      </c>
      <c r="B700" s="9" t="str">
        <f>VLOOKUP(A700,'AM Detail'!K:L,2,FALSE)</f>
        <v>Retire</v>
      </c>
      <c r="C700" s="1" t="s">
        <v>31</v>
      </c>
      <c r="D700" s="1" t="s">
        <v>268</v>
      </c>
      <c r="E700" s="9" t="str">
        <f t="shared" si="10"/>
        <v>Z000</v>
      </c>
      <c r="F700" s="2">
        <v>24289</v>
      </c>
      <c r="G700" s="1" t="s">
        <v>17</v>
      </c>
      <c r="H700" s="1" t="s">
        <v>33</v>
      </c>
      <c r="I700" s="1" t="s">
        <v>270</v>
      </c>
      <c r="J700" s="1" t="s">
        <v>478</v>
      </c>
      <c r="K700" s="1" t="s">
        <v>269</v>
      </c>
      <c r="L700" s="1" t="s">
        <v>46</v>
      </c>
      <c r="M700" s="1" t="s">
        <v>1636</v>
      </c>
      <c r="N700">
        <v>0</v>
      </c>
      <c r="O700" s="8">
        <v>36102.629999999997</v>
      </c>
      <c r="P700" s="8">
        <v>36102.629999999997</v>
      </c>
      <c r="Q700" s="8">
        <v>0</v>
      </c>
      <c r="R700" s="35"/>
      <c r="S700" s="36"/>
      <c r="T700" s="36"/>
      <c r="U700" s="36"/>
    </row>
    <row r="701" spans="1:21" x14ac:dyDescent="0.3">
      <c r="A701" s="9">
        <v>18504</v>
      </c>
      <c r="B701" s="9" t="str">
        <f>VLOOKUP(A701,'AM Detail'!K:L,2,FALSE)</f>
        <v>U1</v>
      </c>
      <c r="C701" s="1" t="s">
        <v>31</v>
      </c>
      <c r="D701" s="1" t="s">
        <v>268</v>
      </c>
      <c r="E701" s="9" t="str">
        <f t="shared" si="10"/>
        <v>Z000</v>
      </c>
      <c r="F701" s="2">
        <v>24289</v>
      </c>
      <c r="G701" s="1" t="s">
        <v>17</v>
      </c>
      <c r="H701" s="1" t="s">
        <v>33</v>
      </c>
      <c r="I701" s="1" t="s">
        <v>479</v>
      </c>
      <c r="J701" s="1" t="s">
        <v>480</v>
      </c>
      <c r="K701" s="1" t="s">
        <v>269</v>
      </c>
      <c r="L701" s="1" t="s">
        <v>46</v>
      </c>
      <c r="M701" s="1" t="s">
        <v>1636</v>
      </c>
      <c r="N701">
        <v>1</v>
      </c>
      <c r="O701" s="8">
        <v>376480.37</v>
      </c>
      <c r="P701" s="8">
        <v>376480.37</v>
      </c>
      <c r="Q701" s="8">
        <v>0</v>
      </c>
      <c r="R701" s="35"/>
      <c r="S701" s="36"/>
      <c r="T701" s="36"/>
      <c r="U701" s="36"/>
    </row>
    <row r="702" spans="1:21" x14ac:dyDescent="0.3">
      <c r="A702" s="9">
        <v>18536</v>
      </c>
      <c r="B702" s="9" t="e">
        <f>VLOOKUP(A702,'AM Detail'!K:L,2,FALSE)</f>
        <v>#N/A</v>
      </c>
      <c r="C702" s="1" t="s">
        <v>31</v>
      </c>
      <c r="D702" s="1" t="s">
        <v>268</v>
      </c>
      <c r="E702" s="9" t="str">
        <f t="shared" si="10"/>
        <v>Z000</v>
      </c>
      <c r="F702" s="2">
        <v>24289</v>
      </c>
      <c r="G702" s="1" t="s">
        <v>17</v>
      </c>
      <c r="H702" s="1" t="s">
        <v>33</v>
      </c>
      <c r="I702" s="1" t="s">
        <v>479</v>
      </c>
      <c r="J702" s="1" t="s">
        <v>481</v>
      </c>
      <c r="K702" s="1" t="s">
        <v>269</v>
      </c>
      <c r="L702" s="1" t="s">
        <v>46</v>
      </c>
      <c r="M702" s="1" t="s">
        <v>1636</v>
      </c>
      <c r="N702">
        <v>0</v>
      </c>
      <c r="O702" s="8">
        <v>0</v>
      </c>
      <c r="P702" s="8">
        <v>0</v>
      </c>
      <c r="Q702" s="8">
        <v>0</v>
      </c>
      <c r="R702" s="35"/>
      <c r="S702" s="36"/>
      <c r="T702" s="36"/>
      <c r="U702" s="36"/>
    </row>
    <row r="703" spans="1:21" x14ac:dyDescent="0.3">
      <c r="A703" s="9">
        <v>18577</v>
      </c>
      <c r="B703" s="9" t="str">
        <f>VLOOKUP(A703,'AM Detail'!K:L,2,FALSE)</f>
        <v>U1</v>
      </c>
      <c r="C703" s="1" t="s">
        <v>31</v>
      </c>
      <c r="D703" s="1" t="s">
        <v>268</v>
      </c>
      <c r="E703" s="9" t="str">
        <f t="shared" si="10"/>
        <v>Z000</v>
      </c>
      <c r="F703" s="2">
        <v>24289</v>
      </c>
      <c r="G703" s="1" t="s">
        <v>17</v>
      </c>
      <c r="H703" s="1" t="s">
        <v>33</v>
      </c>
      <c r="I703" s="1" t="s">
        <v>479</v>
      </c>
      <c r="J703" s="1" t="s">
        <v>482</v>
      </c>
      <c r="K703" s="1" t="s">
        <v>269</v>
      </c>
      <c r="L703" s="1" t="s">
        <v>46</v>
      </c>
      <c r="M703" s="1" t="s">
        <v>1636</v>
      </c>
      <c r="N703">
        <v>1</v>
      </c>
      <c r="O703" s="8">
        <v>201353.13</v>
      </c>
      <c r="P703" s="8">
        <v>201353.13</v>
      </c>
      <c r="Q703" s="8">
        <v>0</v>
      </c>
      <c r="R703" s="35"/>
      <c r="S703" s="36"/>
      <c r="T703" s="36"/>
      <c r="U703" s="36"/>
    </row>
    <row r="704" spans="1:21" x14ac:dyDescent="0.3">
      <c r="A704" s="9">
        <v>18578</v>
      </c>
      <c r="B704" s="9" t="e">
        <f>VLOOKUP(A704,'AM Detail'!K:L,2,FALSE)</f>
        <v>#N/A</v>
      </c>
      <c r="C704" s="1" t="s">
        <v>31</v>
      </c>
      <c r="D704" s="1" t="s">
        <v>268</v>
      </c>
      <c r="E704" s="9" t="str">
        <f t="shared" si="10"/>
        <v>Z000</v>
      </c>
      <c r="F704" s="2">
        <v>34151</v>
      </c>
      <c r="G704" s="1" t="s">
        <v>17</v>
      </c>
      <c r="H704" s="1" t="s">
        <v>33</v>
      </c>
      <c r="I704" s="1" t="s">
        <v>479</v>
      </c>
      <c r="J704" s="1" t="s">
        <v>482</v>
      </c>
      <c r="K704" s="1" t="s">
        <v>269</v>
      </c>
      <c r="L704" s="1" t="s">
        <v>40</v>
      </c>
      <c r="M704" s="1" t="s">
        <v>1636</v>
      </c>
      <c r="N704">
        <v>0</v>
      </c>
      <c r="O704" s="8">
        <v>0</v>
      </c>
      <c r="P704" s="8">
        <v>0</v>
      </c>
      <c r="Q704" s="8">
        <v>0</v>
      </c>
      <c r="R704" s="35"/>
      <c r="S704" s="36"/>
      <c r="T704" s="36"/>
      <c r="U704" s="36"/>
    </row>
    <row r="705" spans="1:21" x14ac:dyDescent="0.3">
      <c r="A705" s="9">
        <v>18611</v>
      </c>
      <c r="B705" s="9" t="e">
        <f>VLOOKUP(A705,'AM Detail'!K:L,2,FALSE)</f>
        <v>#N/A</v>
      </c>
      <c r="C705" s="1" t="s">
        <v>31</v>
      </c>
      <c r="D705" s="1" t="s">
        <v>268</v>
      </c>
      <c r="E705" s="9" t="str">
        <f t="shared" si="10"/>
        <v>Z000</v>
      </c>
      <c r="F705" s="2">
        <v>24289</v>
      </c>
      <c r="G705" s="1" t="s">
        <v>17</v>
      </c>
      <c r="H705" s="1" t="s">
        <v>33</v>
      </c>
      <c r="I705" s="1" t="s">
        <v>479</v>
      </c>
      <c r="J705" s="1" t="s">
        <v>483</v>
      </c>
      <c r="K705" s="1" t="s">
        <v>269</v>
      </c>
      <c r="L705" s="1" t="s">
        <v>46</v>
      </c>
      <c r="M705" s="1" t="s">
        <v>1636</v>
      </c>
      <c r="N705">
        <v>0</v>
      </c>
      <c r="O705" s="8">
        <v>0</v>
      </c>
      <c r="P705" s="8">
        <v>0</v>
      </c>
      <c r="Q705" s="8">
        <v>0</v>
      </c>
      <c r="R705" s="35"/>
      <c r="S705" s="36"/>
      <c r="T705" s="36"/>
      <c r="U705" s="36"/>
    </row>
    <row r="706" spans="1:21" x14ac:dyDescent="0.3">
      <c r="A706" s="9">
        <v>18647</v>
      </c>
      <c r="B706" s="9" t="str">
        <f>VLOOKUP(A706,'AM Detail'!K:L,2,FALSE)</f>
        <v>U1</v>
      </c>
      <c r="C706" s="1" t="s">
        <v>31</v>
      </c>
      <c r="D706" s="1" t="s">
        <v>268</v>
      </c>
      <c r="E706" s="9" t="str">
        <f t="shared" si="10"/>
        <v>Z000</v>
      </c>
      <c r="F706" s="2">
        <v>24289</v>
      </c>
      <c r="G706" s="1" t="s">
        <v>17</v>
      </c>
      <c r="H706" s="1" t="s">
        <v>33</v>
      </c>
      <c r="I706" s="1" t="s">
        <v>479</v>
      </c>
      <c r="J706" s="1" t="s">
        <v>484</v>
      </c>
      <c r="K706" s="1" t="s">
        <v>269</v>
      </c>
      <c r="L706" s="1" t="s">
        <v>46</v>
      </c>
      <c r="M706" s="1" t="s">
        <v>1636</v>
      </c>
      <c r="N706">
        <v>1</v>
      </c>
      <c r="O706" s="8">
        <v>410496.75</v>
      </c>
      <c r="P706" s="8">
        <v>410496.75</v>
      </c>
      <c r="Q706" s="8">
        <v>0</v>
      </c>
      <c r="R706" s="35"/>
      <c r="S706" s="36"/>
      <c r="T706" s="36"/>
      <c r="U706" s="36"/>
    </row>
    <row r="707" spans="1:21" x14ac:dyDescent="0.3">
      <c r="A707" s="9">
        <v>18688</v>
      </c>
      <c r="B707" s="9" t="e">
        <f>VLOOKUP(A707,'AM Detail'!K:L,2,FALSE)</f>
        <v>#N/A</v>
      </c>
      <c r="C707" s="1" t="s">
        <v>31</v>
      </c>
      <c r="D707" s="1" t="s">
        <v>268</v>
      </c>
      <c r="E707" s="9" t="str">
        <f t="shared" si="10"/>
        <v>Z000</v>
      </c>
      <c r="F707" s="2">
        <v>24289</v>
      </c>
      <c r="G707" s="1" t="s">
        <v>17</v>
      </c>
      <c r="H707" s="1" t="s">
        <v>33</v>
      </c>
      <c r="I707" s="1" t="s">
        <v>485</v>
      </c>
      <c r="J707" s="1" t="s">
        <v>486</v>
      </c>
      <c r="K707" s="1" t="s">
        <v>269</v>
      </c>
      <c r="L707" s="1" t="s">
        <v>46</v>
      </c>
      <c r="M707" s="1" t="s">
        <v>1636</v>
      </c>
      <c r="N707">
        <v>0</v>
      </c>
      <c r="O707" s="8">
        <v>0</v>
      </c>
      <c r="P707" s="8">
        <v>0</v>
      </c>
      <c r="Q707" s="8">
        <v>0</v>
      </c>
      <c r="R707" s="35"/>
      <c r="S707" s="36"/>
      <c r="T707" s="36"/>
      <c r="U707" s="36"/>
    </row>
    <row r="708" spans="1:21" x14ac:dyDescent="0.3">
      <c r="A708" s="9">
        <v>18689</v>
      </c>
      <c r="B708" s="9" t="e">
        <f>VLOOKUP(A708,'AM Detail'!K:L,2,FALSE)</f>
        <v>#N/A</v>
      </c>
      <c r="C708" s="1" t="s">
        <v>31</v>
      </c>
      <c r="D708" s="1" t="s">
        <v>268</v>
      </c>
      <c r="E708" s="9" t="str">
        <f t="shared" si="10"/>
        <v>Z000</v>
      </c>
      <c r="F708" s="2">
        <v>31959</v>
      </c>
      <c r="G708" s="1" t="s">
        <v>17</v>
      </c>
      <c r="H708" s="1" t="s">
        <v>33</v>
      </c>
      <c r="I708" s="1" t="s">
        <v>485</v>
      </c>
      <c r="J708" s="1" t="s">
        <v>486</v>
      </c>
      <c r="K708" s="1" t="s">
        <v>269</v>
      </c>
      <c r="L708" s="1" t="s">
        <v>62</v>
      </c>
      <c r="M708" s="1" t="s">
        <v>1636</v>
      </c>
      <c r="N708">
        <v>0</v>
      </c>
      <c r="O708" s="8">
        <v>0</v>
      </c>
      <c r="P708" s="8">
        <v>0</v>
      </c>
      <c r="Q708" s="8">
        <v>0</v>
      </c>
      <c r="R708" s="35"/>
      <c r="S708" s="36"/>
      <c r="T708" s="36"/>
      <c r="U708" s="36"/>
    </row>
    <row r="709" spans="1:21" x14ac:dyDescent="0.3">
      <c r="A709" s="9">
        <v>18690</v>
      </c>
      <c r="B709" s="9" t="e">
        <f>VLOOKUP(A709,'AM Detail'!K:L,2,FALSE)</f>
        <v>#N/A</v>
      </c>
      <c r="C709" s="1" t="s">
        <v>31</v>
      </c>
      <c r="D709" s="1" t="s">
        <v>268</v>
      </c>
      <c r="E709" s="9" t="str">
        <f t="shared" si="10"/>
        <v>Z000</v>
      </c>
      <c r="F709" s="2">
        <v>34151</v>
      </c>
      <c r="G709" s="1" t="s">
        <v>17</v>
      </c>
      <c r="H709" s="1" t="s">
        <v>33</v>
      </c>
      <c r="I709" s="1" t="s">
        <v>485</v>
      </c>
      <c r="J709" s="1" t="s">
        <v>486</v>
      </c>
      <c r="K709" s="1" t="s">
        <v>269</v>
      </c>
      <c r="L709" s="1" t="s">
        <v>40</v>
      </c>
      <c r="M709" s="1" t="s">
        <v>1636</v>
      </c>
      <c r="N709">
        <v>0</v>
      </c>
      <c r="O709" s="8">
        <v>0</v>
      </c>
      <c r="P709" s="8">
        <v>0</v>
      </c>
      <c r="Q709" s="8">
        <v>0</v>
      </c>
      <c r="R709" s="35"/>
      <c r="S709" s="36"/>
      <c r="T709" s="36"/>
      <c r="U709" s="36"/>
    </row>
    <row r="710" spans="1:21" x14ac:dyDescent="0.3">
      <c r="A710" s="9">
        <v>18711</v>
      </c>
      <c r="B710" s="9" t="str">
        <f>VLOOKUP(A710,'AM Detail'!K:L,2,FALSE)</f>
        <v>Retire</v>
      </c>
      <c r="C710" s="1" t="s">
        <v>31</v>
      </c>
      <c r="D710" s="1" t="s">
        <v>268</v>
      </c>
      <c r="E710" s="9" t="str">
        <f t="shared" ref="E710:E773" si="11">MID(D710,6,4)</f>
        <v>Z000</v>
      </c>
      <c r="F710" s="2">
        <v>24289</v>
      </c>
      <c r="G710" s="1" t="s">
        <v>17</v>
      </c>
      <c r="H710" s="1" t="s">
        <v>33</v>
      </c>
      <c r="I710" s="1" t="s">
        <v>485</v>
      </c>
      <c r="J710" s="1" t="s">
        <v>487</v>
      </c>
      <c r="K710" s="1" t="s">
        <v>269</v>
      </c>
      <c r="L710" s="1" t="s">
        <v>46</v>
      </c>
      <c r="M710" s="1" t="s">
        <v>1636</v>
      </c>
      <c r="N710">
        <v>1</v>
      </c>
      <c r="O710" s="8">
        <v>42160.01</v>
      </c>
      <c r="P710" s="8">
        <v>42160.01</v>
      </c>
      <c r="Q710" s="8">
        <v>0</v>
      </c>
      <c r="R710" s="35"/>
      <c r="S710" s="36"/>
      <c r="T710" s="36"/>
      <c r="U710" s="36"/>
    </row>
    <row r="711" spans="1:21" x14ac:dyDescent="0.3">
      <c r="A711" s="9">
        <v>18736</v>
      </c>
      <c r="B711" s="9" t="str">
        <f>VLOOKUP(A711,'AM Detail'!K:L,2,FALSE)</f>
        <v>Retire</v>
      </c>
      <c r="C711" s="1" t="s">
        <v>31</v>
      </c>
      <c r="D711" s="1" t="s">
        <v>268</v>
      </c>
      <c r="E711" s="9" t="str">
        <f t="shared" si="11"/>
        <v>Z000</v>
      </c>
      <c r="F711" s="2">
        <v>24289</v>
      </c>
      <c r="G711" s="1" t="s">
        <v>17</v>
      </c>
      <c r="H711" s="1" t="s">
        <v>33</v>
      </c>
      <c r="I711" s="1" t="s">
        <v>485</v>
      </c>
      <c r="J711" s="1" t="s">
        <v>488</v>
      </c>
      <c r="K711" s="1" t="s">
        <v>269</v>
      </c>
      <c r="L711" s="1" t="s">
        <v>46</v>
      </c>
      <c r="M711" s="1" t="s">
        <v>1636</v>
      </c>
      <c r="N711">
        <v>2</v>
      </c>
      <c r="O711" s="8">
        <v>280213.46999999997</v>
      </c>
      <c r="P711" s="8">
        <v>280213.46999999997</v>
      </c>
      <c r="Q711" s="8">
        <v>0</v>
      </c>
      <c r="R711" s="35"/>
      <c r="S711" s="36"/>
      <c r="T711" s="36"/>
      <c r="U711" s="36"/>
    </row>
    <row r="712" spans="1:21" x14ac:dyDescent="0.3">
      <c r="A712" s="9">
        <v>18774</v>
      </c>
      <c r="B712" s="9" t="str">
        <f>VLOOKUP(A712,'AM Detail'!K:L,2,FALSE)</f>
        <v>Retire</v>
      </c>
      <c r="C712" s="1" t="s">
        <v>31</v>
      </c>
      <c r="D712" s="1" t="s">
        <v>268</v>
      </c>
      <c r="E712" s="9" t="str">
        <f t="shared" si="11"/>
        <v>Z000</v>
      </c>
      <c r="F712" s="2">
        <v>24289</v>
      </c>
      <c r="G712" s="1" t="s">
        <v>17</v>
      </c>
      <c r="H712" s="1" t="s">
        <v>33</v>
      </c>
      <c r="I712" s="1" t="s">
        <v>485</v>
      </c>
      <c r="J712" s="1" t="s">
        <v>489</v>
      </c>
      <c r="K712" s="1" t="s">
        <v>269</v>
      </c>
      <c r="L712" s="1" t="s">
        <v>46</v>
      </c>
      <c r="M712" s="1" t="s">
        <v>1636</v>
      </c>
      <c r="N712">
        <v>0</v>
      </c>
      <c r="O712" s="8">
        <v>70024.179999999993</v>
      </c>
      <c r="P712" s="8">
        <v>70024.179999999993</v>
      </c>
      <c r="Q712" s="8">
        <v>0</v>
      </c>
      <c r="R712" s="35"/>
      <c r="S712" s="36"/>
      <c r="T712" s="36"/>
      <c r="U712" s="36"/>
    </row>
    <row r="713" spans="1:21" x14ac:dyDescent="0.3">
      <c r="A713" s="9">
        <v>18775</v>
      </c>
      <c r="B713" s="9" t="str">
        <f>VLOOKUP(A713,'AM Detail'!K:L,2,FALSE)</f>
        <v>Retire</v>
      </c>
      <c r="C713" s="1" t="s">
        <v>31</v>
      </c>
      <c r="D713" s="1" t="s">
        <v>268</v>
      </c>
      <c r="E713" s="9" t="str">
        <f t="shared" si="11"/>
        <v>Z000</v>
      </c>
      <c r="F713" s="2">
        <v>30864</v>
      </c>
      <c r="G713" s="1" t="s">
        <v>17</v>
      </c>
      <c r="H713" s="1" t="s">
        <v>33</v>
      </c>
      <c r="I713" s="1" t="s">
        <v>485</v>
      </c>
      <c r="J713" s="1" t="s">
        <v>489</v>
      </c>
      <c r="K713" s="1" t="s">
        <v>269</v>
      </c>
      <c r="L713" s="1" t="s">
        <v>72</v>
      </c>
      <c r="M713" s="1" t="s">
        <v>1636</v>
      </c>
      <c r="N713">
        <v>1</v>
      </c>
      <c r="O713" s="8">
        <v>1311894</v>
      </c>
      <c r="P713" s="8">
        <v>1311894</v>
      </c>
      <c r="Q713" s="8">
        <v>0</v>
      </c>
      <c r="R713" s="35"/>
      <c r="S713" s="36"/>
      <c r="T713" s="36"/>
      <c r="U713" s="36"/>
    </row>
    <row r="714" spans="1:21" x14ac:dyDescent="0.3">
      <c r="A714" s="9">
        <v>18806</v>
      </c>
      <c r="B714" s="9" t="str">
        <f>VLOOKUP(A714,'AM Detail'!K:L,2,FALSE)</f>
        <v>Retire</v>
      </c>
      <c r="C714" s="1" t="s">
        <v>31</v>
      </c>
      <c r="D714" s="1" t="s">
        <v>268</v>
      </c>
      <c r="E714" s="9" t="str">
        <f t="shared" si="11"/>
        <v>Z000</v>
      </c>
      <c r="F714" s="2">
        <v>24289</v>
      </c>
      <c r="G714" s="1" t="s">
        <v>17</v>
      </c>
      <c r="H714" s="1" t="s">
        <v>33</v>
      </c>
      <c r="I714" s="1" t="s">
        <v>485</v>
      </c>
      <c r="J714" s="1" t="s">
        <v>490</v>
      </c>
      <c r="K714" s="1" t="s">
        <v>269</v>
      </c>
      <c r="L714" s="1" t="s">
        <v>46</v>
      </c>
      <c r="M714" s="1" t="s">
        <v>1636</v>
      </c>
      <c r="N714">
        <v>4</v>
      </c>
      <c r="O714" s="8">
        <v>79360.73</v>
      </c>
      <c r="P714" s="8">
        <v>79360.73</v>
      </c>
      <c r="Q714" s="8">
        <v>0</v>
      </c>
      <c r="R714" s="35"/>
      <c r="S714" s="36"/>
      <c r="T714" s="36"/>
      <c r="U714" s="36"/>
    </row>
    <row r="715" spans="1:21" x14ac:dyDescent="0.3">
      <c r="A715" s="9">
        <v>18842</v>
      </c>
      <c r="B715" s="9" t="e">
        <f>VLOOKUP(A715,'AM Detail'!K:L,2,FALSE)</f>
        <v>#N/A</v>
      </c>
      <c r="C715" s="1" t="s">
        <v>31</v>
      </c>
      <c r="D715" s="1" t="s">
        <v>268</v>
      </c>
      <c r="E715" s="9" t="str">
        <f t="shared" si="11"/>
        <v>Z000</v>
      </c>
      <c r="F715" s="2">
        <v>24289</v>
      </c>
      <c r="G715" s="1" t="s">
        <v>17</v>
      </c>
      <c r="H715" s="1" t="s">
        <v>33</v>
      </c>
      <c r="I715" s="1" t="s">
        <v>485</v>
      </c>
      <c r="J715" s="1" t="s">
        <v>491</v>
      </c>
      <c r="K715" s="1" t="s">
        <v>269</v>
      </c>
      <c r="L715" s="1" t="s">
        <v>46</v>
      </c>
      <c r="M715" s="1" t="s">
        <v>1636</v>
      </c>
      <c r="N715">
        <v>0</v>
      </c>
      <c r="O715" s="8">
        <v>0</v>
      </c>
      <c r="P715" s="8">
        <v>0</v>
      </c>
      <c r="Q715" s="8">
        <v>0</v>
      </c>
      <c r="R715" s="35"/>
      <c r="S715" s="36"/>
      <c r="T715" s="36"/>
      <c r="U715" s="36"/>
    </row>
    <row r="716" spans="1:21" x14ac:dyDescent="0.3">
      <c r="A716" s="9">
        <v>18843</v>
      </c>
      <c r="B716" s="9" t="str">
        <f>VLOOKUP(A716,'AM Detail'!K:L,2,FALSE)</f>
        <v>Retire</v>
      </c>
      <c r="C716" s="1" t="s">
        <v>31</v>
      </c>
      <c r="D716" s="1" t="s">
        <v>268</v>
      </c>
      <c r="E716" s="9" t="str">
        <f t="shared" si="11"/>
        <v>Z000</v>
      </c>
      <c r="F716" s="2">
        <v>30864</v>
      </c>
      <c r="G716" s="1" t="s">
        <v>17</v>
      </c>
      <c r="H716" s="1" t="s">
        <v>33</v>
      </c>
      <c r="I716" s="1" t="s">
        <v>485</v>
      </c>
      <c r="J716" s="1" t="s">
        <v>491</v>
      </c>
      <c r="K716" s="1" t="s">
        <v>269</v>
      </c>
      <c r="L716" s="1" t="s">
        <v>72</v>
      </c>
      <c r="M716" s="1" t="s">
        <v>1636</v>
      </c>
      <c r="N716">
        <v>1</v>
      </c>
      <c r="O716" s="8">
        <v>231510.71</v>
      </c>
      <c r="P716" s="8">
        <v>231510.71</v>
      </c>
      <c r="Q716" s="8">
        <v>0</v>
      </c>
      <c r="R716" s="35"/>
      <c r="S716" s="36"/>
      <c r="T716" s="36"/>
      <c r="U716" s="36"/>
    </row>
    <row r="717" spans="1:21" x14ac:dyDescent="0.3">
      <c r="A717" s="9">
        <v>18879</v>
      </c>
      <c r="B717" s="9" t="str">
        <f>VLOOKUP(A717,'AM Detail'!K:L,2,FALSE)</f>
        <v>Retire</v>
      </c>
      <c r="C717" s="1" t="s">
        <v>31</v>
      </c>
      <c r="D717" s="1" t="s">
        <v>268</v>
      </c>
      <c r="E717" s="9" t="str">
        <f t="shared" si="11"/>
        <v>Z000</v>
      </c>
      <c r="F717" s="2">
        <v>24289</v>
      </c>
      <c r="G717" s="1" t="s">
        <v>17</v>
      </c>
      <c r="H717" s="1" t="s">
        <v>33</v>
      </c>
      <c r="I717" s="1" t="s">
        <v>492</v>
      </c>
      <c r="J717" s="1" t="s">
        <v>493</v>
      </c>
      <c r="K717" s="1" t="s">
        <v>269</v>
      </c>
      <c r="L717" s="1" t="s">
        <v>46</v>
      </c>
      <c r="M717" s="1" t="s">
        <v>1636</v>
      </c>
      <c r="N717">
        <v>0</v>
      </c>
      <c r="O717" s="8">
        <v>28418.99</v>
      </c>
      <c r="P717" s="8">
        <v>28418.99</v>
      </c>
      <c r="Q717" s="8">
        <v>0</v>
      </c>
      <c r="R717" s="35"/>
      <c r="S717" s="36"/>
      <c r="T717" s="36"/>
      <c r="U717" s="36"/>
    </row>
    <row r="718" spans="1:21" x14ac:dyDescent="0.3">
      <c r="A718" s="9">
        <v>18880</v>
      </c>
      <c r="B718" s="9" t="str">
        <f>VLOOKUP(A718,'AM Detail'!K:L,2,FALSE)</f>
        <v>Retire</v>
      </c>
      <c r="C718" s="1" t="s">
        <v>31</v>
      </c>
      <c r="D718" s="1" t="s">
        <v>268</v>
      </c>
      <c r="E718" s="9" t="str">
        <f t="shared" si="11"/>
        <v>Z000</v>
      </c>
      <c r="F718" s="2">
        <v>29768</v>
      </c>
      <c r="G718" s="1" t="s">
        <v>17</v>
      </c>
      <c r="H718" s="1" t="s">
        <v>33</v>
      </c>
      <c r="I718" s="1" t="s">
        <v>492</v>
      </c>
      <c r="J718" s="1" t="s">
        <v>493</v>
      </c>
      <c r="K718" s="1" t="s">
        <v>269</v>
      </c>
      <c r="L718" s="1" t="s">
        <v>60</v>
      </c>
      <c r="M718" s="1" t="s">
        <v>1636</v>
      </c>
      <c r="N718">
        <v>0</v>
      </c>
      <c r="O718" s="8">
        <v>4912.3100000000004</v>
      </c>
      <c r="P718" s="8">
        <v>4912.3100000000004</v>
      </c>
      <c r="Q718" s="8">
        <v>0</v>
      </c>
      <c r="R718" s="35"/>
      <c r="S718" s="36"/>
      <c r="T718" s="36"/>
      <c r="U718" s="36"/>
    </row>
    <row r="719" spans="1:21" x14ac:dyDescent="0.3">
      <c r="A719" s="9">
        <v>18897</v>
      </c>
      <c r="B719" s="9" t="str">
        <f>VLOOKUP(A719,'AM Detail'!K:L,2,FALSE)</f>
        <v>Retire</v>
      </c>
      <c r="C719" s="1" t="s">
        <v>31</v>
      </c>
      <c r="D719" s="1" t="s">
        <v>268</v>
      </c>
      <c r="E719" s="9" t="str">
        <f t="shared" si="11"/>
        <v>Z000</v>
      </c>
      <c r="F719" s="2">
        <v>30498</v>
      </c>
      <c r="G719" s="1" t="s">
        <v>17</v>
      </c>
      <c r="H719" s="1" t="s">
        <v>33</v>
      </c>
      <c r="I719" s="1" t="s">
        <v>494</v>
      </c>
      <c r="J719" s="1" t="s">
        <v>495</v>
      </c>
      <c r="K719" s="1" t="s">
        <v>269</v>
      </c>
      <c r="L719" s="1" t="s">
        <v>99</v>
      </c>
      <c r="M719" s="1" t="s">
        <v>1636</v>
      </c>
      <c r="N719">
        <v>1</v>
      </c>
      <c r="O719" s="8">
        <v>780497.27</v>
      </c>
      <c r="P719" s="8">
        <v>780497.27</v>
      </c>
      <c r="Q719" s="8">
        <v>0</v>
      </c>
      <c r="R719" s="35"/>
      <c r="S719" s="36"/>
      <c r="T719" s="36"/>
      <c r="U719" s="36"/>
    </row>
    <row r="720" spans="1:21" x14ac:dyDescent="0.3">
      <c r="A720" s="9">
        <v>18919</v>
      </c>
      <c r="B720" s="9" t="str">
        <f>VLOOKUP(A720,'AM Detail'!K:L,2,FALSE)</f>
        <v>Retire</v>
      </c>
      <c r="C720" s="1" t="s">
        <v>31</v>
      </c>
      <c r="D720" s="1" t="s">
        <v>268</v>
      </c>
      <c r="E720" s="9" t="str">
        <f t="shared" si="11"/>
        <v>Z000</v>
      </c>
      <c r="F720" s="2">
        <v>24289</v>
      </c>
      <c r="G720" s="1" t="s">
        <v>17</v>
      </c>
      <c r="H720" s="1" t="s">
        <v>33</v>
      </c>
      <c r="I720" s="1" t="s">
        <v>496</v>
      </c>
      <c r="J720" s="1" t="s">
        <v>497</v>
      </c>
      <c r="K720" s="1" t="s">
        <v>269</v>
      </c>
      <c r="L720" s="1" t="s">
        <v>46</v>
      </c>
      <c r="M720" s="1" t="s">
        <v>1636</v>
      </c>
      <c r="N720">
        <v>1</v>
      </c>
      <c r="O720" s="8">
        <v>42160.01</v>
      </c>
      <c r="P720" s="8">
        <v>42160.01</v>
      </c>
      <c r="Q720" s="8">
        <v>0</v>
      </c>
      <c r="R720" s="35"/>
      <c r="S720" s="36"/>
      <c r="T720" s="36"/>
      <c r="U720" s="36"/>
    </row>
    <row r="721" spans="1:21" x14ac:dyDescent="0.3">
      <c r="A721" s="9">
        <v>18920</v>
      </c>
      <c r="B721" s="9" t="str">
        <f>VLOOKUP(A721,'AM Detail'!K:L,2,FALSE)</f>
        <v>Retire</v>
      </c>
      <c r="C721" s="1" t="s">
        <v>31</v>
      </c>
      <c r="D721" s="1" t="s">
        <v>268</v>
      </c>
      <c r="E721" s="9" t="str">
        <f t="shared" si="11"/>
        <v>Z000</v>
      </c>
      <c r="F721" s="2">
        <v>33055</v>
      </c>
      <c r="G721" s="1" t="s">
        <v>17</v>
      </c>
      <c r="H721" s="1" t="s">
        <v>33</v>
      </c>
      <c r="I721" s="1" t="s">
        <v>496</v>
      </c>
      <c r="J721" s="1" t="s">
        <v>497</v>
      </c>
      <c r="K721" s="1" t="s">
        <v>269</v>
      </c>
      <c r="L721" s="1" t="s">
        <v>82</v>
      </c>
      <c r="M721" s="1" t="s">
        <v>1636</v>
      </c>
      <c r="N721">
        <v>0</v>
      </c>
      <c r="O721" s="8">
        <v>70667</v>
      </c>
      <c r="P721" s="8">
        <v>70039.08</v>
      </c>
      <c r="Q721" s="8">
        <v>627.91999999999996</v>
      </c>
      <c r="R721" s="35"/>
      <c r="S721" s="36"/>
      <c r="T721" s="36"/>
      <c r="U721" s="36"/>
    </row>
    <row r="722" spans="1:21" x14ac:dyDescent="0.3">
      <c r="A722" s="9">
        <v>18939</v>
      </c>
      <c r="B722" s="9" t="e">
        <f>VLOOKUP(A722,'AM Detail'!K:L,2,FALSE)</f>
        <v>#N/A</v>
      </c>
      <c r="C722" s="1" t="s">
        <v>31</v>
      </c>
      <c r="D722" s="1" t="s">
        <v>268</v>
      </c>
      <c r="E722" s="9" t="str">
        <f t="shared" si="11"/>
        <v>Z000</v>
      </c>
      <c r="F722" s="2">
        <v>24289</v>
      </c>
      <c r="G722" s="1" t="s">
        <v>17</v>
      </c>
      <c r="H722" s="1" t="s">
        <v>33</v>
      </c>
      <c r="I722" s="1" t="s">
        <v>496</v>
      </c>
      <c r="J722" s="1" t="s">
        <v>498</v>
      </c>
      <c r="K722" s="1" t="s">
        <v>269</v>
      </c>
      <c r="L722" s="1" t="s">
        <v>46</v>
      </c>
      <c r="M722" s="1" t="s">
        <v>1636</v>
      </c>
      <c r="N722">
        <v>1</v>
      </c>
      <c r="O722" s="8">
        <v>0</v>
      </c>
      <c r="P722" s="8">
        <v>0</v>
      </c>
      <c r="Q722" s="8">
        <v>0</v>
      </c>
      <c r="R722" s="35"/>
      <c r="S722" s="36"/>
      <c r="T722" s="36"/>
      <c r="U722" s="36"/>
    </row>
    <row r="723" spans="1:21" x14ac:dyDescent="0.3">
      <c r="A723" s="9">
        <v>18940</v>
      </c>
      <c r="B723" s="9" t="e">
        <f>VLOOKUP(A723,'AM Detail'!K:L,2,FALSE)</f>
        <v>#N/A</v>
      </c>
      <c r="C723" s="1" t="s">
        <v>31</v>
      </c>
      <c r="D723" s="1" t="s">
        <v>268</v>
      </c>
      <c r="E723" s="9" t="str">
        <f t="shared" si="11"/>
        <v>Z000</v>
      </c>
      <c r="F723" s="2">
        <v>33055</v>
      </c>
      <c r="G723" s="1" t="s">
        <v>17</v>
      </c>
      <c r="H723" s="1" t="s">
        <v>33</v>
      </c>
      <c r="I723" s="1" t="s">
        <v>496</v>
      </c>
      <c r="J723" s="1" t="s">
        <v>498</v>
      </c>
      <c r="K723" s="1" t="s">
        <v>269</v>
      </c>
      <c r="L723" s="1" t="s">
        <v>82</v>
      </c>
      <c r="M723" s="1" t="s">
        <v>1636</v>
      </c>
      <c r="N723">
        <v>0</v>
      </c>
      <c r="O723" s="8">
        <v>0</v>
      </c>
      <c r="P723" s="8">
        <v>0</v>
      </c>
      <c r="Q723" s="8">
        <v>0</v>
      </c>
      <c r="R723" s="35"/>
      <c r="S723" s="36"/>
      <c r="T723" s="36"/>
      <c r="U723" s="36"/>
    </row>
    <row r="724" spans="1:21" x14ac:dyDescent="0.3">
      <c r="A724" s="9">
        <v>18965</v>
      </c>
      <c r="B724" s="9" t="str">
        <f>VLOOKUP(A724,'AM Detail'!K:L,2,FALSE)</f>
        <v>Retire</v>
      </c>
      <c r="C724" s="1" t="s">
        <v>31</v>
      </c>
      <c r="D724" s="1" t="s">
        <v>268</v>
      </c>
      <c r="E724" s="9" t="str">
        <f t="shared" si="11"/>
        <v>Z000</v>
      </c>
      <c r="F724" s="2">
        <v>24289</v>
      </c>
      <c r="G724" s="1" t="s">
        <v>17</v>
      </c>
      <c r="H724" s="1" t="s">
        <v>33</v>
      </c>
      <c r="I724" s="1" t="s">
        <v>496</v>
      </c>
      <c r="J724" s="1" t="s">
        <v>499</v>
      </c>
      <c r="K724" s="1" t="s">
        <v>269</v>
      </c>
      <c r="L724" s="1" t="s">
        <v>46</v>
      </c>
      <c r="M724" s="1" t="s">
        <v>1636</v>
      </c>
      <c r="N724">
        <v>1</v>
      </c>
      <c r="O724" s="8">
        <v>7163.85</v>
      </c>
      <c r="P724" s="8">
        <v>7163.85</v>
      </c>
      <c r="Q724" s="8">
        <v>0</v>
      </c>
      <c r="R724" s="35"/>
      <c r="S724" s="36"/>
      <c r="T724" s="36"/>
      <c r="U724" s="36"/>
    </row>
    <row r="725" spans="1:21" x14ac:dyDescent="0.3">
      <c r="A725" s="9">
        <v>19009</v>
      </c>
      <c r="B725" s="9" t="e">
        <f>VLOOKUP(A725,'AM Detail'!K:L,2,FALSE)</f>
        <v>#N/A</v>
      </c>
      <c r="C725" s="1" t="s">
        <v>31</v>
      </c>
      <c r="D725" s="1" t="s">
        <v>268</v>
      </c>
      <c r="E725" s="9" t="str">
        <f t="shared" si="11"/>
        <v>Z000</v>
      </c>
      <c r="F725" s="2">
        <v>24289</v>
      </c>
      <c r="G725" s="1" t="s">
        <v>17</v>
      </c>
      <c r="H725" s="1" t="s">
        <v>33</v>
      </c>
      <c r="I725" s="1" t="s">
        <v>496</v>
      </c>
      <c r="J725" s="1" t="s">
        <v>500</v>
      </c>
      <c r="K725" s="1" t="s">
        <v>269</v>
      </c>
      <c r="L725" s="1" t="s">
        <v>46</v>
      </c>
      <c r="M725" s="1" t="s">
        <v>1636</v>
      </c>
      <c r="N725">
        <v>0</v>
      </c>
      <c r="O725" s="8">
        <v>0</v>
      </c>
      <c r="P725" s="8">
        <v>0</v>
      </c>
      <c r="Q725" s="8">
        <v>0</v>
      </c>
      <c r="R725" s="35"/>
      <c r="S725" s="36"/>
      <c r="T725" s="36"/>
      <c r="U725" s="36"/>
    </row>
    <row r="726" spans="1:21" x14ac:dyDescent="0.3">
      <c r="A726" s="9">
        <v>19010</v>
      </c>
      <c r="B726" s="9" t="e">
        <f>VLOOKUP(A726,'AM Detail'!K:L,2,FALSE)</f>
        <v>#N/A</v>
      </c>
      <c r="C726" s="1" t="s">
        <v>31</v>
      </c>
      <c r="D726" s="1" t="s">
        <v>268</v>
      </c>
      <c r="E726" s="9" t="str">
        <f t="shared" si="11"/>
        <v>Z000</v>
      </c>
      <c r="F726" s="2">
        <v>33055</v>
      </c>
      <c r="G726" s="1" t="s">
        <v>17</v>
      </c>
      <c r="H726" s="1" t="s">
        <v>33</v>
      </c>
      <c r="I726" s="1" t="s">
        <v>496</v>
      </c>
      <c r="J726" s="1" t="s">
        <v>500</v>
      </c>
      <c r="K726" s="1" t="s">
        <v>269</v>
      </c>
      <c r="L726" s="1" t="s">
        <v>82</v>
      </c>
      <c r="M726" s="1" t="s">
        <v>1636</v>
      </c>
      <c r="N726">
        <v>0</v>
      </c>
      <c r="O726" s="8">
        <v>0</v>
      </c>
      <c r="P726" s="8">
        <v>0</v>
      </c>
      <c r="Q726" s="8">
        <v>0</v>
      </c>
      <c r="R726" s="35"/>
      <c r="S726" s="36"/>
      <c r="T726" s="36"/>
      <c r="U726" s="36"/>
    </row>
    <row r="727" spans="1:21" x14ac:dyDescent="0.3">
      <c r="A727" s="9">
        <v>19011</v>
      </c>
      <c r="B727" s="9" t="e">
        <f>VLOOKUP(A727,'AM Detail'!K:L,2,FALSE)</f>
        <v>#N/A</v>
      </c>
      <c r="C727" s="1" t="s">
        <v>31</v>
      </c>
      <c r="D727" s="1" t="s">
        <v>268</v>
      </c>
      <c r="E727" s="9" t="str">
        <f t="shared" si="11"/>
        <v>Z000</v>
      </c>
      <c r="F727" s="2">
        <v>33786</v>
      </c>
      <c r="G727" s="1" t="s">
        <v>17</v>
      </c>
      <c r="H727" s="1" t="s">
        <v>33</v>
      </c>
      <c r="I727" s="1" t="s">
        <v>496</v>
      </c>
      <c r="J727" s="1" t="s">
        <v>500</v>
      </c>
      <c r="K727" s="1" t="s">
        <v>269</v>
      </c>
      <c r="L727" s="1" t="s">
        <v>25</v>
      </c>
      <c r="M727" s="1" t="s">
        <v>1636</v>
      </c>
      <c r="N727">
        <v>0</v>
      </c>
      <c r="O727" s="8">
        <v>0</v>
      </c>
      <c r="P727" s="8">
        <v>0</v>
      </c>
      <c r="Q727" s="8">
        <v>0</v>
      </c>
      <c r="R727" s="35"/>
      <c r="S727" s="36"/>
      <c r="T727" s="36"/>
      <c r="U727" s="36"/>
    </row>
    <row r="728" spans="1:21" x14ac:dyDescent="0.3">
      <c r="A728" s="9">
        <v>19015</v>
      </c>
      <c r="B728" s="9" t="e">
        <f>VLOOKUP(A728,'AM Detail'!K:L,2,FALSE)</f>
        <v>#N/A</v>
      </c>
      <c r="C728" s="1" t="s">
        <v>15</v>
      </c>
      <c r="D728" s="1" t="s">
        <v>465</v>
      </c>
      <c r="E728" s="9" t="str">
        <f t="shared" si="11"/>
        <v>Z000</v>
      </c>
      <c r="F728" s="2">
        <v>24289</v>
      </c>
      <c r="G728" s="1" t="s">
        <v>17</v>
      </c>
      <c r="H728" s="1" t="s">
        <v>18</v>
      </c>
      <c r="I728" s="1" t="s">
        <v>496</v>
      </c>
      <c r="J728" s="1" t="s">
        <v>500</v>
      </c>
      <c r="K728" s="1" t="s">
        <v>269</v>
      </c>
      <c r="L728" s="1" t="s">
        <v>46</v>
      </c>
      <c r="M728" s="1" t="s">
        <v>1636</v>
      </c>
      <c r="N728">
        <v>0</v>
      </c>
      <c r="O728" s="8">
        <v>0</v>
      </c>
      <c r="P728" s="8">
        <v>0</v>
      </c>
      <c r="Q728" s="8">
        <v>0</v>
      </c>
      <c r="R728" s="35"/>
      <c r="S728" s="36"/>
      <c r="T728" s="36"/>
      <c r="U728" s="36"/>
    </row>
    <row r="729" spans="1:21" x14ac:dyDescent="0.3">
      <c r="A729" s="9">
        <v>19016</v>
      </c>
      <c r="B729" s="9" t="e">
        <f>VLOOKUP(A729,'AM Detail'!K:L,2,FALSE)</f>
        <v>#N/A</v>
      </c>
      <c r="C729" s="1" t="s">
        <v>335</v>
      </c>
      <c r="D729" s="1" t="s">
        <v>465</v>
      </c>
      <c r="E729" s="9" t="str">
        <f t="shared" si="11"/>
        <v>Z000</v>
      </c>
      <c r="F729" s="2">
        <v>33055</v>
      </c>
      <c r="G729" s="1" t="s">
        <v>17</v>
      </c>
      <c r="H729" s="1" t="s">
        <v>18</v>
      </c>
      <c r="I729" s="1" t="s">
        <v>496</v>
      </c>
      <c r="J729" s="1" t="s">
        <v>500</v>
      </c>
      <c r="K729" s="1" t="s">
        <v>269</v>
      </c>
      <c r="L729" s="1" t="s">
        <v>82</v>
      </c>
      <c r="M729" s="1" t="s">
        <v>1636</v>
      </c>
      <c r="N729">
        <v>0</v>
      </c>
      <c r="O729" s="8">
        <v>0</v>
      </c>
      <c r="P729" s="8">
        <v>0</v>
      </c>
      <c r="Q729" s="8">
        <v>0</v>
      </c>
      <c r="R729" s="35"/>
      <c r="S729" s="36"/>
      <c r="T729" s="36"/>
      <c r="U729" s="36"/>
    </row>
    <row r="730" spans="1:21" x14ac:dyDescent="0.3">
      <c r="A730" s="9">
        <v>19054</v>
      </c>
      <c r="B730" s="9" t="e">
        <f>VLOOKUP(A730,'AM Detail'!K:L,2,FALSE)</f>
        <v>#N/A</v>
      </c>
      <c r="C730" s="1" t="s">
        <v>31</v>
      </c>
      <c r="D730" s="1" t="s">
        <v>268</v>
      </c>
      <c r="E730" s="9" t="str">
        <f t="shared" si="11"/>
        <v>Z000</v>
      </c>
      <c r="F730" s="2">
        <v>24289</v>
      </c>
      <c r="G730" s="1" t="s">
        <v>17</v>
      </c>
      <c r="H730" s="1" t="s">
        <v>33</v>
      </c>
      <c r="I730" s="1" t="s">
        <v>496</v>
      </c>
      <c r="J730" s="1" t="s">
        <v>501</v>
      </c>
      <c r="K730" s="1" t="s">
        <v>269</v>
      </c>
      <c r="L730" s="1" t="s">
        <v>46</v>
      </c>
      <c r="M730" s="1" t="s">
        <v>1636</v>
      </c>
      <c r="N730">
        <v>0</v>
      </c>
      <c r="O730" s="8">
        <v>0</v>
      </c>
      <c r="P730" s="8">
        <v>0</v>
      </c>
      <c r="Q730" s="8">
        <v>0</v>
      </c>
      <c r="R730" s="35"/>
      <c r="S730" s="36"/>
      <c r="T730" s="36"/>
      <c r="U730" s="36"/>
    </row>
    <row r="731" spans="1:21" x14ac:dyDescent="0.3">
      <c r="A731" s="9">
        <v>19055</v>
      </c>
      <c r="B731" s="9" t="e">
        <f>VLOOKUP(A731,'AM Detail'!K:L,2,FALSE)</f>
        <v>#N/A</v>
      </c>
      <c r="C731" s="1" t="s">
        <v>31</v>
      </c>
      <c r="D731" s="1" t="s">
        <v>268</v>
      </c>
      <c r="E731" s="9" t="str">
        <f t="shared" si="11"/>
        <v>Z000</v>
      </c>
      <c r="F731" s="2">
        <v>33055</v>
      </c>
      <c r="G731" s="1" t="s">
        <v>17</v>
      </c>
      <c r="H731" s="1" t="s">
        <v>33</v>
      </c>
      <c r="I731" s="1" t="s">
        <v>496</v>
      </c>
      <c r="J731" s="1" t="s">
        <v>501</v>
      </c>
      <c r="K731" s="1" t="s">
        <v>269</v>
      </c>
      <c r="L731" s="1" t="s">
        <v>82</v>
      </c>
      <c r="M731" s="1" t="s">
        <v>1636</v>
      </c>
      <c r="N731">
        <v>0</v>
      </c>
      <c r="O731" s="8">
        <v>0</v>
      </c>
      <c r="P731" s="8">
        <v>0</v>
      </c>
      <c r="Q731" s="8">
        <v>0</v>
      </c>
      <c r="R731" s="35"/>
      <c r="S731" s="36"/>
      <c r="T731" s="36"/>
      <c r="U731" s="36"/>
    </row>
    <row r="732" spans="1:21" x14ac:dyDescent="0.3">
      <c r="A732" s="9">
        <v>19056</v>
      </c>
      <c r="B732" s="9" t="e">
        <f>VLOOKUP(A732,'AM Detail'!K:L,2,FALSE)</f>
        <v>#N/A</v>
      </c>
      <c r="C732" s="1" t="s">
        <v>31</v>
      </c>
      <c r="D732" s="1" t="s">
        <v>268</v>
      </c>
      <c r="E732" s="9" t="str">
        <f t="shared" si="11"/>
        <v>Z000</v>
      </c>
      <c r="F732" s="2">
        <v>33786</v>
      </c>
      <c r="G732" s="1" t="s">
        <v>17</v>
      </c>
      <c r="H732" s="1" t="s">
        <v>33</v>
      </c>
      <c r="I732" s="1" t="s">
        <v>496</v>
      </c>
      <c r="J732" s="1" t="s">
        <v>501</v>
      </c>
      <c r="K732" s="1" t="s">
        <v>269</v>
      </c>
      <c r="L732" s="1" t="s">
        <v>25</v>
      </c>
      <c r="M732" s="1" t="s">
        <v>1636</v>
      </c>
      <c r="N732">
        <v>0</v>
      </c>
      <c r="O732" s="8">
        <v>0</v>
      </c>
      <c r="P732" s="8">
        <v>0</v>
      </c>
      <c r="Q732" s="8">
        <v>0</v>
      </c>
      <c r="R732" s="35"/>
      <c r="S732" s="36"/>
      <c r="T732" s="36"/>
      <c r="U732" s="36"/>
    </row>
    <row r="733" spans="1:21" x14ac:dyDescent="0.3">
      <c r="A733" s="9">
        <v>19057</v>
      </c>
      <c r="B733" s="9" t="e">
        <f>VLOOKUP(A733,'AM Detail'!K:L,2,FALSE)</f>
        <v>#N/A</v>
      </c>
      <c r="C733" s="1" t="s">
        <v>31</v>
      </c>
      <c r="D733" s="1" t="s">
        <v>268</v>
      </c>
      <c r="E733" s="9" t="str">
        <f t="shared" si="11"/>
        <v>Z000</v>
      </c>
      <c r="F733" s="2">
        <v>37073</v>
      </c>
      <c r="G733" s="1" t="s">
        <v>17</v>
      </c>
      <c r="H733" s="1" t="s">
        <v>33</v>
      </c>
      <c r="I733" s="1" t="s">
        <v>496</v>
      </c>
      <c r="J733" s="1" t="s">
        <v>501</v>
      </c>
      <c r="K733" s="1" t="s">
        <v>269</v>
      </c>
      <c r="L733" s="1" t="s">
        <v>240</v>
      </c>
      <c r="M733" s="1" t="s">
        <v>1636</v>
      </c>
      <c r="N733">
        <v>0</v>
      </c>
      <c r="O733" s="8">
        <v>0</v>
      </c>
      <c r="P733" s="8">
        <v>0</v>
      </c>
      <c r="Q733" s="8">
        <v>0</v>
      </c>
      <c r="R733" s="35"/>
      <c r="S733" s="36"/>
      <c r="T733" s="36"/>
      <c r="U733" s="36"/>
    </row>
    <row r="734" spans="1:21" x14ac:dyDescent="0.3">
      <c r="A734" s="9">
        <v>19058</v>
      </c>
      <c r="B734" s="9" t="e">
        <f>VLOOKUP(A734,'AM Detail'!K:L,2,FALSE)</f>
        <v>#N/A</v>
      </c>
      <c r="C734" s="1" t="s">
        <v>31</v>
      </c>
      <c r="D734" s="1" t="s">
        <v>268</v>
      </c>
      <c r="E734" s="9" t="str">
        <f t="shared" si="11"/>
        <v>Z000</v>
      </c>
      <c r="F734" s="2">
        <v>33055</v>
      </c>
      <c r="G734" s="1" t="s">
        <v>17</v>
      </c>
      <c r="H734" s="1" t="s">
        <v>33</v>
      </c>
      <c r="I734" s="1" t="s">
        <v>496</v>
      </c>
      <c r="J734" s="1" t="s">
        <v>501</v>
      </c>
      <c r="K734" s="1" t="s">
        <v>269</v>
      </c>
      <c r="L734" s="1" t="s">
        <v>82</v>
      </c>
      <c r="M734" s="1" t="s">
        <v>1636</v>
      </c>
      <c r="N734">
        <v>0</v>
      </c>
      <c r="O734" s="8">
        <v>0</v>
      </c>
      <c r="P734" s="8">
        <v>0</v>
      </c>
      <c r="Q734" s="8">
        <v>0</v>
      </c>
      <c r="R734" s="35"/>
      <c r="S734" s="36"/>
      <c r="T734" s="36"/>
      <c r="U734" s="36"/>
    </row>
    <row r="735" spans="1:21" x14ac:dyDescent="0.3">
      <c r="A735" s="9">
        <v>19060</v>
      </c>
      <c r="B735" s="9" t="e">
        <f>VLOOKUP(A735,'AM Detail'!K:L,2,FALSE)</f>
        <v>#N/A</v>
      </c>
      <c r="C735" s="1" t="s">
        <v>335</v>
      </c>
      <c r="D735" s="1" t="s">
        <v>465</v>
      </c>
      <c r="E735" s="9" t="str">
        <f t="shared" si="11"/>
        <v>Z000</v>
      </c>
      <c r="F735" s="2">
        <v>33055</v>
      </c>
      <c r="G735" s="1" t="s">
        <v>17</v>
      </c>
      <c r="H735" s="1" t="s">
        <v>18</v>
      </c>
      <c r="I735" s="1" t="s">
        <v>496</v>
      </c>
      <c r="J735" s="1" t="s">
        <v>501</v>
      </c>
      <c r="K735" s="1" t="s">
        <v>269</v>
      </c>
      <c r="L735" s="1" t="s">
        <v>82</v>
      </c>
      <c r="M735" s="1" t="s">
        <v>1636</v>
      </c>
      <c r="N735">
        <v>0</v>
      </c>
      <c r="O735" s="8">
        <v>0</v>
      </c>
      <c r="P735" s="8">
        <v>0</v>
      </c>
      <c r="Q735" s="8">
        <v>0</v>
      </c>
      <c r="R735" s="35"/>
      <c r="S735" s="36"/>
      <c r="T735" s="36"/>
      <c r="U735" s="36"/>
    </row>
    <row r="736" spans="1:21" x14ac:dyDescent="0.3">
      <c r="A736" s="9">
        <v>19061</v>
      </c>
      <c r="B736" s="9" t="e">
        <f>VLOOKUP(A736,'AM Detail'!K:L,2,FALSE)</f>
        <v>#N/A</v>
      </c>
      <c r="C736" s="1" t="s">
        <v>335</v>
      </c>
      <c r="D736" s="1" t="s">
        <v>465</v>
      </c>
      <c r="E736" s="9" t="str">
        <f t="shared" si="11"/>
        <v>Z000</v>
      </c>
      <c r="F736" s="2">
        <v>37073</v>
      </c>
      <c r="G736" s="1" t="s">
        <v>17</v>
      </c>
      <c r="H736" s="1" t="s">
        <v>18</v>
      </c>
      <c r="I736" s="1" t="s">
        <v>496</v>
      </c>
      <c r="J736" s="1" t="s">
        <v>501</v>
      </c>
      <c r="K736" s="1" t="s">
        <v>269</v>
      </c>
      <c r="L736" s="1" t="s">
        <v>240</v>
      </c>
      <c r="M736" s="1" t="s">
        <v>1636</v>
      </c>
      <c r="N736">
        <v>0</v>
      </c>
      <c r="O736" s="8">
        <v>0</v>
      </c>
      <c r="P736" s="8">
        <v>0</v>
      </c>
      <c r="Q736" s="8">
        <v>0</v>
      </c>
      <c r="R736" s="35"/>
      <c r="S736" s="36"/>
      <c r="T736" s="36"/>
      <c r="U736" s="36"/>
    </row>
    <row r="737" spans="1:21" x14ac:dyDescent="0.3">
      <c r="A737" s="9">
        <v>19075</v>
      </c>
      <c r="B737" s="9" t="str">
        <f>VLOOKUP(A737,'AM Detail'!K:L,2,FALSE)</f>
        <v>Retire</v>
      </c>
      <c r="C737" s="1" t="s">
        <v>31</v>
      </c>
      <c r="D737" s="1" t="s">
        <v>268</v>
      </c>
      <c r="E737" s="9" t="str">
        <f t="shared" si="11"/>
        <v>Z000</v>
      </c>
      <c r="F737" s="2">
        <v>24289</v>
      </c>
      <c r="G737" s="1" t="s">
        <v>17</v>
      </c>
      <c r="H737" s="1" t="s">
        <v>33</v>
      </c>
      <c r="I737" s="1" t="s">
        <v>272</v>
      </c>
      <c r="J737" s="1" t="s">
        <v>502</v>
      </c>
      <c r="K737" s="1" t="s">
        <v>269</v>
      </c>
      <c r="L737" s="1" t="s">
        <v>46</v>
      </c>
      <c r="M737" s="1" t="s">
        <v>1636</v>
      </c>
      <c r="N737">
        <v>1</v>
      </c>
      <c r="O737" s="8">
        <v>3412.91</v>
      </c>
      <c r="P737" s="8">
        <v>3412.91</v>
      </c>
      <c r="Q737" s="8">
        <v>0</v>
      </c>
      <c r="R737" s="35"/>
      <c r="S737" s="36"/>
      <c r="T737" s="36"/>
      <c r="U737" s="36"/>
    </row>
    <row r="738" spans="1:21" x14ac:dyDescent="0.3">
      <c r="A738" s="9">
        <v>19100</v>
      </c>
      <c r="B738" s="9" t="str">
        <f>VLOOKUP(A738,'AM Detail'!K:L,2,FALSE)</f>
        <v>Retire</v>
      </c>
      <c r="C738" s="1" t="s">
        <v>31</v>
      </c>
      <c r="D738" s="1" t="s">
        <v>268</v>
      </c>
      <c r="E738" s="9" t="str">
        <f t="shared" si="11"/>
        <v>Z000</v>
      </c>
      <c r="F738" s="2">
        <v>24289</v>
      </c>
      <c r="G738" s="1" t="s">
        <v>17</v>
      </c>
      <c r="H738" s="1" t="s">
        <v>33</v>
      </c>
      <c r="I738" s="1" t="s">
        <v>272</v>
      </c>
      <c r="J738" s="1" t="s">
        <v>273</v>
      </c>
      <c r="K738" s="1" t="s">
        <v>269</v>
      </c>
      <c r="L738" s="1" t="s">
        <v>46</v>
      </c>
      <c r="M738" s="1" t="s">
        <v>1636</v>
      </c>
      <c r="N738">
        <v>1</v>
      </c>
      <c r="O738" s="8">
        <v>7163.85</v>
      </c>
      <c r="P738" s="8">
        <v>7163.85</v>
      </c>
      <c r="Q738" s="8">
        <v>0</v>
      </c>
      <c r="R738" s="35"/>
      <c r="S738" s="36"/>
      <c r="T738" s="36"/>
      <c r="U738" s="36"/>
    </row>
    <row r="739" spans="1:21" x14ac:dyDescent="0.3">
      <c r="A739" s="9">
        <v>19112</v>
      </c>
      <c r="B739" s="9" t="str">
        <f>VLOOKUP(A739,'AM Detail'!K:L,2,FALSE)</f>
        <v>Retire</v>
      </c>
      <c r="C739" s="1" t="s">
        <v>31</v>
      </c>
      <c r="D739" s="1" t="s">
        <v>268</v>
      </c>
      <c r="E739" s="9" t="str">
        <f t="shared" si="11"/>
        <v>Z000</v>
      </c>
      <c r="F739" s="2">
        <v>24289</v>
      </c>
      <c r="G739" s="1" t="s">
        <v>17</v>
      </c>
      <c r="H739" s="1" t="s">
        <v>33</v>
      </c>
      <c r="I739" s="1" t="s">
        <v>272</v>
      </c>
      <c r="J739" s="1" t="s">
        <v>503</v>
      </c>
      <c r="K739" s="1" t="s">
        <v>269</v>
      </c>
      <c r="L739" s="1" t="s">
        <v>46</v>
      </c>
      <c r="M739" s="1" t="s">
        <v>1636</v>
      </c>
      <c r="N739">
        <v>1</v>
      </c>
      <c r="O739" s="8">
        <v>7168.59</v>
      </c>
      <c r="P739" s="8">
        <v>7168.59</v>
      </c>
      <c r="Q739" s="8">
        <v>0</v>
      </c>
      <c r="R739" s="35"/>
      <c r="S739" s="36"/>
      <c r="T739" s="36"/>
      <c r="U739" s="36"/>
    </row>
    <row r="740" spans="1:21" x14ac:dyDescent="0.3">
      <c r="A740" s="9">
        <v>19143</v>
      </c>
      <c r="B740" s="9" t="e">
        <f>VLOOKUP(A740,'AM Detail'!K:L,2,FALSE)</f>
        <v>#N/A</v>
      </c>
      <c r="C740" s="1" t="s">
        <v>31</v>
      </c>
      <c r="D740" s="1" t="s">
        <v>268</v>
      </c>
      <c r="E740" s="9" t="str">
        <f t="shared" si="11"/>
        <v>Z000</v>
      </c>
      <c r="F740" s="2">
        <v>24289</v>
      </c>
      <c r="G740" s="1" t="s">
        <v>17</v>
      </c>
      <c r="H740" s="1" t="s">
        <v>33</v>
      </c>
      <c r="I740" s="1" t="s">
        <v>272</v>
      </c>
      <c r="J740" s="1" t="s">
        <v>504</v>
      </c>
      <c r="K740" s="1" t="s">
        <v>269</v>
      </c>
      <c r="L740" s="1" t="s">
        <v>46</v>
      </c>
      <c r="M740" s="1" t="s">
        <v>1636</v>
      </c>
      <c r="N740">
        <v>0</v>
      </c>
      <c r="O740" s="8">
        <v>0</v>
      </c>
      <c r="P740" s="8">
        <v>0</v>
      </c>
      <c r="Q740" s="8">
        <v>0</v>
      </c>
      <c r="R740" s="35"/>
      <c r="S740" s="36"/>
      <c r="T740" s="36"/>
      <c r="U740" s="36"/>
    </row>
    <row r="741" spans="1:21" x14ac:dyDescent="0.3">
      <c r="A741" s="9">
        <v>19191</v>
      </c>
      <c r="B741" s="9" t="e">
        <f>VLOOKUP(A741,'AM Detail'!K:L,2,FALSE)</f>
        <v>#N/A</v>
      </c>
      <c r="C741" s="1" t="s">
        <v>31</v>
      </c>
      <c r="D741" s="1" t="s">
        <v>268</v>
      </c>
      <c r="E741" s="9" t="str">
        <f t="shared" si="11"/>
        <v>Z000</v>
      </c>
      <c r="F741" s="2">
        <v>24289</v>
      </c>
      <c r="G741" s="1" t="s">
        <v>17</v>
      </c>
      <c r="H741" s="1" t="s">
        <v>33</v>
      </c>
      <c r="I741" s="1" t="s">
        <v>272</v>
      </c>
      <c r="J741" s="1" t="s">
        <v>505</v>
      </c>
      <c r="K741" s="1" t="s">
        <v>269</v>
      </c>
      <c r="L741" s="1" t="s">
        <v>46</v>
      </c>
      <c r="M741" s="1" t="s">
        <v>1636</v>
      </c>
      <c r="N741">
        <v>0</v>
      </c>
      <c r="O741" s="8">
        <v>0</v>
      </c>
      <c r="P741" s="8">
        <v>0</v>
      </c>
      <c r="Q741" s="8">
        <v>0</v>
      </c>
      <c r="R741" s="35"/>
      <c r="S741" s="36"/>
      <c r="T741" s="36"/>
      <c r="U741" s="36"/>
    </row>
    <row r="742" spans="1:21" x14ac:dyDescent="0.3">
      <c r="A742" s="9">
        <v>19192</v>
      </c>
      <c r="B742" s="9" t="e">
        <f>VLOOKUP(A742,'AM Detail'!K:L,2,FALSE)</f>
        <v>#N/A</v>
      </c>
      <c r="C742" s="1" t="s">
        <v>31</v>
      </c>
      <c r="D742" s="1" t="s">
        <v>268</v>
      </c>
      <c r="E742" s="9" t="str">
        <f t="shared" si="11"/>
        <v>Z000</v>
      </c>
      <c r="F742" s="2">
        <v>35247</v>
      </c>
      <c r="G742" s="1" t="s">
        <v>17</v>
      </c>
      <c r="H742" s="1" t="s">
        <v>33</v>
      </c>
      <c r="I742" s="1" t="s">
        <v>272</v>
      </c>
      <c r="J742" s="1" t="s">
        <v>505</v>
      </c>
      <c r="K742" s="1" t="s">
        <v>269</v>
      </c>
      <c r="L742" s="1" t="s">
        <v>64</v>
      </c>
      <c r="M742" s="1" t="s">
        <v>1636</v>
      </c>
      <c r="N742">
        <v>0</v>
      </c>
      <c r="O742" s="8">
        <v>0</v>
      </c>
      <c r="P742" s="8">
        <v>0</v>
      </c>
      <c r="Q742" s="8">
        <v>0</v>
      </c>
      <c r="R742" s="35"/>
      <c r="S742" s="36"/>
      <c r="T742" s="36"/>
      <c r="U742" s="36"/>
    </row>
    <row r="743" spans="1:21" x14ac:dyDescent="0.3">
      <c r="A743" s="9">
        <v>19277</v>
      </c>
      <c r="B743" s="9" t="str">
        <f>VLOOKUP(A743,'AM Detail'!K:L,2,FALSE)</f>
        <v>Retire</v>
      </c>
      <c r="C743" s="1" t="s">
        <v>31</v>
      </c>
      <c r="D743" s="1" t="s">
        <v>268</v>
      </c>
      <c r="E743" s="9" t="str">
        <f t="shared" si="11"/>
        <v>Z000</v>
      </c>
      <c r="F743" s="2">
        <v>24289</v>
      </c>
      <c r="G743" s="1" t="s">
        <v>17</v>
      </c>
      <c r="H743" s="1" t="s">
        <v>33</v>
      </c>
      <c r="I743" s="1" t="s">
        <v>506</v>
      </c>
      <c r="J743" s="1" t="s">
        <v>507</v>
      </c>
      <c r="K743" s="1" t="s">
        <v>269</v>
      </c>
      <c r="L743" s="1" t="s">
        <v>46</v>
      </c>
      <c r="M743" s="1" t="s">
        <v>1636</v>
      </c>
      <c r="N743">
        <v>1</v>
      </c>
      <c r="O743" s="8">
        <v>45657.599999999999</v>
      </c>
      <c r="P743" s="8">
        <v>45657.599999999999</v>
      </c>
      <c r="Q743" s="8">
        <v>0</v>
      </c>
      <c r="R743" s="35"/>
      <c r="S743" s="36"/>
      <c r="T743" s="36"/>
      <c r="U743" s="36"/>
    </row>
    <row r="744" spans="1:21" x14ac:dyDescent="0.3">
      <c r="A744" s="9">
        <v>19278</v>
      </c>
      <c r="B744" s="9" t="str">
        <f>VLOOKUP(A744,'AM Detail'!K:L,2,FALSE)</f>
        <v>Retire</v>
      </c>
      <c r="C744" s="1" t="s">
        <v>31</v>
      </c>
      <c r="D744" s="1" t="s">
        <v>268</v>
      </c>
      <c r="E744" s="9" t="str">
        <f t="shared" si="11"/>
        <v>Z000</v>
      </c>
      <c r="F744" s="2">
        <v>34151</v>
      </c>
      <c r="G744" s="1" t="s">
        <v>17</v>
      </c>
      <c r="H744" s="1" t="s">
        <v>33</v>
      </c>
      <c r="I744" s="1" t="s">
        <v>506</v>
      </c>
      <c r="J744" s="1" t="s">
        <v>507</v>
      </c>
      <c r="K744" s="1" t="s">
        <v>269</v>
      </c>
      <c r="L744" s="1" t="s">
        <v>40</v>
      </c>
      <c r="M744" s="1" t="s">
        <v>1636</v>
      </c>
      <c r="N744">
        <v>0</v>
      </c>
      <c r="O744" s="8">
        <v>50334.7</v>
      </c>
      <c r="P744" s="8">
        <v>43960.22</v>
      </c>
      <c r="Q744" s="8">
        <v>6374.48</v>
      </c>
      <c r="R744" s="35"/>
      <c r="S744" s="36"/>
      <c r="T744" s="36"/>
      <c r="U744" s="36"/>
    </row>
    <row r="745" spans="1:21" x14ac:dyDescent="0.3">
      <c r="A745" s="9">
        <v>19384</v>
      </c>
      <c r="B745" s="9" t="str">
        <f>VLOOKUP(A745,'AM Detail'!K:L,2,FALSE)</f>
        <v>Common</v>
      </c>
      <c r="C745" s="1" t="s">
        <v>15</v>
      </c>
      <c r="D745" s="1" t="s">
        <v>465</v>
      </c>
      <c r="E745" s="9" t="str">
        <f t="shared" si="11"/>
        <v>Z000</v>
      </c>
      <c r="F745" s="2">
        <v>24289</v>
      </c>
      <c r="G745" s="1" t="s">
        <v>17</v>
      </c>
      <c r="H745" s="1" t="s">
        <v>18</v>
      </c>
      <c r="I745" s="1" t="s">
        <v>508</v>
      </c>
      <c r="J745" s="1" t="s">
        <v>509</v>
      </c>
      <c r="K745" s="1" t="s">
        <v>269</v>
      </c>
      <c r="L745" s="1" t="s">
        <v>46</v>
      </c>
      <c r="M745" s="1" t="s">
        <v>1636</v>
      </c>
      <c r="N745">
        <v>1</v>
      </c>
      <c r="O745" s="8">
        <v>39789.43</v>
      </c>
      <c r="P745" s="8">
        <v>15207.28</v>
      </c>
      <c r="Q745" s="8">
        <v>24582.15</v>
      </c>
      <c r="R745" s="35"/>
      <c r="S745" s="36"/>
      <c r="T745" s="36"/>
      <c r="U745" s="36"/>
    </row>
    <row r="746" spans="1:21" x14ac:dyDescent="0.3">
      <c r="A746" s="9">
        <v>19415</v>
      </c>
      <c r="B746" s="9" t="str">
        <f>VLOOKUP(A746,'AM Detail'!K:L,2,FALSE)</f>
        <v>U1</v>
      </c>
      <c r="C746" s="1" t="s">
        <v>31</v>
      </c>
      <c r="D746" s="1" t="s">
        <v>268</v>
      </c>
      <c r="E746" s="9" t="str">
        <f t="shared" si="11"/>
        <v>Z000</v>
      </c>
      <c r="F746" s="2">
        <v>24289</v>
      </c>
      <c r="G746" s="1" t="s">
        <v>17</v>
      </c>
      <c r="H746" s="1" t="s">
        <v>33</v>
      </c>
      <c r="I746" s="1" t="s">
        <v>508</v>
      </c>
      <c r="J746" s="1" t="s">
        <v>510</v>
      </c>
      <c r="K746" s="1" t="s">
        <v>269</v>
      </c>
      <c r="L746" s="1" t="s">
        <v>46</v>
      </c>
      <c r="M746" s="1" t="s">
        <v>1636</v>
      </c>
      <c r="N746">
        <v>1</v>
      </c>
      <c r="O746" s="8">
        <v>16726.68</v>
      </c>
      <c r="P746" s="8">
        <v>16726.68</v>
      </c>
      <c r="Q746" s="8">
        <v>0</v>
      </c>
      <c r="R746" s="35"/>
      <c r="S746" s="36"/>
      <c r="T746" s="36"/>
      <c r="U746" s="36"/>
    </row>
    <row r="747" spans="1:21" x14ac:dyDescent="0.3">
      <c r="A747" s="9">
        <v>19462</v>
      </c>
      <c r="B747" s="9" t="str">
        <f>VLOOKUP(A747,'AM Detail'!K:L,2,FALSE)</f>
        <v>Common</v>
      </c>
      <c r="C747" s="1" t="s">
        <v>15</v>
      </c>
      <c r="D747" s="1" t="s">
        <v>465</v>
      </c>
      <c r="E747" s="9" t="str">
        <f t="shared" si="11"/>
        <v>Z000</v>
      </c>
      <c r="F747" s="2">
        <v>24289</v>
      </c>
      <c r="G747" s="1" t="s">
        <v>17</v>
      </c>
      <c r="H747" s="1" t="s">
        <v>18</v>
      </c>
      <c r="I747" s="1" t="s">
        <v>508</v>
      </c>
      <c r="J747" s="1" t="s">
        <v>511</v>
      </c>
      <c r="K747" s="1" t="s">
        <v>269</v>
      </c>
      <c r="L747" s="1" t="s">
        <v>46</v>
      </c>
      <c r="M747" s="1" t="s">
        <v>1636</v>
      </c>
      <c r="N747">
        <v>1</v>
      </c>
      <c r="O747" s="8">
        <v>207226.03</v>
      </c>
      <c r="P747" s="8">
        <v>79200.539999999994</v>
      </c>
      <c r="Q747" s="8">
        <v>128025.49</v>
      </c>
      <c r="R747" s="35"/>
      <c r="S747" s="36"/>
      <c r="T747" s="36"/>
      <c r="U747" s="36"/>
    </row>
    <row r="748" spans="1:21" x14ac:dyDescent="0.3">
      <c r="A748" s="9">
        <v>19463</v>
      </c>
      <c r="B748" s="9" t="str">
        <f>VLOOKUP(A748,'AM Detail'!K:L,2,FALSE)</f>
        <v>Common</v>
      </c>
      <c r="C748" s="1" t="s">
        <v>15</v>
      </c>
      <c r="D748" s="1" t="s">
        <v>465</v>
      </c>
      <c r="E748" s="9" t="str">
        <f t="shared" si="11"/>
        <v>Z000</v>
      </c>
      <c r="F748" s="2">
        <v>25020</v>
      </c>
      <c r="G748" s="1" t="s">
        <v>17</v>
      </c>
      <c r="H748" s="1" t="s">
        <v>18</v>
      </c>
      <c r="I748" s="1" t="s">
        <v>508</v>
      </c>
      <c r="J748" s="1" t="s">
        <v>511</v>
      </c>
      <c r="K748" s="1" t="s">
        <v>269</v>
      </c>
      <c r="L748" s="1" t="s">
        <v>22</v>
      </c>
      <c r="M748" s="1" t="s">
        <v>1636</v>
      </c>
      <c r="N748">
        <v>0</v>
      </c>
      <c r="O748" s="8">
        <v>164109.04999999999</v>
      </c>
      <c r="P748" s="8">
        <v>60174.43</v>
      </c>
      <c r="Q748" s="8">
        <v>103934.62</v>
      </c>
      <c r="R748" s="35"/>
      <c r="S748" s="36"/>
      <c r="T748" s="36"/>
      <c r="U748" s="36"/>
    </row>
    <row r="749" spans="1:21" x14ac:dyDescent="0.3">
      <c r="A749" s="9">
        <v>19464</v>
      </c>
      <c r="B749" s="9" t="str">
        <f>VLOOKUP(A749,'AM Detail'!K:L,2,FALSE)</f>
        <v>Common</v>
      </c>
      <c r="C749" s="1" t="s">
        <v>15</v>
      </c>
      <c r="D749" s="1" t="s">
        <v>465</v>
      </c>
      <c r="E749" s="9" t="str">
        <f t="shared" si="11"/>
        <v>Z000</v>
      </c>
      <c r="F749" s="2">
        <v>33786</v>
      </c>
      <c r="G749" s="1" t="s">
        <v>17</v>
      </c>
      <c r="H749" s="1" t="s">
        <v>18</v>
      </c>
      <c r="I749" s="1" t="s">
        <v>508</v>
      </c>
      <c r="J749" s="1" t="s">
        <v>511</v>
      </c>
      <c r="K749" s="1" t="s">
        <v>269</v>
      </c>
      <c r="L749" s="1" t="s">
        <v>25</v>
      </c>
      <c r="M749" s="1" t="s">
        <v>1636</v>
      </c>
      <c r="N749">
        <v>0</v>
      </c>
      <c r="O749" s="8">
        <v>28230.91</v>
      </c>
      <c r="P749" s="8">
        <v>5093.6099999999997</v>
      </c>
      <c r="Q749" s="8">
        <v>23137.3</v>
      </c>
      <c r="R749" s="35"/>
      <c r="S749" s="36"/>
      <c r="T749" s="36"/>
      <c r="U749" s="36"/>
    </row>
    <row r="750" spans="1:21" x14ac:dyDescent="0.3">
      <c r="A750" s="9">
        <v>19510</v>
      </c>
      <c r="B750" s="9" t="str">
        <f>VLOOKUP(A750,'AM Detail'!K:L,2,FALSE)</f>
        <v>Common</v>
      </c>
      <c r="C750" s="1" t="s">
        <v>15</v>
      </c>
      <c r="D750" s="1" t="s">
        <v>465</v>
      </c>
      <c r="E750" s="9" t="str">
        <f t="shared" si="11"/>
        <v>Z000</v>
      </c>
      <c r="F750" s="2">
        <v>24289</v>
      </c>
      <c r="G750" s="1" t="s">
        <v>17</v>
      </c>
      <c r="H750" s="1" t="s">
        <v>18</v>
      </c>
      <c r="I750" s="1" t="s">
        <v>508</v>
      </c>
      <c r="J750" s="1" t="s">
        <v>512</v>
      </c>
      <c r="K750" s="1" t="s">
        <v>269</v>
      </c>
      <c r="L750" s="1" t="s">
        <v>46</v>
      </c>
      <c r="M750" s="1" t="s">
        <v>1636</v>
      </c>
      <c r="N750">
        <v>0</v>
      </c>
      <c r="O750" s="8">
        <v>4888.13</v>
      </c>
      <c r="P750" s="8">
        <v>1868.21</v>
      </c>
      <c r="Q750" s="8">
        <v>3019.92</v>
      </c>
      <c r="R750" s="35"/>
      <c r="S750" s="36"/>
      <c r="T750" s="36"/>
      <c r="U750" s="36"/>
    </row>
    <row r="751" spans="1:21" x14ac:dyDescent="0.3">
      <c r="A751" s="9">
        <v>19544</v>
      </c>
      <c r="B751" s="9" t="e">
        <f>VLOOKUP(A751,'AM Detail'!K:L,2,FALSE)</f>
        <v>#N/A</v>
      </c>
      <c r="C751" s="1" t="s">
        <v>15</v>
      </c>
      <c r="D751" s="1" t="s">
        <v>465</v>
      </c>
      <c r="E751" s="9" t="str">
        <f t="shared" si="11"/>
        <v>Z000</v>
      </c>
      <c r="F751" s="2">
        <v>24289</v>
      </c>
      <c r="G751" s="1" t="s">
        <v>17</v>
      </c>
      <c r="H751" s="1" t="s">
        <v>18</v>
      </c>
      <c r="I751" s="1" t="s">
        <v>513</v>
      </c>
      <c r="J751" s="1" t="s">
        <v>514</v>
      </c>
      <c r="K751" s="1" t="s">
        <v>269</v>
      </c>
      <c r="L751" s="1" t="s">
        <v>46</v>
      </c>
      <c r="M751" s="1" t="s">
        <v>1636</v>
      </c>
      <c r="N751">
        <v>0</v>
      </c>
      <c r="O751" s="8">
        <v>0</v>
      </c>
      <c r="P751" s="8">
        <v>0</v>
      </c>
      <c r="Q751" s="8">
        <v>0</v>
      </c>
      <c r="R751" s="35"/>
      <c r="S751" s="36"/>
      <c r="T751" s="36"/>
      <c r="U751" s="36"/>
    </row>
    <row r="752" spans="1:21" x14ac:dyDescent="0.3">
      <c r="A752" s="9">
        <v>19545</v>
      </c>
      <c r="B752" s="9" t="e">
        <f>VLOOKUP(A752,'AM Detail'!K:L,2,FALSE)</f>
        <v>#N/A</v>
      </c>
      <c r="C752" s="1" t="s">
        <v>15</v>
      </c>
      <c r="D752" s="1" t="s">
        <v>465</v>
      </c>
      <c r="E752" s="9" t="str">
        <f t="shared" si="11"/>
        <v>Z000</v>
      </c>
      <c r="F752" s="2">
        <v>25020</v>
      </c>
      <c r="G752" s="1" t="s">
        <v>17</v>
      </c>
      <c r="H752" s="1" t="s">
        <v>18</v>
      </c>
      <c r="I752" s="1" t="s">
        <v>513</v>
      </c>
      <c r="J752" s="1" t="s">
        <v>514</v>
      </c>
      <c r="K752" s="1" t="s">
        <v>269</v>
      </c>
      <c r="L752" s="1" t="s">
        <v>22</v>
      </c>
      <c r="M752" s="1" t="s">
        <v>1636</v>
      </c>
      <c r="N752">
        <v>0</v>
      </c>
      <c r="O752" s="8">
        <v>0</v>
      </c>
      <c r="P752" s="8">
        <v>0</v>
      </c>
      <c r="Q752" s="8">
        <v>0</v>
      </c>
      <c r="R752" s="35"/>
      <c r="S752" s="36"/>
      <c r="T752" s="36"/>
      <c r="U752" s="36"/>
    </row>
    <row r="753" spans="1:21" x14ac:dyDescent="0.3">
      <c r="A753" s="9">
        <v>19557</v>
      </c>
      <c r="B753" s="9" t="str">
        <f>VLOOKUP(A753,'AM Detail'!K:L,2,FALSE)</f>
        <v>Common</v>
      </c>
      <c r="C753" s="1" t="s">
        <v>31</v>
      </c>
      <c r="D753" s="1" t="s">
        <v>268</v>
      </c>
      <c r="E753" s="9" t="str">
        <f t="shared" si="11"/>
        <v>Z000</v>
      </c>
      <c r="F753" s="2">
        <v>24289</v>
      </c>
      <c r="G753" s="1" t="s">
        <v>17</v>
      </c>
      <c r="H753" s="1" t="s">
        <v>33</v>
      </c>
      <c r="I753" s="1" t="s">
        <v>515</v>
      </c>
      <c r="J753" s="1" t="s">
        <v>516</v>
      </c>
      <c r="K753" s="1" t="s">
        <v>269</v>
      </c>
      <c r="L753" s="1" t="s">
        <v>46</v>
      </c>
      <c r="M753" s="1" t="s">
        <v>1636</v>
      </c>
      <c r="N753">
        <v>1</v>
      </c>
      <c r="O753" s="8">
        <v>10666.48</v>
      </c>
      <c r="P753" s="8">
        <v>10666.48</v>
      </c>
      <c r="Q753" s="8">
        <v>0</v>
      </c>
      <c r="R753" s="35"/>
      <c r="S753" s="36"/>
      <c r="T753" s="36"/>
      <c r="U753" s="36"/>
    </row>
    <row r="754" spans="1:21" x14ac:dyDescent="0.3">
      <c r="A754" s="9">
        <v>19587</v>
      </c>
      <c r="B754" s="9" t="e">
        <f>VLOOKUP(A754,'AM Detail'!K:L,2,FALSE)</f>
        <v>#N/A</v>
      </c>
      <c r="C754" s="1" t="s">
        <v>31</v>
      </c>
      <c r="D754" s="1" t="s">
        <v>268</v>
      </c>
      <c r="E754" s="9" t="str">
        <f t="shared" si="11"/>
        <v>Z000</v>
      </c>
      <c r="F754" s="2">
        <v>24289</v>
      </c>
      <c r="G754" s="1" t="s">
        <v>17</v>
      </c>
      <c r="H754" s="1" t="s">
        <v>33</v>
      </c>
      <c r="I754" s="1" t="s">
        <v>515</v>
      </c>
      <c r="J754" s="1" t="s">
        <v>517</v>
      </c>
      <c r="K754" s="1" t="s">
        <v>269</v>
      </c>
      <c r="L754" s="1" t="s">
        <v>46</v>
      </c>
      <c r="M754" s="1" t="s">
        <v>1636</v>
      </c>
      <c r="N754">
        <v>0</v>
      </c>
      <c r="O754" s="8">
        <v>0</v>
      </c>
      <c r="P754" s="8">
        <v>0</v>
      </c>
      <c r="Q754" s="8">
        <v>0</v>
      </c>
      <c r="R754" s="35"/>
      <c r="S754" s="36"/>
      <c r="T754" s="36"/>
      <c r="U754" s="36"/>
    </row>
    <row r="755" spans="1:21" x14ac:dyDescent="0.3">
      <c r="A755" s="9">
        <v>19617</v>
      </c>
      <c r="B755" s="9" t="str">
        <f>VLOOKUP(A755,'AM Detail'!K:L,2,FALSE)</f>
        <v>Common</v>
      </c>
      <c r="C755" s="1" t="s">
        <v>31</v>
      </c>
      <c r="D755" s="1" t="s">
        <v>268</v>
      </c>
      <c r="E755" s="9" t="str">
        <f t="shared" si="11"/>
        <v>Z000</v>
      </c>
      <c r="F755" s="2">
        <v>24289</v>
      </c>
      <c r="G755" s="1" t="s">
        <v>17</v>
      </c>
      <c r="H755" s="1" t="s">
        <v>33</v>
      </c>
      <c r="I755" s="1" t="s">
        <v>515</v>
      </c>
      <c r="J755" s="1" t="s">
        <v>518</v>
      </c>
      <c r="K755" s="1" t="s">
        <v>269</v>
      </c>
      <c r="L755" s="1" t="s">
        <v>46</v>
      </c>
      <c r="M755" s="1" t="s">
        <v>1636</v>
      </c>
      <c r="N755">
        <v>2</v>
      </c>
      <c r="O755" s="8">
        <v>137441.26999999999</v>
      </c>
      <c r="P755" s="8">
        <v>137441.26999999999</v>
      </c>
      <c r="Q755" s="8">
        <v>0</v>
      </c>
      <c r="R755" s="35"/>
      <c r="S755" s="36"/>
      <c r="T755" s="36"/>
      <c r="U755" s="36"/>
    </row>
    <row r="756" spans="1:21" x14ac:dyDescent="0.3">
      <c r="A756" s="9">
        <v>19651</v>
      </c>
      <c r="B756" s="9" t="str">
        <f>VLOOKUP(A756,'AM Detail'!K:L,2,FALSE)</f>
        <v>Common</v>
      </c>
      <c r="C756" s="1" t="s">
        <v>31</v>
      </c>
      <c r="D756" s="1" t="s">
        <v>268</v>
      </c>
      <c r="E756" s="9" t="str">
        <f t="shared" si="11"/>
        <v>Z000</v>
      </c>
      <c r="F756" s="2">
        <v>24289</v>
      </c>
      <c r="G756" s="1" t="s">
        <v>17</v>
      </c>
      <c r="H756" s="1" t="s">
        <v>33</v>
      </c>
      <c r="I756" s="1" t="s">
        <v>515</v>
      </c>
      <c r="J756" s="1" t="s">
        <v>519</v>
      </c>
      <c r="K756" s="1" t="s">
        <v>269</v>
      </c>
      <c r="L756" s="1" t="s">
        <v>46</v>
      </c>
      <c r="M756" s="1" t="s">
        <v>1636</v>
      </c>
      <c r="N756">
        <v>6</v>
      </c>
      <c r="O756" s="8">
        <v>49004.05</v>
      </c>
      <c r="P756" s="8">
        <v>49004.05</v>
      </c>
      <c r="Q756" s="8">
        <v>0</v>
      </c>
      <c r="R756" s="35"/>
      <c r="S756" s="36"/>
      <c r="T756" s="36"/>
      <c r="U756" s="36"/>
    </row>
    <row r="757" spans="1:21" x14ac:dyDescent="0.3">
      <c r="A757" s="9">
        <v>19666</v>
      </c>
      <c r="B757" s="9" t="str">
        <f>VLOOKUP(A757,'AM Detail'!K:L,2,FALSE)</f>
        <v>Common</v>
      </c>
      <c r="C757" s="1" t="s">
        <v>31</v>
      </c>
      <c r="D757" s="1" t="s">
        <v>268</v>
      </c>
      <c r="E757" s="9" t="str">
        <f t="shared" si="11"/>
        <v>Z000</v>
      </c>
      <c r="F757" s="2">
        <v>24289</v>
      </c>
      <c r="G757" s="1" t="s">
        <v>17</v>
      </c>
      <c r="H757" s="1" t="s">
        <v>33</v>
      </c>
      <c r="I757" s="1" t="s">
        <v>515</v>
      </c>
      <c r="J757" s="1" t="s">
        <v>520</v>
      </c>
      <c r="K757" s="1" t="s">
        <v>269</v>
      </c>
      <c r="L757" s="1" t="s">
        <v>46</v>
      </c>
      <c r="M757" s="1" t="s">
        <v>1636</v>
      </c>
      <c r="N757">
        <v>1</v>
      </c>
      <c r="O757" s="8">
        <v>5555.98</v>
      </c>
      <c r="P757" s="8">
        <v>5555.98</v>
      </c>
      <c r="Q757" s="8">
        <v>0</v>
      </c>
      <c r="R757" s="35"/>
      <c r="S757" s="36"/>
      <c r="T757" s="36"/>
      <c r="U757" s="36"/>
    </row>
    <row r="758" spans="1:21" x14ac:dyDescent="0.3">
      <c r="A758" s="9">
        <v>19734</v>
      </c>
      <c r="B758" s="9" t="e">
        <f>VLOOKUP(A758,'AM Detail'!K:L,2,FALSE)</f>
        <v>#N/A</v>
      </c>
      <c r="C758" s="1" t="s">
        <v>31</v>
      </c>
      <c r="D758" s="1" t="s">
        <v>268</v>
      </c>
      <c r="E758" s="9" t="str">
        <f t="shared" si="11"/>
        <v>Z000</v>
      </c>
      <c r="F758" s="2">
        <v>24289</v>
      </c>
      <c r="G758" s="1" t="s">
        <v>17</v>
      </c>
      <c r="H758" s="1" t="s">
        <v>33</v>
      </c>
      <c r="I758" s="1" t="s">
        <v>521</v>
      </c>
      <c r="J758" s="1" t="s">
        <v>522</v>
      </c>
      <c r="K758" s="1" t="s">
        <v>269</v>
      </c>
      <c r="L758" s="1" t="s">
        <v>46</v>
      </c>
      <c r="M758" s="1" t="s">
        <v>1636</v>
      </c>
      <c r="N758">
        <v>0</v>
      </c>
      <c r="O758" s="8">
        <v>0</v>
      </c>
      <c r="P758" s="8">
        <v>0</v>
      </c>
      <c r="Q758" s="8">
        <v>0</v>
      </c>
      <c r="R758" s="35"/>
      <c r="S758" s="36"/>
      <c r="T758" s="36"/>
      <c r="U758" s="36"/>
    </row>
    <row r="759" spans="1:21" x14ac:dyDescent="0.3">
      <c r="A759" s="9">
        <v>19735</v>
      </c>
      <c r="B759" s="9" t="e">
        <f>VLOOKUP(A759,'AM Detail'!K:L,2,FALSE)</f>
        <v>#N/A</v>
      </c>
      <c r="C759" s="1" t="s">
        <v>31</v>
      </c>
      <c r="D759" s="1" t="s">
        <v>268</v>
      </c>
      <c r="E759" s="9" t="str">
        <f t="shared" si="11"/>
        <v>Z000</v>
      </c>
      <c r="F759" s="2">
        <v>33055</v>
      </c>
      <c r="G759" s="1" t="s">
        <v>17</v>
      </c>
      <c r="H759" s="1" t="s">
        <v>33</v>
      </c>
      <c r="I759" s="1" t="s">
        <v>521</v>
      </c>
      <c r="J759" s="1" t="s">
        <v>522</v>
      </c>
      <c r="K759" s="1" t="s">
        <v>269</v>
      </c>
      <c r="L759" s="1" t="s">
        <v>82</v>
      </c>
      <c r="M759" s="1" t="s">
        <v>1636</v>
      </c>
      <c r="N759">
        <v>0</v>
      </c>
      <c r="O759" s="8">
        <v>0</v>
      </c>
      <c r="P759" s="8">
        <v>0</v>
      </c>
      <c r="Q759" s="8">
        <v>0</v>
      </c>
      <c r="R759" s="35"/>
      <c r="S759" s="36"/>
      <c r="T759" s="36"/>
      <c r="U759" s="36"/>
    </row>
    <row r="760" spans="1:21" x14ac:dyDescent="0.3">
      <c r="A760" s="9">
        <v>19737</v>
      </c>
      <c r="B760" s="9" t="str">
        <f>VLOOKUP(A760,'AM Detail'!K:L,2,FALSE)</f>
        <v>Common</v>
      </c>
      <c r="C760" s="1" t="s">
        <v>15</v>
      </c>
      <c r="D760" s="1" t="s">
        <v>465</v>
      </c>
      <c r="E760" s="9" t="str">
        <f t="shared" si="11"/>
        <v>Z000</v>
      </c>
      <c r="F760" s="2">
        <v>31229</v>
      </c>
      <c r="G760" s="1" t="s">
        <v>17</v>
      </c>
      <c r="H760" s="1" t="s">
        <v>18</v>
      </c>
      <c r="I760" s="1" t="s">
        <v>521</v>
      </c>
      <c r="J760" s="1" t="s">
        <v>522</v>
      </c>
      <c r="K760" s="1" t="s">
        <v>269</v>
      </c>
      <c r="L760" s="1" t="s">
        <v>65</v>
      </c>
      <c r="M760" s="1" t="s">
        <v>1636</v>
      </c>
      <c r="N760">
        <v>0</v>
      </c>
      <c r="O760" s="8">
        <v>19921.61</v>
      </c>
      <c r="P760" s="8">
        <v>4676.57</v>
      </c>
      <c r="Q760" s="8">
        <v>15245.04</v>
      </c>
      <c r="R760" s="35"/>
      <c r="S760" s="36"/>
      <c r="T760" s="36"/>
      <c r="U760" s="36"/>
    </row>
    <row r="761" spans="1:21" x14ac:dyDescent="0.3">
      <c r="A761" s="9">
        <v>19738</v>
      </c>
      <c r="B761" s="9" t="str">
        <f>VLOOKUP(A761,'AM Detail'!K:L,2,FALSE)</f>
        <v>Common</v>
      </c>
      <c r="C761" s="1" t="s">
        <v>15</v>
      </c>
      <c r="D761" s="1" t="s">
        <v>465</v>
      </c>
      <c r="E761" s="9" t="str">
        <f t="shared" si="11"/>
        <v>Z000</v>
      </c>
      <c r="F761" s="2">
        <v>32690</v>
      </c>
      <c r="G761" s="1" t="s">
        <v>17</v>
      </c>
      <c r="H761" s="1" t="s">
        <v>18</v>
      </c>
      <c r="I761" s="1" t="s">
        <v>521</v>
      </c>
      <c r="J761" s="1" t="s">
        <v>522</v>
      </c>
      <c r="K761" s="1" t="s">
        <v>269</v>
      </c>
      <c r="L761" s="1" t="s">
        <v>63</v>
      </c>
      <c r="M761" s="1" t="s">
        <v>1636</v>
      </c>
      <c r="N761">
        <v>0</v>
      </c>
      <c r="O761" s="8">
        <v>21052.73</v>
      </c>
      <c r="P761" s="8">
        <v>4288.6000000000004</v>
      </c>
      <c r="Q761" s="8">
        <v>16764.13</v>
      </c>
      <c r="R761" s="35"/>
      <c r="S761" s="36"/>
      <c r="T761" s="36"/>
      <c r="U761" s="36"/>
    </row>
    <row r="762" spans="1:21" x14ac:dyDescent="0.3">
      <c r="A762" s="9">
        <v>19748</v>
      </c>
      <c r="B762" s="9" t="str">
        <f>VLOOKUP(A762,'AM Detail'!K:L,2,FALSE)</f>
        <v>Common</v>
      </c>
      <c r="C762" s="1" t="s">
        <v>15</v>
      </c>
      <c r="D762" s="1" t="s">
        <v>465</v>
      </c>
      <c r="E762" s="9" t="str">
        <f t="shared" si="11"/>
        <v>Z000</v>
      </c>
      <c r="F762" s="2">
        <v>24289</v>
      </c>
      <c r="G762" s="1" t="s">
        <v>17</v>
      </c>
      <c r="H762" s="1" t="s">
        <v>18</v>
      </c>
      <c r="I762" s="1" t="s">
        <v>521</v>
      </c>
      <c r="J762" s="1" t="s">
        <v>523</v>
      </c>
      <c r="K762" s="1" t="s">
        <v>269</v>
      </c>
      <c r="L762" s="1" t="s">
        <v>46</v>
      </c>
      <c r="M762" s="1" t="s">
        <v>1636</v>
      </c>
      <c r="N762">
        <v>1</v>
      </c>
      <c r="O762" s="8">
        <v>9055.02</v>
      </c>
      <c r="P762" s="8">
        <v>3460.77</v>
      </c>
      <c r="Q762" s="8">
        <v>5594.25</v>
      </c>
      <c r="R762" s="35"/>
      <c r="S762" s="36"/>
      <c r="T762" s="36"/>
      <c r="U762" s="36"/>
    </row>
    <row r="763" spans="1:21" x14ac:dyDescent="0.3">
      <c r="A763" s="9">
        <v>19749</v>
      </c>
      <c r="B763" s="9" t="str">
        <f>VLOOKUP(A763,'AM Detail'!K:L,2,FALSE)</f>
        <v>Common</v>
      </c>
      <c r="C763" s="1" t="s">
        <v>15</v>
      </c>
      <c r="D763" s="1" t="s">
        <v>465</v>
      </c>
      <c r="E763" s="9" t="str">
        <f t="shared" si="11"/>
        <v>Z000</v>
      </c>
      <c r="F763" s="2">
        <v>33786</v>
      </c>
      <c r="G763" s="1" t="s">
        <v>17</v>
      </c>
      <c r="H763" s="1" t="s">
        <v>18</v>
      </c>
      <c r="I763" s="1" t="s">
        <v>521</v>
      </c>
      <c r="J763" s="1" t="s">
        <v>523</v>
      </c>
      <c r="K763" s="1" t="s">
        <v>269</v>
      </c>
      <c r="L763" s="1" t="s">
        <v>25</v>
      </c>
      <c r="M763" s="1" t="s">
        <v>1636</v>
      </c>
      <c r="N763">
        <v>0</v>
      </c>
      <c r="O763" s="8">
        <v>9974.5400000000009</v>
      </c>
      <c r="P763" s="8">
        <v>1799.67</v>
      </c>
      <c r="Q763" s="8">
        <v>8174.87</v>
      </c>
      <c r="R763" s="35"/>
      <c r="S763" s="36"/>
      <c r="T763" s="36"/>
      <c r="U763" s="36"/>
    </row>
    <row r="764" spans="1:21" x14ac:dyDescent="0.3">
      <c r="A764" s="9">
        <v>19767</v>
      </c>
      <c r="B764" s="9" t="str">
        <f>VLOOKUP(A764,'AM Detail'!K:L,2,FALSE)</f>
        <v>Common</v>
      </c>
      <c r="C764" s="1" t="s">
        <v>31</v>
      </c>
      <c r="D764" s="1" t="s">
        <v>268</v>
      </c>
      <c r="E764" s="9" t="str">
        <f t="shared" si="11"/>
        <v>Z000</v>
      </c>
      <c r="F764" s="2">
        <v>24289</v>
      </c>
      <c r="G764" s="1" t="s">
        <v>17</v>
      </c>
      <c r="H764" s="1" t="s">
        <v>33</v>
      </c>
      <c r="I764" s="1" t="s">
        <v>521</v>
      </c>
      <c r="J764" s="1" t="s">
        <v>524</v>
      </c>
      <c r="K764" s="1" t="s">
        <v>269</v>
      </c>
      <c r="L764" s="1" t="s">
        <v>46</v>
      </c>
      <c r="M764" s="1" t="s">
        <v>1636</v>
      </c>
      <c r="N764">
        <v>1</v>
      </c>
      <c r="O764" s="8">
        <v>4781.67</v>
      </c>
      <c r="P764" s="8">
        <v>4781.67</v>
      </c>
      <c r="Q764" s="8">
        <v>0</v>
      </c>
      <c r="R764" s="35"/>
      <c r="S764" s="36"/>
      <c r="T764" s="36"/>
      <c r="U764" s="36"/>
    </row>
    <row r="765" spans="1:21" x14ac:dyDescent="0.3">
      <c r="A765" s="9">
        <v>19791</v>
      </c>
      <c r="B765" s="9" t="str">
        <f>VLOOKUP(A765,'AM Detail'!K:L,2,FALSE)</f>
        <v>Common</v>
      </c>
      <c r="C765" s="1" t="s">
        <v>15</v>
      </c>
      <c r="D765" s="1" t="s">
        <v>465</v>
      </c>
      <c r="E765" s="9" t="str">
        <f t="shared" si="11"/>
        <v>Z000</v>
      </c>
      <c r="F765" s="2">
        <v>24289</v>
      </c>
      <c r="G765" s="1" t="s">
        <v>17</v>
      </c>
      <c r="H765" s="1" t="s">
        <v>18</v>
      </c>
      <c r="I765" s="1" t="s">
        <v>525</v>
      </c>
      <c r="J765" s="1" t="s">
        <v>526</v>
      </c>
      <c r="K765" s="1" t="s">
        <v>269</v>
      </c>
      <c r="L765" s="1" t="s">
        <v>46</v>
      </c>
      <c r="M765" s="1" t="s">
        <v>1636</v>
      </c>
      <c r="N765">
        <v>1</v>
      </c>
      <c r="O765" s="8">
        <v>627.04</v>
      </c>
      <c r="P765" s="8">
        <v>239.65</v>
      </c>
      <c r="Q765" s="8">
        <v>387.39</v>
      </c>
      <c r="R765" s="35"/>
      <c r="S765" s="36"/>
      <c r="T765" s="36"/>
      <c r="U765" s="36"/>
    </row>
    <row r="766" spans="1:21" x14ac:dyDescent="0.3">
      <c r="A766" s="9">
        <v>19792</v>
      </c>
      <c r="B766" s="9" t="e">
        <f>VLOOKUP(A766,'AM Detail'!K:L,2,FALSE)</f>
        <v>#N/A</v>
      </c>
      <c r="C766" s="1" t="s">
        <v>15</v>
      </c>
      <c r="D766" s="1" t="s">
        <v>465</v>
      </c>
      <c r="E766" s="9" t="str">
        <f t="shared" si="11"/>
        <v>Z000</v>
      </c>
      <c r="F766" s="2">
        <v>25020</v>
      </c>
      <c r="G766" s="1" t="s">
        <v>17</v>
      </c>
      <c r="H766" s="1" t="s">
        <v>18</v>
      </c>
      <c r="I766" s="1" t="s">
        <v>525</v>
      </c>
      <c r="J766" s="1" t="s">
        <v>526</v>
      </c>
      <c r="K766" s="1" t="s">
        <v>269</v>
      </c>
      <c r="L766" s="1" t="s">
        <v>22</v>
      </c>
      <c r="M766" s="1" t="s">
        <v>1636</v>
      </c>
      <c r="N766">
        <v>0</v>
      </c>
      <c r="O766" s="8">
        <v>0</v>
      </c>
      <c r="P766" s="8">
        <v>0</v>
      </c>
      <c r="Q766" s="8">
        <v>0</v>
      </c>
      <c r="R766" s="35"/>
      <c r="S766" s="36"/>
      <c r="T766" s="36"/>
      <c r="U766" s="36"/>
    </row>
    <row r="767" spans="1:21" x14ac:dyDescent="0.3">
      <c r="A767" s="9">
        <v>19816</v>
      </c>
      <c r="B767" s="9" t="str">
        <f>VLOOKUP(A767,'AM Detail'!K:L,2,FALSE)</f>
        <v>Common</v>
      </c>
      <c r="C767" s="1" t="s">
        <v>31</v>
      </c>
      <c r="D767" s="1" t="s">
        <v>268</v>
      </c>
      <c r="E767" s="9" t="str">
        <f t="shared" si="11"/>
        <v>Z000</v>
      </c>
      <c r="F767" s="2">
        <v>24289</v>
      </c>
      <c r="G767" s="1" t="s">
        <v>17</v>
      </c>
      <c r="H767" s="1" t="s">
        <v>33</v>
      </c>
      <c r="I767" s="1" t="s">
        <v>525</v>
      </c>
      <c r="J767" s="1" t="s">
        <v>527</v>
      </c>
      <c r="K767" s="1" t="s">
        <v>269</v>
      </c>
      <c r="L767" s="1" t="s">
        <v>46</v>
      </c>
      <c r="M767" s="1" t="s">
        <v>1636</v>
      </c>
      <c r="N767">
        <v>150</v>
      </c>
      <c r="O767" s="8">
        <v>5485.99</v>
      </c>
      <c r="P767" s="8">
        <v>5485.99</v>
      </c>
      <c r="Q767" s="8">
        <v>0</v>
      </c>
      <c r="R767" s="35"/>
      <c r="S767" s="36"/>
      <c r="T767" s="36"/>
      <c r="U767" s="36"/>
    </row>
    <row r="768" spans="1:21" x14ac:dyDescent="0.3">
      <c r="A768" s="9">
        <v>19819</v>
      </c>
      <c r="B768" s="9" t="str">
        <f>VLOOKUP(A768,'AM Detail'!K:L,2,FALSE)</f>
        <v>Common</v>
      </c>
      <c r="C768" s="1" t="s">
        <v>15</v>
      </c>
      <c r="D768" s="1" t="s">
        <v>465</v>
      </c>
      <c r="E768" s="9" t="str">
        <f t="shared" si="11"/>
        <v>Z000</v>
      </c>
      <c r="F768" s="2">
        <v>24289</v>
      </c>
      <c r="G768" s="1" t="s">
        <v>17</v>
      </c>
      <c r="H768" s="1" t="s">
        <v>18</v>
      </c>
      <c r="I768" s="1" t="s">
        <v>525</v>
      </c>
      <c r="J768" s="1" t="s">
        <v>527</v>
      </c>
      <c r="K768" s="1" t="s">
        <v>269</v>
      </c>
      <c r="L768" s="1" t="s">
        <v>46</v>
      </c>
      <c r="M768" s="1" t="s">
        <v>1636</v>
      </c>
      <c r="N768">
        <v>1</v>
      </c>
      <c r="O768" s="8">
        <v>12388.14</v>
      </c>
      <c r="P768" s="8">
        <v>4734.67</v>
      </c>
      <c r="Q768" s="8">
        <v>7653.47</v>
      </c>
      <c r="R768" s="35"/>
      <c r="S768" s="36"/>
      <c r="T768" s="36"/>
      <c r="U768" s="36"/>
    </row>
    <row r="769" spans="1:21" x14ac:dyDescent="0.3">
      <c r="A769" s="9">
        <v>19844</v>
      </c>
      <c r="B769" s="9" t="str">
        <f>VLOOKUP(A769,'AM Detail'!K:L,2,FALSE)</f>
        <v>Common</v>
      </c>
      <c r="C769" s="1" t="s">
        <v>15</v>
      </c>
      <c r="D769" s="1" t="s">
        <v>465</v>
      </c>
      <c r="E769" s="9" t="str">
        <f t="shared" si="11"/>
        <v>Z000</v>
      </c>
      <c r="F769" s="2">
        <v>24289</v>
      </c>
      <c r="G769" s="1" t="s">
        <v>17</v>
      </c>
      <c r="H769" s="1" t="s">
        <v>18</v>
      </c>
      <c r="I769" s="1" t="s">
        <v>525</v>
      </c>
      <c r="J769" s="1" t="s">
        <v>528</v>
      </c>
      <c r="K769" s="1" t="s">
        <v>269</v>
      </c>
      <c r="L769" s="1" t="s">
        <v>46</v>
      </c>
      <c r="M769" s="1" t="s">
        <v>1636</v>
      </c>
      <c r="N769">
        <v>2</v>
      </c>
      <c r="O769" s="8">
        <v>2671.52</v>
      </c>
      <c r="P769" s="8">
        <v>1021.04</v>
      </c>
      <c r="Q769" s="8">
        <v>1650.48</v>
      </c>
      <c r="R769" s="35"/>
      <c r="S769" s="36"/>
      <c r="T769" s="36"/>
      <c r="U769" s="36"/>
    </row>
    <row r="770" spans="1:21" x14ac:dyDescent="0.3">
      <c r="A770" s="9">
        <v>19845</v>
      </c>
      <c r="B770" s="9" t="e">
        <f>VLOOKUP(A770,'AM Detail'!K:L,2,FALSE)</f>
        <v>#N/A</v>
      </c>
      <c r="C770" s="1" t="s">
        <v>15</v>
      </c>
      <c r="D770" s="1" t="s">
        <v>465</v>
      </c>
      <c r="E770" s="9" t="str">
        <f t="shared" si="11"/>
        <v>Z000</v>
      </c>
      <c r="F770" s="2">
        <v>25020</v>
      </c>
      <c r="G770" s="1" t="s">
        <v>17</v>
      </c>
      <c r="H770" s="1" t="s">
        <v>18</v>
      </c>
      <c r="I770" s="1" t="s">
        <v>525</v>
      </c>
      <c r="J770" s="1" t="s">
        <v>528</v>
      </c>
      <c r="K770" s="1" t="s">
        <v>269</v>
      </c>
      <c r="L770" s="1" t="s">
        <v>22</v>
      </c>
      <c r="M770" s="1" t="s">
        <v>1636</v>
      </c>
      <c r="N770">
        <v>0</v>
      </c>
      <c r="O770" s="8">
        <v>0</v>
      </c>
      <c r="P770" s="8">
        <v>0</v>
      </c>
      <c r="Q770" s="8">
        <v>0</v>
      </c>
      <c r="R770" s="35"/>
      <c r="S770" s="36"/>
      <c r="T770" s="36"/>
      <c r="U770" s="36"/>
    </row>
    <row r="771" spans="1:21" x14ac:dyDescent="0.3">
      <c r="A771" s="9">
        <v>19861</v>
      </c>
      <c r="B771" s="9" t="str">
        <f>VLOOKUP(A771,'AM Detail'!K:L,2,FALSE)</f>
        <v>Common</v>
      </c>
      <c r="C771" s="1" t="s">
        <v>15</v>
      </c>
      <c r="D771" s="1" t="s">
        <v>465</v>
      </c>
      <c r="E771" s="9" t="str">
        <f t="shared" si="11"/>
        <v>Z000</v>
      </c>
      <c r="F771" s="2">
        <v>24289</v>
      </c>
      <c r="G771" s="1" t="s">
        <v>17</v>
      </c>
      <c r="H771" s="1" t="s">
        <v>18</v>
      </c>
      <c r="I771" s="1" t="s">
        <v>525</v>
      </c>
      <c r="J771" s="1" t="s">
        <v>529</v>
      </c>
      <c r="K771" s="1" t="s">
        <v>269</v>
      </c>
      <c r="L771" s="1" t="s">
        <v>46</v>
      </c>
      <c r="M771" s="1" t="s">
        <v>1636</v>
      </c>
      <c r="N771">
        <v>0</v>
      </c>
      <c r="O771" s="8">
        <v>897.2</v>
      </c>
      <c r="P771" s="8">
        <v>342.9</v>
      </c>
      <c r="Q771" s="8">
        <v>554.29999999999995</v>
      </c>
      <c r="R771" s="35"/>
      <c r="S771" s="36"/>
      <c r="T771" s="36"/>
      <c r="U771" s="36"/>
    </row>
    <row r="772" spans="1:21" x14ac:dyDescent="0.3">
      <c r="A772" s="9">
        <v>19862</v>
      </c>
      <c r="B772" s="9" t="str">
        <f>VLOOKUP(A772,'AM Detail'!K:L,2,FALSE)</f>
        <v>Common</v>
      </c>
      <c r="C772" s="1" t="s">
        <v>15</v>
      </c>
      <c r="D772" s="1" t="s">
        <v>465</v>
      </c>
      <c r="E772" s="9" t="str">
        <f t="shared" si="11"/>
        <v>Z000</v>
      </c>
      <c r="F772" s="2">
        <v>25020</v>
      </c>
      <c r="G772" s="1" t="s">
        <v>17</v>
      </c>
      <c r="H772" s="1" t="s">
        <v>18</v>
      </c>
      <c r="I772" s="1" t="s">
        <v>525</v>
      </c>
      <c r="J772" s="1" t="s">
        <v>529</v>
      </c>
      <c r="K772" s="1" t="s">
        <v>269</v>
      </c>
      <c r="L772" s="1" t="s">
        <v>22</v>
      </c>
      <c r="M772" s="1" t="s">
        <v>1636</v>
      </c>
      <c r="N772">
        <v>0</v>
      </c>
      <c r="O772" s="8">
        <v>578.29</v>
      </c>
      <c r="P772" s="8">
        <v>212.04</v>
      </c>
      <c r="Q772" s="8">
        <v>366.25</v>
      </c>
      <c r="R772" s="35"/>
      <c r="S772" s="36"/>
      <c r="T772" s="36"/>
      <c r="U772" s="36"/>
    </row>
    <row r="773" spans="1:21" x14ac:dyDescent="0.3">
      <c r="A773" s="9">
        <v>19863</v>
      </c>
      <c r="B773" s="9" t="str">
        <f>VLOOKUP(A773,'AM Detail'!K:L,2,FALSE)</f>
        <v>Common</v>
      </c>
      <c r="C773" s="1" t="s">
        <v>15</v>
      </c>
      <c r="D773" s="1" t="s">
        <v>465</v>
      </c>
      <c r="E773" s="9" t="str">
        <f t="shared" si="11"/>
        <v>Z000</v>
      </c>
      <c r="F773" s="2">
        <v>33786</v>
      </c>
      <c r="G773" s="1" t="s">
        <v>17</v>
      </c>
      <c r="H773" s="1" t="s">
        <v>18</v>
      </c>
      <c r="I773" s="1" t="s">
        <v>525</v>
      </c>
      <c r="J773" s="1" t="s">
        <v>529</v>
      </c>
      <c r="K773" s="1" t="s">
        <v>269</v>
      </c>
      <c r="L773" s="1" t="s">
        <v>25</v>
      </c>
      <c r="M773" s="1" t="s">
        <v>1636</v>
      </c>
      <c r="N773">
        <v>0</v>
      </c>
      <c r="O773" s="8">
        <v>20355.419999999998</v>
      </c>
      <c r="P773" s="8">
        <v>3672.66</v>
      </c>
      <c r="Q773" s="8">
        <v>16682.759999999998</v>
      </c>
      <c r="R773" s="35"/>
      <c r="S773" s="36"/>
      <c r="T773" s="36"/>
      <c r="U773" s="36"/>
    </row>
    <row r="774" spans="1:21" x14ac:dyDescent="0.3">
      <c r="A774" s="9">
        <v>19875</v>
      </c>
      <c r="B774" s="9" t="str">
        <f>VLOOKUP(A774,'AM Detail'!K:L,2,FALSE)</f>
        <v>Common</v>
      </c>
      <c r="C774" s="1" t="s">
        <v>31</v>
      </c>
      <c r="D774" s="1" t="s">
        <v>268</v>
      </c>
      <c r="E774" s="9" t="str">
        <f t="shared" ref="E774:E837" si="12">MID(D774,6,4)</f>
        <v>Z000</v>
      </c>
      <c r="F774" s="2">
        <v>24289</v>
      </c>
      <c r="G774" s="1" t="s">
        <v>17</v>
      </c>
      <c r="H774" s="1" t="s">
        <v>33</v>
      </c>
      <c r="I774" s="1" t="s">
        <v>525</v>
      </c>
      <c r="J774" s="1" t="s">
        <v>530</v>
      </c>
      <c r="K774" s="1" t="s">
        <v>269</v>
      </c>
      <c r="L774" s="1" t="s">
        <v>46</v>
      </c>
      <c r="M774" s="1" t="s">
        <v>1636</v>
      </c>
      <c r="N774">
        <v>1</v>
      </c>
      <c r="O774" s="8">
        <v>4781.67</v>
      </c>
      <c r="P774" s="8">
        <v>4781.67</v>
      </c>
      <c r="Q774" s="8">
        <v>0</v>
      </c>
      <c r="R774" s="35"/>
      <c r="S774" s="36"/>
      <c r="T774" s="36"/>
      <c r="U774" s="36"/>
    </row>
    <row r="775" spans="1:21" x14ac:dyDescent="0.3">
      <c r="A775" s="9">
        <v>19914</v>
      </c>
      <c r="B775" s="9" t="str">
        <f>VLOOKUP(A775,'AM Detail'!K:L,2,FALSE)</f>
        <v>Retire</v>
      </c>
      <c r="C775" s="1" t="s">
        <v>31</v>
      </c>
      <c r="D775" s="1" t="s">
        <v>268</v>
      </c>
      <c r="E775" s="9" t="str">
        <f t="shared" si="12"/>
        <v>Z000</v>
      </c>
      <c r="F775" s="2">
        <v>24289</v>
      </c>
      <c r="G775" s="1" t="s">
        <v>17</v>
      </c>
      <c r="H775" s="1" t="s">
        <v>33</v>
      </c>
      <c r="I775" s="1" t="s">
        <v>531</v>
      </c>
      <c r="J775" s="1" t="s">
        <v>532</v>
      </c>
      <c r="K775" s="1" t="s">
        <v>269</v>
      </c>
      <c r="L775" s="1" t="s">
        <v>46</v>
      </c>
      <c r="M775" s="1" t="s">
        <v>1636</v>
      </c>
      <c r="N775">
        <v>1</v>
      </c>
      <c r="O775" s="8">
        <v>228000.11</v>
      </c>
      <c r="P775" s="8">
        <v>228000.11</v>
      </c>
      <c r="Q775" s="8">
        <v>0</v>
      </c>
      <c r="R775" s="35"/>
      <c r="S775" s="36"/>
      <c r="T775" s="36"/>
      <c r="U775" s="36"/>
    </row>
    <row r="776" spans="1:21" x14ac:dyDescent="0.3">
      <c r="A776" s="9">
        <v>19915</v>
      </c>
      <c r="B776" s="9" t="str">
        <f>VLOOKUP(A776,'AM Detail'!K:L,2,FALSE)</f>
        <v>Retire</v>
      </c>
      <c r="C776" s="1" t="s">
        <v>31</v>
      </c>
      <c r="D776" s="1" t="s">
        <v>268</v>
      </c>
      <c r="E776" s="9" t="str">
        <f t="shared" si="12"/>
        <v>Z000</v>
      </c>
      <c r="F776" s="2">
        <v>34151</v>
      </c>
      <c r="G776" s="1" t="s">
        <v>17</v>
      </c>
      <c r="H776" s="1" t="s">
        <v>33</v>
      </c>
      <c r="I776" s="1" t="s">
        <v>531</v>
      </c>
      <c r="J776" s="1" t="s">
        <v>532</v>
      </c>
      <c r="K776" s="1" t="s">
        <v>269</v>
      </c>
      <c r="L776" s="1" t="s">
        <v>40</v>
      </c>
      <c r="M776" s="1" t="s">
        <v>1636</v>
      </c>
      <c r="N776">
        <v>0</v>
      </c>
      <c r="O776" s="8">
        <v>20833.259999999998</v>
      </c>
      <c r="P776" s="8">
        <v>18194.900000000001</v>
      </c>
      <c r="Q776" s="8">
        <v>2638.36</v>
      </c>
      <c r="R776" s="35"/>
      <c r="S776" s="36"/>
      <c r="T776" s="36"/>
      <c r="U776" s="36"/>
    </row>
    <row r="777" spans="1:21" x14ac:dyDescent="0.3">
      <c r="A777" s="9">
        <v>19944</v>
      </c>
      <c r="B777" s="9" t="str">
        <f>VLOOKUP(A777,'AM Detail'!K:L,2,FALSE)</f>
        <v>Retire</v>
      </c>
      <c r="C777" s="1" t="s">
        <v>31</v>
      </c>
      <c r="D777" s="1" t="s">
        <v>268</v>
      </c>
      <c r="E777" s="9" t="str">
        <f t="shared" si="12"/>
        <v>Z000</v>
      </c>
      <c r="F777" s="2">
        <v>24289</v>
      </c>
      <c r="G777" s="1" t="s">
        <v>17</v>
      </c>
      <c r="H777" s="1" t="s">
        <v>33</v>
      </c>
      <c r="I777" s="1" t="s">
        <v>531</v>
      </c>
      <c r="J777" s="1" t="s">
        <v>533</v>
      </c>
      <c r="K777" s="1" t="s">
        <v>269</v>
      </c>
      <c r="L777" s="1" t="s">
        <v>46</v>
      </c>
      <c r="M777" s="1" t="s">
        <v>1636</v>
      </c>
      <c r="N777">
        <v>9</v>
      </c>
      <c r="O777" s="8">
        <v>183022.17</v>
      </c>
      <c r="P777" s="8">
        <v>183022.17</v>
      </c>
      <c r="Q777" s="8">
        <v>0</v>
      </c>
      <c r="R777" s="35"/>
      <c r="S777" s="36"/>
      <c r="T777" s="36"/>
      <c r="U777" s="36"/>
    </row>
    <row r="778" spans="1:21" x14ac:dyDescent="0.3">
      <c r="A778" s="9">
        <v>19974</v>
      </c>
      <c r="B778" s="9" t="str">
        <f>VLOOKUP(A778,'AM Detail'!K:L,2,FALSE)</f>
        <v>Retire</v>
      </c>
      <c r="C778" s="1" t="s">
        <v>31</v>
      </c>
      <c r="D778" s="1" t="s">
        <v>268</v>
      </c>
      <c r="E778" s="9" t="str">
        <f t="shared" si="12"/>
        <v>Z000</v>
      </c>
      <c r="F778" s="2">
        <v>24289</v>
      </c>
      <c r="G778" s="1" t="s">
        <v>17</v>
      </c>
      <c r="H778" s="1" t="s">
        <v>33</v>
      </c>
      <c r="I778" s="1" t="s">
        <v>531</v>
      </c>
      <c r="J778" s="1" t="s">
        <v>534</v>
      </c>
      <c r="K778" s="1" t="s">
        <v>269</v>
      </c>
      <c r="L778" s="1" t="s">
        <v>46</v>
      </c>
      <c r="M778" s="1" t="s">
        <v>1636</v>
      </c>
      <c r="N778">
        <v>1</v>
      </c>
      <c r="O778" s="8">
        <v>6730.58</v>
      </c>
      <c r="P778" s="8">
        <v>6730.58</v>
      </c>
      <c r="Q778" s="8">
        <v>0</v>
      </c>
      <c r="R778" s="35"/>
      <c r="S778" s="36"/>
      <c r="T778" s="36"/>
      <c r="U778" s="36"/>
    </row>
    <row r="779" spans="1:21" x14ac:dyDescent="0.3">
      <c r="A779" s="9">
        <v>20004</v>
      </c>
      <c r="B779" s="9" t="e">
        <f>VLOOKUP(A779,'AM Detail'!K:L,2,FALSE)</f>
        <v>#N/A</v>
      </c>
      <c r="C779" s="1" t="s">
        <v>31</v>
      </c>
      <c r="D779" s="1" t="s">
        <v>268</v>
      </c>
      <c r="E779" s="9" t="str">
        <f t="shared" si="12"/>
        <v>Z000</v>
      </c>
      <c r="F779" s="2">
        <v>24289</v>
      </c>
      <c r="G779" s="1" t="s">
        <v>17</v>
      </c>
      <c r="H779" s="1" t="s">
        <v>33</v>
      </c>
      <c r="I779" s="1" t="s">
        <v>535</v>
      </c>
      <c r="J779" s="1" t="s">
        <v>536</v>
      </c>
      <c r="K779" s="1" t="s">
        <v>269</v>
      </c>
      <c r="L779" s="1" t="s">
        <v>46</v>
      </c>
      <c r="M779" s="1" t="s">
        <v>1636</v>
      </c>
      <c r="N779">
        <v>0</v>
      </c>
      <c r="O779" s="8">
        <v>0</v>
      </c>
      <c r="P779" s="8">
        <v>0</v>
      </c>
      <c r="Q779" s="8">
        <v>0</v>
      </c>
      <c r="R779" s="35"/>
      <c r="S779" s="36"/>
      <c r="T779" s="36"/>
      <c r="U779" s="36"/>
    </row>
    <row r="780" spans="1:21" x14ac:dyDescent="0.3">
      <c r="A780" s="9">
        <v>20005</v>
      </c>
      <c r="B780" s="9" t="e">
        <f>VLOOKUP(A780,'AM Detail'!K:L,2,FALSE)</f>
        <v>#N/A</v>
      </c>
      <c r="C780" s="1" t="s">
        <v>31</v>
      </c>
      <c r="D780" s="1" t="s">
        <v>268</v>
      </c>
      <c r="E780" s="9" t="str">
        <f t="shared" si="12"/>
        <v>Z000</v>
      </c>
      <c r="F780" s="2">
        <v>30133</v>
      </c>
      <c r="G780" s="1" t="s">
        <v>17</v>
      </c>
      <c r="H780" s="1" t="s">
        <v>33</v>
      </c>
      <c r="I780" s="1" t="s">
        <v>535</v>
      </c>
      <c r="J780" s="1" t="s">
        <v>536</v>
      </c>
      <c r="K780" s="1" t="s">
        <v>269</v>
      </c>
      <c r="L780" s="1" t="s">
        <v>107</v>
      </c>
      <c r="M780" s="1" t="s">
        <v>1636</v>
      </c>
      <c r="N780">
        <v>0</v>
      </c>
      <c r="O780" s="8">
        <v>0</v>
      </c>
      <c r="P780" s="8">
        <v>0</v>
      </c>
      <c r="Q780" s="8">
        <v>0</v>
      </c>
      <c r="R780" s="35"/>
      <c r="S780" s="36"/>
      <c r="T780" s="36"/>
      <c r="U780" s="36"/>
    </row>
    <row r="781" spans="1:21" x14ac:dyDescent="0.3">
      <c r="A781" s="9">
        <v>20025</v>
      </c>
      <c r="B781" s="9" t="str">
        <f>VLOOKUP(A781,'AM Detail'!K:L,2,FALSE)</f>
        <v>Retire</v>
      </c>
      <c r="C781" s="1" t="s">
        <v>31</v>
      </c>
      <c r="D781" s="1" t="s">
        <v>268</v>
      </c>
      <c r="E781" s="9" t="str">
        <f t="shared" si="12"/>
        <v>Z000</v>
      </c>
      <c r="F781" s="2">
        <v>24289</v>
      </c>
      <c r="G781" s="1" t="s">
        <v>17</v>
      </c>
      <c r="H781" s="1" t="s">
        <v>33</v>
      </c>
      <c r="I781" s="1" t="s">
        <v>537</v>
      </c>
      <c r="J781" s="1" t="s">
        <v>538</v>
      </c>
      <c r="K781" s="1" t="s">
        <v>269</v>
      </c>
      <c r="L781" s="1" t="s">
        <v>46</v>
      </c>
      <c r="M781" s="1" t="s">
        <v>1636</v>
      </c>
      <c r="N781">
        <v>0</v>
      </c>
      <c r="O781" s="8">
        <v>3158.75</v>
      </c>
      <c r="P781" s="8">
        <v>3158.75</v>
      </c>
      <c r="Q781" s="8">
        <v>0</v>
      </c>
      <c r="R781" s="35"/>
      <c r="S781" s="36"/>
      <c r="T781" s="36"/>
      <c r="U781" s="36"/>
    </row>
    <row r="782" spans="1:21" x14ac:dyDescent="0.3">
      <c r="A782" s="9">
        <v>20049</v>
      </c>
      <c r="B782" s="9" t="str">
        <f>VLOOKUP(A782,'AM Detail'!K:L,2,FALSE)</f>
        <v>U1</v>
      </c>
      <c r="C782" s="1" t="s">
        <v>15</v>
      </c>
      <c r="D782" s="1" t="s">
        <v>465</v>
      </c>
      <c r="E782" s="9" t="str">
        <f t="shared" si="12"/>
        <v>Z000</v>
      </c>
      <c r="F782" s="2">
        <v>24289</v>
      </c>
      <c r="G782" s="1" t="s">
        <v>17</v>
      </c>
      <c r="H782" s="1" t="s">
        <v>18</v>
      </c>
      <c r="I782" s="1" t="s">
        <v>539</v>
      </c>
      <c r="J782" s="1" t="s">
        <v>540</v>
      </c>
      <c r="K782" s="1" t="s">
        <v>269</v>
      </c>
      <c r="L782" s="1" t="s">
        <v>46</v>
      </c>
      <c r="M782" s="1" t="s">
        <v>1636</v>
      </c>
      <c r="N782">
        <v>3</v>
      </c>
      <c r="O782" s="8">
        <v>20494.28</v>
      </c>
      <c r="P782" s="8">
        <v>7832.79</v>
      </c>
      <c r="Q782" s="8">
        <v>12661.49</v>
      </c>
      <c r="R782" s="35"/>
      <c r="S782" s="36"/>
      <c r="T782" s="36"/>
      <c r="U782" s="36"/>
    </row>
    <row r="783" spans="1:21" x14ac:dyDescent="0.3">
      <c r="A783" s="9">
        <v>20063</v>
      </c>
      <c r="B783" s="9" t="str">
        <f>VLOOKUP(A783,'AM Detail'!K:L,2,FALSE)</f>
        <v>U1</v>
      </c>
      <c r="C783" s="1" t="s">
        <v>15</v>
      </c>
      <c r="D783" s="1" t="s">
        <v>465</v>
      </c>
      <c r="E783" s="9" t="str">
        <f t="shared" si="12"/>
        <v>Z000</v>
      </c>
      <c r="F783" s="2">
        <v>34516</v>
      </c>
      <c r="G783" s="1" t="s">
        <v>17</v>
      </c>
      <c r="H783" s="1" t="s">
        <v>18</v>
      </c>
      <c r="I783" s="1" t="s">
        <v>539</v>
      </c>
      <c r="J783" s="1" t="s">
        <v>541</v>
      </c>
      <c r="K783" s="1" t="s">
        <v>269</v>
      </c>
      <c r="L783" s="1" t="s">
        <v>73</v>
      </c>
      <c r="M783" s="1" t="s">
        <v>1636</v>
      </c>
      <c r="N783">
        <v>1</v>
      </c>
      <c r="O783" s="8">
        <v>184.34</v>
      </c>
      <c r="P783" s="8">
        <v>30.4</v>
      </c>
      <c r="Q783" s="8">
        <v>153.94</v>
      </c>
      <c r="R783" s="35"/>
      <c r="S783" s="36"/>
      <c r="T783" s="36"/>
      <c r="U783" s="36"/>
    </row>
    <row r="784" spans="1:21" x14ac:dyDescent="0.3">
      <c r="A784" s="9">
        <v>20119</v>
      </c>
      <c r="B784" s="9" t="e">
        <f>VLOOKUP(A784,'AM Detail'!K:L,2,FALSE)</f>
        <v>#N/A</v>
      </c>
      <c r="C784" s="1" t="s">
        <v>31</v>
      </c>
      <c r="D784" s="1" t="s">
        <v>268</v>
      </c>
      <c r="E784" s="9" t="str">
        <f t="shared" si="12"/>
        <v>Z000</v>
      </c>
      <c r="F784" s="2">
        <v>24289</v>
      </c>
      <c r="G784" s="1" t="s">
        <v>17</v>
      </c>
      <c r="H784" s="1" t="s">
        <v>33</v>
      </c>
      <c r="I784" s="1" t="s">
        <v>542</v>
      </c>
      <c r="J784" s="1" t="s">
        <v>543</v>
      </c>
      <c r="K784" s="1" t="s">
        <v>269</v>
      </c>
      <c r="L784" s="1" t="s">
        <v>46</v>
      </c>
      <c r="M784" s="1" t="s">
        <v>1636</v>
      </c>
      <c r="N784">
        <v>0</v>
      </c>
      <c r="O784" s="8">
        <v>0</v>
      </c>
      <c r="P784" s="8">
        <v>0</v>
      </c>
      <c r="Q784" s="8">
        <v>0</v>
      </c>
      <c r="R784" s="35"/>
      <c r="S784" s="36"/>
      <c r="T784" s="36"/>
      <c r="U784" s="36"/>
    </row>
    <row r="785" spans="1:21" x14ac:dyDescent="0.3">
      <c r="A785" s="9">
        <v>20163</v>
      </c>
      <c r="B785" s="9" t="e">
        <f>VLOOKUP(A785,'AM Detail'!K:L,2,FALSE)</f>
        <v>#N/A</v>
      </c>
      <c r="C785" s="1" t="s">
        <v>31</v>
      </c>
      <c r="D785" s="1" t="s">
        <v>268</v>
      </c>
      <c r="E785" s="9" t="str">
        <f t="shared" si="12"/>
        <v>Z000</v>
      </c>
      <c r="F785" s="2">
        <v>24289</v>
      </c>
      <c r="G785" s="1" t="s">
        <v>17</v>
      </c>
      <c r="H785" s="1" t="s">
        <v>33</v>
      </c>
      <c r="I785" s="1" t="s">
        <v>542</v>
      </c>
      <c r="J785" s="1" t="s">
        <v>544</v>
      </c>
      <c r="K785" s="1" t="s">
        <v>269</v>
      </c>
      <c r="L785" s="1" t="s">
        <v>46</v>
      </c>
      <c r="M785" s="1" t="s">
        <v>1636</v>
      </c>
      <c r="N785">
        <v>0</v>
      </c>
      <c r="O785" s="8">
        <v>0</v>
      </c>
      <c r="P785" s="8">
        <v>0</v>
      </c>
      <c r="Q785" s="8">
        <v>0</v>
      </c>
      <c r="R785" s="35"/>
      <c r="S785" s="36"/>
      <c r="T785" s="36"/>
      <c r="U785" s="36"/>
    </row>
    <row r="786" spans="1:21" x14ac:dyDescent="0.3">
      <c r="A786" s="9">
        <v>20214</v>
      </c>
      <c r="B786" s="9" t="e">
        <f>VLOOKUP(A786,'AM Detail'!K:L,2,FALSE)</f>
        <v>#N/A</v>
      </c>
      <c r="C786" s="1" t="s">
        <v>31</v>
      </c>
      <c r="D786" s="1" t="s">
        <v>268</v>
      </c>
      <c r="E786" s="9" t="str">
        <f t="shared" si="12"/>
        <v>Z000</v>
      </c>
      <c r="F786" s="2">
        <v>24289</v>
      </c>
      <c r="G786" s="1" t="s">
        <v>17</v>
      </c>
      <c r="H786" s="1" t="s">
        <v>33</v>
      </c>
      <c r="I786" s="1" t="s">
        <v>542</v>
      </c>
      <c r="J786" s="1" t="s">
        <v>545</v>
      </c>
      <c r="K786" s="1" t="s">
        <v>269</v>
      </c>
      <c r="L786" s="1" t="s">
        <v>46</v>
      </c>
      <c r="M786" s="1" t="s">
        <v>1636</v>
      </c>
      <c r="N786">
        <v>0</v>
      </c>
      <c r="O786" s="8">
        <v>0</v>
      </c>
      <c r="P786" s="8">
        <v>0</v>
      </c>
      <c r="Q786" s="8">
        <v>0</v>
      </c>
      <c r="R786" s="35"/>
      <c r="S786" s="36"/>
      <c r="T786" s="36"/>
      <c r="U786" s="36"/>
    </row>
    <row r="787" spans="1:21" x14ac:dyDescent="0.3">
      <c r="A787" s="9">
        <v>20257</v>
      </c>
      <c r="B787" s="9" t="str">
        <f>VLOOKUP(A787,'AM Detail'!K:L,2,FALSE)</f>
        <v>U1</v>
      </c>
      <c r="C787" s="1" t="s">
        <v>31</v>
      </c>
      <c r="D787" s="1" t="s">
        <v>268</v>
      </c>
      <c r="E787" s="9" t="str">
        <f t="shared" si="12"/>
        <v>Z000</v>
      </c>
      <c r="F787" s="2">
        <v>24289</v>
      </c>
      <c r="G787" s="1" t="s">
        <v>17</v>
      </c>
      <c r="H787" s="1" t="s">
        <v>33</v>
      </c>
      <c r="I787" s="1" t="s">
        <v>546</v>
      </c>
      <c r="J787" s="1" t="s">
        <v>547</v>
      </c>
      <c r="K787" s="1" t="s">
        <v>269</v>
      </c>
      <c r="L787" s="1" t="s">
        <v>46</v>
      </c>
      <c r="M787" s="1" t="s">
        <v>1636</v>
      </c>
      <c r="N787">
        <v>0</v>
      </c>
      <c r="O787" s="8">
        <v>79190.87</v>
      </c>
      <c r="P787" s="8">
        <v>79190.87</v>
      </c>
      <c r="Q787" s="8">
        <v>0</v>
      </c>
      <c r="R787" s="35"/>
      <c r="S787" s="36"/>
      <c r="T787" s="36"/>
      <c r="U787" s="36"/>
    </row>
    <row r="788" spans="1:21" x14ac:dyDescent="0.3">
      <c r="A788" s="9">
        <v>20330</v>
      </c>
      <c r="B788" s="9" t="str">
        <f>VLOOKUP(A788,'AM Detail'!K:L,2,FALSE)</f>
        <v>U1</v>
      </c>
      <c r="C788" s="1" t="s">
        <v>31</v>
      </c>
      <c r="D788" s="1" t="s">
        <v>268</v>
      </c>
      <c r="E788" s="9" t="str">
        <f t="shared" si="12"/>
        <v>Z000</v>
      </c>
      <c r="F788" s="2">
        <v>24289</v>
      </c>
      <c r="G788" s="1" t="s">
        <v>17</v>
      </c>
      <c r="H788" s="1" t="s">
        <v>33</v>
      </c>
      <c r="I788" s="1" t="s">
        <v>548</v>
      </c>
      <c r="J788" s="1" t="s">
        <v>549</v>
      </c>
      <c r="K788" s="1" t="s">
        <v>269</v>
      </c>
      <c r="L788" s="1" t="s">
        <v>46</v>
      </c>
      <c r="M788" s="1" t="s">
        <v>1636</v>
      </c>
      <c r="N788">
        <v>0</v>
      </c>
      <c r="O788" s="8">
        <v>63846.38</v>
      </c>
      <c r="P788" s="8">
        <v>63846.38</v>
      </c>
      <c r="Q788" s="8">
        <v>0</v>
      </c>
      <c r="R788" s="35"/>
      <c r="S788" s="36"/>
      <c r="T788" s="36"/>
      <c r="U788" s="36"/>
    </row>
    <row r="789" spans="1:21" x14ac:dyDescent="0.3">
      <c r="A789" s="9">
        <v>20331</v>
      </c>
      <c r="B789" s="9" t="str">
        <f>VLOOKUP(A789,'AM Detail'!K:L,2,FALSE)</f>
        <v>U1</v>
      </c>
      <c r="C789" s="1" t="s">
        <v>31</v>
      </c>
      <c r="D789" s="1" t="s">
        <v>268</v>
      </c>
      <c r="E789" s="9" t="str">
        <f t="shared" si="12"/>
        <v>Z000</v>
      </c>
      <c r="F789" s="2">
        <v>33786</v>
      </c>
      <c r="G789" s="1" t="s">
        <v>17</v>
      </c>
      <c r="H789" s="1" t="s">
        <v>33</v>
      </c>
      <c r="I789" s="1" t="s">
        <v>548</v>
      </c>
      <c r="J789" s="1" t="s">
        <v>549</v>
      </c>
      <c r="K789" s="1" t="s">
        <v>269</v>
      </c>
      <c r="L789" s="1" t="s">
        <v>25</v>
      </c>
      <c r="M789" s="1" t="s">
        <v>1636</v>
      </c>
      <c r="N789">
        <v>0</v>
      </c>
      <c r="O789" s="8">
        <v>26160.48</v>
      </c>
      <c r="P789" s="8">
        <v>23874.32</v>
      </c>
      <c r="Q789" s="8">
        <v>2286.16</v>
      </c>
      <c r="R789" s="35"/>
      <c r="S789" s="36"/>
      <c r="T789" s="36"/>
      <c r="U789" s="36"/>
    </row>
    <row r="790" spans="1:21" x14ac:dyDescent="0.3">
      <c r="A790" s="9">
        <v>20334</v>
      </c>
      <c r="B790" s="9" t="str">
        <f>VLOOKUP(A790,'AM Detail'!K:L,2,FALSE)</f>
        <v>U1</v>
      </c>
      <c r="C790" s="1" t="s">
        <v>15</v>
      </c>
      <c r="D790" s="1" t="s">
        <v>465</v>
      </c>
      <c r="E790" s="9" t="str">
        <f t="shared" si="12"/>
        <v>Z000</v>
      </c>
      <c r="F790" s="2">
        <v>24289</v>
      </c>
      <c r="G790" s="1" t="s">
        <v>17</v>
      </c>
      <c r="H790" s="1" t="s">
        <v>18</v>
      </c>
      <c r="I790" s="1" t="s">
        <v>548</v>
      </c>
      <c r="J790" s="1" t="s">
        <v>549</v>
      </c>
      <c r="K790" s="1" t="s">
        <v>269</v>
      </c>
      <c r="L790" s="1" t="s">
        <v>46</v>
      </c>
      <c r="M790" s="1" t="s">
        <v>1636</v>
      </c>
      <c r="N790">
        <v>0</v>
      </c>
      <c r="O790" s="8">
        <v>25956.5</v>
      </c>
      <c r="P790" s="8">
        <v>9920.42</v>
      </c>
      <c r="Q790" s="8">
        <v>16036.08</v>
      </c>
      <c r="R790" s="35"/>
      <c r="S790" s="36"/>
      <c r="T790" s="36"/>
      <c r="U790" s="36"/>
    </row>
    <row r="791" spans="1:21" x14ac:dyDescent="0.3">
      <c r="A791" s="9">
        <v>20335</v>
      </c>
      <c r="B791" s="9" t="str">
        <f>VLOOKUP(A791,'AM Detail'!K:L,2,FALSE)</f>
        <v>U1</v>
      </c>
      <c r="C791" s="1" t="s">
        <v>15</v>
      </c>
      <c r="D791" s="1" t="s">
        <v>465</v>
      </c>
      <c r="E791" s="9" t="str">
        <f t="shared" si="12"/>
        <v>Z000</v>
      </c>
      <c r="F791" s="2">
        <v>25020</v>
      </c>
      <c r="G791" s="1" t="s">
        <v>17</v>
      </c>
      <c r="H791" s="1" t="s">
        <v>18</v>
      </c>
      <c r="I791" s="1" t="s">
        <v>548</v>
      </c>
      <c r="J791" s="1" t="s">
        <v>549</v>
      </c>
      <c r="K791" s="1" t="s">
        <v>269</v>
      </c>
      <c r="L791" s="1" t="s">
        <v>22</v>
      </c>
      <c r="M791" s="1" t="s">
        <v>1636</v>
      </c>
      <c r="N791">
        <v>0</v>
      </c>
      <c r="O791" s="8">
        <v>10272</v>
      </c>
      <c r="P791" s="8">
        <v>3766.47</v>
      </c>
      <c r="Q791" s="8">
        <v>6505.53</v>
      </c>
      <c r="R791" s="35"/>
      <c r="S791" s="36"/>
      <c r="T791" s="36"/>
      <c r="U791" s="36"/>
    </row>
    <row r="792" spans="1:21" x14ac:dyDescent="0.3">
      <c r="A792" s="9">
        <v>20352</v>
      </c>
      <c r="B792" s="9" t="str">
        <f>VLOOKUP(A792,'AM Detail'!K:L,2,FALSE)</f>
        <v>U1</v>
      </c>
      <c r="C792" s="1" t="s">
        <v>31</v>
      </c>
      <c r="D792" s="1" t="s">
        <v>268</v>
      </c>
      <c r="E792" s="9" t="str">
        <f t="shared" si="12"/>
        <v>Z000</v>
      </c>
      <c r="F792" s="2">
        <v>24289</v>
      </c>
      <c r="G792" s="1" t="s">
        <v>17</v>
      </c>
      <c r="H792" s="1" t="s">
        <v>33</v>
      </c>
      <c r="I792" s="1" t="s">
        <v>274</v>
      </c>
      <c r="J792" s="1" t="s">
        <v>550</v>
      </c>
      <c r="K792" s="1" t="s">
        <v>269</v>
      </c>
      <c r="L792" s="1" t="s">
        <v>46</v>
      </c>
      <c r="M792" s="1" t="s">
        <v>1636</v>
      </c>
      <c r="N792">
        <v>1</v>
      </c>
      <c r="O792" s="8">
        <v>13783.1</v>
      </c>
      <c r="P792" s="8">
        <v>13783.1</v>
      </c>
      <c r="Q792" s="8">
        <v>0</v>
      </c>
      <c r="R792" s="35"/>
      <c r="S792" s="36"/>
      <c r="T792" s="36"/>
      <c r="U792" s="36"/>
    </row>
    <row r="793" spans="1:21" x14ac:dyDescent="0.3">
      <c r="A793" s="9">
        <v>20373</v>
      </c>
      <c r="B793" s="9" t="str">
        <f>VLOOKUP(A793,'AM Detail'!K:L,2,FALSE)</f>
        <v>U1</v>
      </c>
      <c r="C793" s="1" t="s">
        <v>31</v>
      </c>
      <c r="D793" s="1" t="s">
        <v>268</v>
      </c>
      <c r="E793" s="9" t="str">
        <f t="shared" si="12"/>
        <v>Z000</v>
      </c>
      <c r="F793" s="2">
        <v>24289</v>
      </c>
      <c r="G793" s="1" t="s">
        <v>17</v>
      </c>
      <c r="H793" s="1" t="s">
        <v>33</v>
      </c>
      <c r="I793" s="1" t="s">
        <v>274</v>
      </c>
      <c r="J793" s="1" t="s">
        <v>551</v>
      </c>
      <c r="K793" s="1" t="s">
        <v>269</v>
      </c>
      <c r="L793" s="1" t="s">
        <v>46</v>
      </c>
      <c r="M793" s="1" t="s">
        <v>1636</v>
      </c>
      <c r="N793">
        <v>1</v>
      </c>
      <c r="O793" s="8">
        <v>99851.54</v>
      </c>
      <c r="P793" s="8">
        <v>99851.54</v>
      </c>
      <c r="Q793" s="8">
        <v>0</v>
      </c>
      <c r="R793" s="35"/>
      <c r="S793" s="36"/>
      <c r="T793" s="36"/>
      <c r="U793" s="36"/>
    </row>
    <row r="794" spans="1:21" x14ac:dyDescent="0.3">
      <c r="A794" s="9">
        <v>20386</v>
      </c>
      <c r="B794" s="9" t="str">
        <f>VLOOKUP(A794,'AM Detail'!K:L,2,FALSE)</f>
        <v>U1</v>
      </c>
      <c r="C794" s="1" t="s">
        <v>31</v>
      </c>
      <c r="D794" s="1" t="s">
        <v>268</v>
      </c>
      <c r="E794" s="9" t="str">
        <f t="shared" si="12"/>
        <v>Z000</v>
      </c>
      <c r="F794" s="2">
        <v>24289</v>
      </c>
      <c r="G794" s="1" t="s">
        <v>17</v>
      </c>
      <c r="H794" s="1" t="s">
        <v>33</v>
      </c>
      <c r="I794" s="1" t="s">
        <v>274</v>
      </c>
      <c r="J794" s="1" t="s">
        <v>552</v>
      </c>
      <c r="K794" s="1" t="s">
        <v>269</v>
      </c>
      <c r="L794" s="1" t="s">
        <v>46</v>
      </c>
      <c r="M794" s="1" t="s">
        <v>1636</v>
      </c>
      <c r="N794">
        <v>1</v>
      </c>
      <c r="O794" s="8">
        <v>13783.1</v>
      </c>
      <c r="P794" s="8">
        <v>13783.1</v>
      </c>
      <c r="Q794" s="8">
        <v>0</v>
      </c>
      <c r="R794" s="35"/>
      <c r="S794" s="36"/>
      <c r="T794" s="36"/>
      <c r="U794" s="36"/>
    </row>
    <row r="795" spans="1:21" x14ac:dyDescent="0.3">
      <c r="A795" s="9">
        <v>20400</v>
      </c>
      <c r="B795" s="9" t="str">
        <f>VLOOKUP(A795,'AM Detail'!K:L,2,FALSE)</f>
        <v>U1</v>
      </c>
      <c r="C795" s="1" t="s">
        <v>31</v>
      </c>
      <c r="D795" s="1" t="s">
        <v>268</v>
      </c>
      <c r="E795" s="9" t="str">
        <f t="shared" si="12"/>
        <v>Z000</v>
      </c>
      <c r="F795" s="2">
        <v>24289</v>
      </c>
      <c r="G795" s="1" t="s">
        <v>17</v>
      </c>
      <c r="H795" s="1" t="s">
        <v>33</v>
      </c>
      <c r="I795" s="1" t="s">
        <v>274</v>
      </c>
      <c r="J795" s="1" t="s">
        <v>275</v>
      </c>
      <c r="K795" s="1" t="s">
        <v>269</v>
      </c>
      <c r="L795" s="1" t="s">
        <v>46</v>
      </c>
      <c r="M795" s="1" t="s">
        <v>1636</v>
      </c>
      <c r="N795">
        <v>1</v>
      </c>
      <c r="O795" s="8">
        <v>8988.98</v>
      </c>
      <c r="P795" s="8">
        <v>8988.98</v>
      </c>
      <c r="Q795" s="8">
        <v>0</v>
      </c>
      <c r="R795" s="35"/>
      <c r="S795" s="36"/>
      <c r="T795" s="36"/>
      <c r="U795" s="36"/>
    </row>
    <row r="796" spans="1:21" x14ac:dyDescent="0.3">
      <c r="A796" s="9">
        <v>20407</v>
      </c>
      <c r="B796" s="9" t="str">
        <f>VLOOKUP(A796,'AM Detail'!K:L,2,FALSE)</f>
        <v>U1</v>
      </c>
      <c r="C796" s="1" t="s">
        <v>31</v>
      </c>
      <c r="D796" s="1" t="s">
        <v>268</v>
      </c>
      <c r="E796" s="9" t="str">
        <f t="shared" si="12"/>
        <v>Z000</v>
      </c>
      <c r="F796" s="2">
        <v>24289</v>
      </c>
      <c r="G796" s="1" t="s">
        <v>17</v>
      </c>
      <c r="H796" s="1" t="s">
        <v>33</v>
      </c>
      <c r="I796" s="1" t="s">
        <v>274</v>
      </c>
      <c r="J796" s="1" t="s">
        <v>553</v>
      </c>
      <c r="K796" s="1" t="s">
        <v>269</v>
      </c>
      <c r="L796" s="1" t="s">
        <v>46</v>
      </c>
      <c r="M796" s="1" t="s">
        <v>1636</v>
      </c>
      <c r="N796">
        <v>1</v>
      </c>
      <c r="O796" s="8">
        <v>4794.12</v>
      </c>
      <c r="P796" s="8">
        <v>4794.12</v>
      </c>
      <c r="Q796" s="8">
        <v>0</v>
      </c>
      <c r="R796" s="35"/>
      <c r="S796" s="36"/>
      <c r="T796" s="36"/>
      <c r="U796" s="36"/>
    </row>
    <row r="797" spans="1:21" x14ac:dyDescent="0.3">
      <c r="A797" s="9">
        <v>20416</v>
      </c>
      <c r="B797" s="9" t="str">
        <f>VLOOKUP(A797,'AM Detail'!K:L,2,FALSE)</f>
        <v>U1</v>
      </c>
      <c r="C797" s="1" t="s">
        <v>31</v>
      </c>
      <c r="D797" s="1" t="s">
        <v>268</v>
      </c>
      <c r="E797" s="9" t="str">
        <f t="shared" si="12"/>
        <v>Z000</v>
      </c>
      <c r="F797" s="2">
        <v>24289</v>
      </c>
      <c r="G797" s="1" t="s">
        <v>17</v>
      </c>
      <c r="H797" s="1" t="s">
        <v>33</v>
      </c>
      <c r="I797" s="1" t="s">
        <v>274</v>
      </c>
      <c r="J797" s="1" t="s">
        <v>554</v>
      </c>
      <c r="K797" s="1" t="s">
        <v>269</v>
      </c>
      <c r="L797" s="1" t="s">
        <v>46</v>
      </c>
      <c r="M797" s="1" t="s">
        <v>1636</v>
      </c>
      <c r="N797">
        <v>1</v>
      </c>
      <c r="O797" s="8">
        <v>11524.7</v>
      </c>
      <c r="P797" s="8">
        <v>11524.7</v>
      </c>
      <c r="Q797" s="8">
        <v>0</v>
      </c>
      <c r="R797" s="35"/>
      <c r="S797" s="36"/>
      <c r="T797" s="36"/>
      <c r="U797" s="36"/>
    </row>
    <row r="798" spans="1:21" x14ac:dyDescent="0.3">
      <c r="A798" s="9">
        <v>20441</v>
      </c>
      <c r="B798" s="9" t="str">
        <f>VLOOKUP(A798,'AM Detail'!K:L,2,FALSE)</f>
        <v>U1</v>
      </c>
      <c r="C798" s="1" t="s">
        <v>31</v>
      </c>
      <c r="D798" s="1" t="s">
        <v>268</v>
      </c>
      <c r="E798" s="9" t="str">
        <f t="shared" si="12"/>
        <v>Z000</v>
      </c>
      <c r="F798" s="2">
        <v>24289</v>
      </c>
      <c r="G798" s="1" t="s">
        <v>17</v>
      </c>
      <c r="H798" s="1" t="s">
        <v>33</v>
      </c>
      <c r="I798" s="1" t="s">
        <v>555</v>
      </c>
      <c r="J798" s="1" t="s">
        <v>556</v>
      </c>
      <c r="K798" s="1" t="s">
        <v>269</v>
      </c>
      <c r="L798" s="1" t="s">
        <v>46</v>
      </c>
      <c r="M798" s="1" t="s">
        <v>1636</v>
      </c>
      <c r="N798">
        <v>1</v>
      </c>
      <c r="O798" s="8">
        <v>4525.08</v>
      </c>
      <c r="P798" s="8">
        <v>4525.08</v>
      </c>
      <c r="Q798" s="8">
        <v>0</v>
      </c>
      <c r="R798" s="35"/>
      <c r="S798" s="36"/>
      <c r="T798" s="36"/>
      <c r="U798" s="36"/>
    </row>
    <row r="799" spans="1:21" x14ac:dyDescent="0.3">
      <c r="A799" s="9">
        <v>20475</v>
      </c>
      <c r="B799" s="9" t="str">
        <f>VLOOKUP(A799,'AM Detail'!K:L,2,FALSE)</f>
        <v>U1</v>
      </c>
      <c r="C799" s="1" t="s">
        <v>15</v>
      </c>
      <c r="D799" s="1" t="s">
        <v>465</v>
      </c>
      <c r="E799" s="9" t="str">
        <f t="shared" si="12"/>
        <v>Z000</v>
      </c>
      <c r="F799" s="2">
        <v>24289</v>
      </c>
      <c r="G799" s="1" t="s">
        <v>17</v>
      </c>
      <c r="H799" s="1" t="s">
        <v>18</v>
      </c>
      <c r="I799" s="1" t="s">
        <v>555</v>
      </c>
      <c r="J799" s="1" t="s">
        <v>557</v>
      </c>
      <c r="K799" s="1" t="s">
        <v>269</v>
      </c>
      <c r="L799" s="1" t="s">
        <v>46</v>
      </c>
      <c r="M799" s="1" t="s">
        <v>1636</v>
      </c>
      <c r="N799">
        <v>1</v>
      </c>
      <c r="O799" s="8">
        <v>1551.34</v>
      </c>
      <c r="P799" s="8">
        <v>592.91</v>
      </c>
      <c r="Q799" s="8">
        <v>958.43</v>
      </c>
      <c r="R799" s="35"/>
      <c r="S799" s="36"/>
      <c r="T799" s="36"/>
      <c r="U799" s="36"/>
    </row>
    <row r="800" spans="1:21" x14ac:dyDescent="0.3">
      <c r="A800" s="9">
        <v>20511</v>
      </c>
      <c r="B800" s="9" t="e">
        <f>VLOOKUP(A800,'AM Detail'!K:L,2,FALSE)</f>
        <v>#N/A</v>
      </c>
      <c r="C800" s="1" t="s">
        <v>31</v>
      </c>
      <c r="D800" s="1" t="s">
        <v>268</v>
      </c>
      <c r="E800" s="9" t="str">
        <f t="shared" si="12"/>
        <v>Z000</v>
      </c>
      <c r="F800" s="2">
        <v>24289</v>
      </c>
      <c r="G800" s="1" t="s">
        <v>17</v>
      </c>
      <c r="H800" s="1" t="s">
        <v>33</v>
      </c>
      <c r="I800" s="1" t="s">
        <v>558</v>
      </c>
      <c r="J800" s="1" t="s">
        <v>559</v>
      </c>
      <c r="K800" s="1" t="s">
        <v>269</v>
      </c>
      <c r="L800" s="1" t="s">
        <v>46</v>
      </c>
      <c r="M800" s="1" t="s">
        <v>1636</v>
      </c>
      <c r="N800">
        <v>0</v>
      </c>
      <c r="O800" s="8">
        <v>0</v>
      </c>
      <c r="P800" s="8">
        <v>0</v>
      </c>
      <c r="Q800" s="8">
        <v>0</v>
      </c>
      <c r="R800" s="35"/>
      <c r="S800" s="36"/>
      <c r="T800" s="36"/>
      <c r="U800" s="36"/>
    </row>
    <row r="801" spans="1:21" x14ac:dyDescent="0.3">
      <c r="A801" s="9">
        <v>20536</v>
      </c>
      <c r="B801" s="9" t="e">
        <f>VLOOKUP(A801,'AM Detail'!K:L,2,FALSE)</f>
        <v>#N/A</v>
      </c>
      <c r="C801" s="1" t="s">
        <v>31</v>
      </c>
      <c r="D801" s="1" t="s">
        <v>268</v>
      </c>
      <c r="E801" s="9" t="str">
        <f t="shared" si="12"/>
        <v>Z000</v>
      </c>
      <c r="F801" s="2">
        <v>24289</v>
      </c>
      <c r="G801" s="1" t="s">
        <v>17</v>
      </c>
      <c r="H801" s="1" t="s">
        <v>33</v>
      </c>
      <c r="I801" s="1" t="s">
        <v>558</v>
      </c>
      <c r="J801" s="1" t="s">
        <v>560</v>
      </c>
      <c r="K801" s="1" t="s">
        <v>269</v>
      </c>
      <c r="L801" s="1" t="s">
        <v>46</v>
      </c>
      <c r="M801" s="1" t="s">
        <v>1636</v>
      </c>
      <c r="N801">
        <v>0</v>
      </c>
      <c r="O801" s="8">
        <v>0</v>
      </c>
      <c r="P801" s="8">
        <v>0</v>
      </c>
      <c r="Q801" s="8">
        <v>0</v>
      </c>
      <c r="R801" s="35"/>
      <c r="S801" s="36"/>
      <c r="T801" s="36"/>
      <c r="U801" s="36"/>
    </row>
    <row r="802" spans="1:21" x14ac:dyDescent="0.3">
      <c r="A802" s="9">
        <v>20577</v>
      </c>
      <c r="B802" s="9" t="str">
        <f>VLOOKUP(A802,'AM Detail'!K:L,2,FALSE)</f>
        <v>U1</v>
      </c>
      <c r="C802" s="1" t="s">
        <v>31</v>
      </c>
      <c r="D802" s="1" t="s">
        <v>268</v>
      </c>
      <c r="E802" s="9" t="str">
        <f t="shared" si="12"/>
        <v>Z000</v>
      </c>
      <c r="F802" s="2">
        <v>24289</v>
      </c>
      <c r="G802" s="1" t="s">
        <v>17</v>
      </c>
      <c r="H802" s="1" t="s">
        <v>33</v>
      </c>
      <c r="I802" s="1" t="s">
        <v>558</v>
      </c>
      <c r="J802" s="1" t="s">
        <v>561</v>
      </c>
      <c r="K802" s="1" t="s">
        <v>269</v>
      </c>
      <c r="L802" s="1" t="s">
        <v>46</v>
      </c>
      <c r="M802" s="1" t="s">
        <v>1636</v>
      </c>
      <c r="N802">
        <v>1</v>
      </c>
      <c r="O802" s="8">
        <v>10176.620000000001</v>
      </c>
      <c r="P802" s="8">
        <v>10176.620000000001</v>
      </c>
      <c r="Q802" s="8">
        <v>0</v>
      </c>
      <c r="R802" s="35"/>
      <c r="S802" s="36"/>
      <c r="T802" s="36"/>
      <c r="U802" s="36"/>
    </row>
    <row r="803" spans="1:21" x14ac:dyDescent="0.3">
      <c r="A803" s="9">
        <v>20605</v>
      </c>
      <c r="B803" s="9" t="str">
        <f>VLOOKUP(A803,'AM Detail'!K:L,2,FALSE)</f>
        <v>U1</v>
      </c>
      <c r="C803" s="1" t="s">
        <v>31</v>
      </c>
      <c r="D803" s="1" t="s">
        <v>268</v>
      </c>
      <c r="E803" s="9" t="str">
        <f t="shared" si="12"/>
        <v>Z000</v>
      </c>
      <c r="F803" s="2">
        <v>24289</v>
      </c>
      <c r="G803" s="1" t="s">
        <v>17</v>
      </c>
      <c r="H803" s="1" t="s">
        <v>33</v>
      </c>
      <c r="I803" s="1" t="s">
        <v>558</v>
      </c>
      <c r="J803" s="1" t="s">
        <v>562</v>
      </c>
      <c r="K803" s="1" t="s">
        <v>269</v>
      </c>
      <c r="L803" s="1" t="s">
        <v>46</v>
      </c>
      <c r="M803" s="1" t="s">
        <v>1636</v>
      </c>
      <c r="N803">
        <v>1</v>
      </c>
      <c r="O803" s="8">
        <v>5992.65</v>
      </c>
      <c r="P803" s="8">
        <v>5992.65</v>
      </c>
      <c r="Q803" s="8">
        <v>0</v>
      </c>
      <c r="R803" s="35"/>
      <c r="S803" s="36"/>
      <c r="T803" s="36"/>
      <c r="U803" s="36"/>
    </row>
    <row r="804" spans="1:21" x14ac:dyDescent="0.3">
      <c r="A804" s="9">
        <v>20656</v>
      </c>
      <c r="B804" s="9" t="str">
        <f>VLOOKUP(A804,'AM Detail'!K:L,2,FALSE)</f>
        <v>U1</v>
      </c>
      <c r="C804" s="1" t="s">
        <v>31</v>
      </c>
      <c r="D804" s="1" t="s">
        <v>268</v>
      </c>
      <c r="E804" s="9" t="str">
        <f t="shared" si="12"/>
        <v>Z000</v>
      </c>
      <c r="F804" s="2">
        <v>24289</v>
      </c>
      <c r="G804" s="1" t="s">
        <v>17</v>
      </c>
      <c r="H804" s="1" t="s">
        <v>33</v>
      </c>
      <c r="I804" s="1" t="s">
        <v>558</v>
      </c>
      <c r="J804" s="1" t="s">
        <v>563</v>
      </c>
      <c r="K804" s="1" t="s">
        <v>269</v>
      </c>
      <c r="L804" s="1" t="s">
        <v>46</v>
      </c>
      <c r="M804" s="1" t="s">
        <v>1636</v>
      </c>
      <c r="N804">
        <v>1</v>
      </c>
      <c r="O804" s="8">
        <v>110055.79</v>
      </c>
      <c r="P804" s="8">
        <v>110055.79</v>
      </c>
      <c r="Q804" s="8">
        <v>0</v>
      </c>
      <c r="R804" s="35"/>
      <c r="S804" s="36"/>
      <c r="T804" s="36"/>
      <c r="U804" s="36"/>
    </row>
    <row r="805" spans="1:21" x14ac:dyDescent="0.3">
      <c r="A805" s="9">
        <v>20657</v>
      </c>
      <c r="B805" s="9" t="str">
        <f>VLOOKUP(A805,'AM Detail'!K:L,2,FALSE)</f>
        <v>U1</v>
      </c>
      <c r="C805" s="1" t="s">
        <v>31</v>
      </c>
      <c r="D805" s="1" t="s">
        <v>268</v>
      </c>
      <c r="E805" s="9" t="str">
        <f t="shared" si="12"/>
        <v>Z000</v>
      </c>
      <c r="F805" s="2">
        <v>32325</v>
      </c>
      <c r="G805" s="1" t="s">
        <v>17</v>
      </c>
      <c r="H805" s="1" t="s">
        <v>33</v>
      </c>
      <c r="I805" s="1" t="s">
        <v>558</v>
      </c>
      <c r="J805" s="1" t="s">
        <v>563</v>
      </c>
      <c r="K805" s="1" t="s">
        <v>269</v>
      </c>
      <c r="L805" s="1" t="s">
        <v>37</v>
      </c>
      <c r="M805" s="1" t="s">
        <v>1636</v>
      </c>
      <c r="N805">
        <v>0</v>
      </c>
      <c r="O805" s="8">
        <v>19079.87</v>
      </c>
      <c r="P805" s="8">
        <v>19079.87</v>
      </c>
      <c r="Q805" s="8">
        <v>0</v>
      </c>
      <c r="R805" s="35"/>
      <c r="S805" s="36"/>
      <c r="T805" s="36"/>
      <c r="U805" s="36"/>
    </row>
    <row r="806" spans="1:21" x14ac:dyDescent="0.3">
      <c r="A806" s="9">
        <v>20791</v>
      </c>
      <c r="B806" s="9" t="e">
        <f>VLOOKUP(A806,'AM Detail'!K:L,2,FALSE)</f>
        <v>#N/A</v>
      </c>
      <c r="C806" s="1" t="s">
        <v>31</v>
      </c>
      <c r="D806" s="1" t="s">
        <v>268</v>
      </c>
      <c r="E806" s="9" t="str">
        <f t="shared" si="12"/>
        <v>Z000</v>
      </c>
      <c r="F806" s="2">
        <v>24289</v>
      </c>
      <c r="G806" s="1" t="s">
        <v>17</v>
      </c>
      <c r="H806" s="1" t="s">
        <v>33</v>
      </c>
      <c r="I806" s="1" t="s">
        <v>564</v>
      </c>
      <c r="J806" s="1" t="s">
        <v>565</v>
      </c>
      <c r="K806" s="1" t="s">
        <v>269</v>
      </c>
      <c r="L806" s="1" t="s">
        <v>46</v>
      </c>
      <c r="M806" s="1" t="s">
        <v>1636</v>
      </c>
      <c r="N806">
        <v>1</v>
      </c>
      <c r="O806" s="8">
        <v>0</v>
      </c>
      <c r="P806" s="8">
        <v>0</v>
      </c>
      <c r="Q806" s="8">
        <v>0</v>
      </c>
      <c r="R806" s="35"/>
      <c r="S806" s="36"/>
      <c r="T806" s="36"/>
      <c r="U806" s="36"/>
    </row>
    <row r="807" spans="1:21" x14ac:dyDescent="0.3">
      <c r="A807" s="9">
        <v>20792</v>
      </c>
      <c r="B807" s="9" t="e">
        <f>VLOOKUP(A807,'AM Detail'!K:L,2,FALSE)</f>
        <v>#N/A</v>
      </c>
      <c r="C807" s="1" t="s">
        <v>31</v>
      </c>
      <c r="D807" s="1" t="s">
        <v>268</v>
      </c>
      <c r="E807" s="9" t="str">
        <f t="shared" si="12"/>
        <v>Z000</v>
      </c>
      <c r="F807" s="2">
        <v>33055</v>
      </c>
      <c r="G807" s="1" t="s">
        <v>17</v>
      </c>
      <c r="H807" s="1" t="s">
        <v>33</v>
      </c>
      <c r="I807" s="1" t="s">
        <v>564</v>
      </c>
      <c r="J807" s="1" t="s">
        <v>565</v>
      </c>
      <c r="K807" s="1" t="s">
        <v>269</v>
      </c>
      <c r="L807" s="1" t="s">
        <v>82</v>
      </c>
      <c r="M807" s="1" t="s">
        <v>1636</v>
      </c>
      <c r="N807">
        <v>0</v>
      </c>
      <c r="O807" s="8">
        <v>0</v>
      </c>
      <c r="P807" s="8">
        <v>0</v>
      </c>
      <c r="Q807" s="8">
        <v>0</v>
      </c>
      <c r="R807" s="35"/>
      <c r="S807" s="36"/>
      <c r="T807" s="36"/>
      <c r="U807" s="36"/>
    </row>
    <row r="808" spans="1:21" x14ac:dyDescent="0.3">
      <c r="A808" s="9">
        <v>20793</v>
      </c>
      <c r="B808" s="9" t="e">
        <f>VLOOKUP(A808,'AM Detail'!K:L,2,FALSE)</f>
        <v>#N/A</v>
      </c>
      <c r="C808" s="1" t="s">
        <v>31</v>
      </c>
      <c r="D808" s="1" t="s">
        <v>268</v>
      </c>
      <c r="E808" s="9" t="str">
        <f t="shared" si="12"/>
        <v>Z000</v>
      </c>
      <c r="F808" s="2">
        <v>33420</v>
      </c>
      <c r="G808" s="1" t="s">
        <v>17</v>
      </c>
      <c r="H808" s="1" t="s">
        <v>33</v>
      </c>
      <c r="I808" s="1" t="s">
        <v>564</v>
      </c>
      <c r="J808" s="1" t="s">
        <v>565</v>
      </c>
      <c r="K808" s="1" t="s">
        <v>269</v>
      </c>
      <c r="L808" s="1" t="s">
        <v>43</v>
      </c>
      <c r="M808" s="1" t="s">
        <v>1636</v>
      </c>
      <c r="N808">
        <v>0</v>
      </c>
      <c r="O808" s="8">
        <v>0</v>
      </c>
      <c r="P808" s="8">
        <v>0</v>
      </c>
      <c r="Q808" s="8">
        <v>0</v>
      </c>
      <c r="R808" s="35"/>
      <c r="S808" s="36"/>
      <c r="T808" s="36"/>
      <c r="U808" s="36"/>
    </row>
    <row r="809" spans="1:21" x14ac:dyDescent="0.3">
      <c r="A809" s="9">
        <v>20794</v>
      </c>
      <c r="B809" s="9" t="e">
        <f>VLOOKUP(A809,'AM Detail'!K:L,2,FALSE)</f>
        <v>#N/A</v>
      </c>
      <c r="C809" s="1" t="s">
        <v>31</v>
      </c>
      <c r="D809" s="1" t="s">
        <v>268</v>
      </c>
      <c r="E809" s="9" t="str">
        <f t="shared" si="12"/>
        <v>Z000</v>
      </c>
      <c r="F809" s="2">
        <v>33786</v>
      </c>
      <c r="G809" s="1" t="s">
        <v>17</v>
      </c>
      <c r="H809" s="1" t="s">
        <v>33</v>
      </c>
      <c r="I809" s="1" t="s">
        <v>564</v>
      </c>
      <c r="J809" s="1" t="s">
        <v>565</v>
      </c>
      <c r="K809" s="1" t="s">
        <v>269</v>
      </c>
      <c r="L809" s="1" t="s">
        <v>25</v>
      </c>
      <c r="M809" s="1" t="s">
        <v>1636</v>
      </c>
      <c r="N809">
        <v>0</v>
      </c>
      <c r="O809" s="8">
        <v>0</v>
      </c>
      <c r="P809" s="8">
        <v>0</v>
      </c>
      <c r="Q809" s="8">
        <v>0</v>
      </c>
      <c r="R809" s="35"/>
      <c r="S809" s="36"/>
      <c r="T809" s="36"/>
      <c r="U809" s="36"/>
    </row>
    <row r="810" spans="1:21" x14ac:dyDescent="0.3">
      <c r="A810" s="9">
        <v>20795</v>
      </c>
      <c r="B810" s="9" t="e">
        <f>VLOOKUP(A810,'AM Detail'!K:L,2,FALSE)</f>
        <v>#N/A</v>
      </c>
      <c r="C810" s="1" t="s">
        <v>31</v>
      </c>
      <c r="D810" s="1" t="s">
        <v>268</v>
      </c>
      <c r="E810" s="9" t="str">
        <f t="shared" si="12"/>
        <v>Z000</v>
      </c>
      <c r="F810" s="2">
        <v>34151</v>
      </c>
      <c r="G810" s="1" t="s">
        <v>17</v>
      </c>
      <c r="H810" s="1" t="s">
        <v>33</v>
      </c>
      <c r="I810" s="1" t="s">
        <v>564</v>
      </c>
      <c r="J810" s="1" t="s">
        <v>565</v>
      </c>
      <c r="K810" s="1" t="s">
        <v>269</v>
      </c>
      <c r="L810" s="1" t="s">
        <v>40</v>
      </c>
      <c r="M810" s="1" t="s">
        <v>1636</v>
      </c>
      <c r="N810">
        <v>0</v>
      </c>
      <c r="O810" s="8">
        <v>0</v>
      </c>
      <c r="P810" s="8">
        <v>0</v>
      </c>
      <c r="Q810" s="8">
        <v>0</v>
      </c>
      <c r="R810" s="35"/>
      <c r="S810" s="36"/>
      <c r="T810" s="36"/>
      <c r="U810" s="36"/>
    </row>
    <row r="811" spans="1:21" x14ac:dyDescent="0.3">
      <c r="A811" s="9">
        <v>20802</v>
      </c>
      <c r="B811" s="9" t="str">
        <f>VLOOKUP(A811,'AM Detail'!K:L,2,FALSE)</f>
        <v>U1</v>
      </c>
      <c r="C811" s="1" t="s">
        <v>15</v>
      </c>
      <c r="D811" s="1" t="s">
        <v>465</v>
      </c>
      <c r="E811" s="9" t="str">
        <f t="shared" si="12"/>
        <v>Z000</v>
      </c>
      <c r="F811" s="2">
        <v>32325</v>
      </c>
      <c r="G811" s="1" t="s">
        <v>17</v>
      </c>
      <c r="H811" s="1" t="s">
        <v>18</v>
      </c>
      <c r="I811" s="1" t="s">
        <v>564</v>
      </c>
      <c r="J811" s="1" t="s">
        <v>565</v>
      </c>
      <c r="K811" s="1" t="s">
        <v>269</v>
      </c>
      <c r="L811" s="1" t="s">
        <v>37</v>
      </c>
      <c r="M811" s="1" t="s">
        <v>1636</v>
      </c>
      <c r="N811">
        <v>0</v>
      </c>
      <c r="O811" s="8">
        <v>4687.8999999999996</v>
      </c>
      <c r="P811" s="8">
        <v>991.34</v>
      </c>
      <c r="Q811" s="8">
        <v>3696.56</v>
      </c>
      <c r="R811" s="35"/>
      <c r="S811" s="36"/>
      <c r="T811" s="36"/>
      <c r="U811" s="36"/>
    </row>
    <row r="812" spans="1:21" x14ac:dyDescent="0.3">
      <c r="A812" s="9">
        <v>20803</v>
      </c>
      <c r="B812" s="9" t="str">
        <f>VLOOKUP(A812,'AM Detail'!K:L,2,FALSE)</f>
        <v>U1</v>
      </c>
      <c r="C812" s="1" t="s">
        <v>15</v>
      </c>
      <c r="D812" s="1" t="s">
        <v>465</v>
      </c>
      <c r="E812" s="9" t="str">
        <f t="shared" si="12"/>
        <v>Z000</v>
      </c>
      <c r="F812" s="2">
        <v>32690</v>
      </c>
      <c r="G812" s="1" t="s">
        <v>17</v>
      </c>
      <c r="H812" s="1" t="s">
        <v>18</v>
      </c>
      <c r="I812" s="1" t="s">
        <v>564</v>
      </c>
      <c r="J812" s="1" t="s">
        <v>565</v>
      </c>
      <c r="K812" s="1" t="s">
        <v>269</v>
      </c>
      <c r="L812" s="1" t="s">
        <v>63</v>
      </c>
      <c r="M812" s="1" t="s">
        <v>1636</v>
      </c>
      <c r="N812">
        <v>1</v>
      </c>
      <c r="O812" s="8">
        <v>35612.660000000003</v>
      </c>
      <c r="P812" s="8">
        <v>7254.56</v>
      </c>
      <c r="Q812" s="8">
        <v>28358.1</v>
      </c>
      <c r="R812" s="35"/>
      <c r="S812" s="36"/>
      <c r="T812" s="36"/>
      <c r="U812" s="36"/>
    </row>
    <row r="813" spans="1:21" x14ac:dyDescent="0.3">
      <c r="A813" s="9">
        <v>20833</v>
      </c>
      <c r="B813" s="9" t="str">
        <f>VLOOKUP(A813,'AM Detail'!K:L,2,FALSE)</f>
        <v>Common</v>
      </c>
      <c r="C813" s="1" t="s">
        <v>15</v>
      </c>
      <c r="D813" s="1" t="s">
        <v>465</v>
      </c>
      <c r="E813" s="9" t="str">
        <f t="shared" si="12"/>
        <v>Z000</v>
      </c>
      <c r="F813" s="2">
        <v>24289</v>
      </c>
      <c r="G813" s="1" t="s">
        <v>17</v>
      </c>
      <c r="H813" s="1" t="s">
        <v>18</v>
      </c>
      <c r="I813" s="1" t="s">
        <v>566</v>
      </c>
      <c r="J813" s="1" t="s">
        <v>567</v>
      </c>
      <c r="K813" s="1" t="s">
        <v>269</v>
      </c>
      <c r="L813" s="1" t="s">
        <v>46</v>
      </c>
      <c r="M813" s="1" t="s">
        <v>1636</v>
      </c>
      <c r="N813">
        <v>1</v>
      </c>
      <c r="O813" s="8">
        <v>42160.01</v>
      </c>
      <c r="P813" s="8">
        <v>16113.3</v>
      </c>
      <c r="Q813" s="8">
        <v>26046.71</v>
      </c>
      <c r="R813" s="35"/>
      <c r="S813" s="36"/>
      <c r="T813" s="36"/>
      <c r="U813" s="36"/>
    </row>
    <row r="814" spans="1:21" x14ac:dyDescent="0.3">
      <c r="A814" s="9">
        <v>20854</v>
      </c>
      <c r="B814" s="9" t="str">
        <f>VLOOKUP(A814,'AM Detail'!K:L,2,FALSE)</f>
        <v>Common</v>
      </c>
      <c r="C814" s="1" t="s">
        <v>15</v>
      </c>
      <c r="D814" s="1" t="s">
        <v>465</v>
      </c>
      <c r="E814" s="9" t="str">
        <f t="shared" si="12"/>
        <v>Z000</v>
      </c>
      <c r="F814" s="2">
        <v>24289</v>
      </c>
      <c r="G814" s="1" t="s">
        <v>17</v>
      </c>
      <c r="H814" s="1" t="s">
        <v>18</v>
      </c>
      <c r="I814" s="1" t="s">
        <v>566</v>
      </c>
      <c r="J814" s="1" t="s">
        <v>568</v>
      </c>
      <c r="K814" s="1" t="s">
        <v>269</v>
      </c>
      <c r="L814" s="1" t="s">
        <v>46</v>
      </c>
      <c r="M814" s="1" t="s">
        <v>1636</v>
      </c>
      <c r="N814">
        <v>1</v>
      </c>
      <c r="O814" s="8">
        <v>118305.51</v>
      </c>
      <c r="P814" s="8">
        <v>45215.65</v>
      </c>
      <c r="Q814" s="8">
        <v>73089.86</v>
      </c>
      <c r="R814" s="35"/>
      <c r="S814" s="36"/>
      <c r="T814" s="36"/>
      <c r="U814" s="36"/>
    </row>
    <row r="815" spans="1:21" x14ac:dyDescent="0.3">
      <c r="A815" s="9">
        <v>20879</v>
      </c>
      <c r="B815" s="9" t="str">
        <f>VLOOKUP(A815,'AM Detail'!K:L,2,FALSE)</f>
        <v>Common</v>
      </c>
      <c r="C815" s="1" t="s">
        <v>15</v>
      </c>
      <c r="D815" s="1" t="s">
        <v>465</v>
      </c>
      <c r="E815" s="9" t="str">
        <f t="shared" si="12"/>
        <v>Z000</v>
      </c>
      <c r="F815" s="2">
        <v>24289</v>
      </c>
      <c r="G815" s="1" t="s">
        <v>17</v>
      </c>
      <c r="H815" s="1" t="s">
        <v>18</v>
      </c>
      <c r="I815" s="1" t="s">
        <v>566</v>
      </c>
      <c r="J815" s="1" t="s">
        <v>569</v>
      </c>
      <c r="K815" s="1" t="s">
        <v>269</v>
      </c>
      <c r="L815" s="1" t="s">
        <v>46</v>
      </c>
      <c r="M815" s="1" t="s">
        <v>1636</v>
      </c>
      <c r="N815">
        <v>1</v>
      </c>
      <c r="O815" s="8">
        <v>42441.120000000003</v>
      </c>
      <c r="P815" s="8">
        <v>16220.74</v>
      </c>
      <c r="Q815" s="8">
        <v>26220.38</v>
      </c>
      <c r="R815" s="35"/>
      <c r="S815" s="36"/>
      <c r="T815" s="36"/>
      <c r="U815" s="36"/>
    </row>
    <row r="816" spans="1:21" x14ac:dyDescent="0.3">
      <c r="A816" s="9">
        <v>20931</v>
      </c>
      <c r="B816" s="9" t="e">
        <f>VLOOKUP(A816,'AM Detail'!K:L,2,FALSE)</f>
        <v>#N/A</v>
      </c>
      <c r="C816" s="1" t="s">
        <v>15</v>
      </c>
      <c r="D816" s="1" t="s">
        <v>465</v>
      </c>
      <c r="E816" s="9" t="str">
        <f t="shared" si="12"/>
        <v>Z000</v>
      </c>
      <c r="F816" s="2">
        <v>24289</v>
      </c>
      <c r="G816" s="1" t="s">
        <v>17</v>
      </c>
      <c r="H816" s="1" t="s">
        <v>18</v>
      </c>
      <c r="I816" s="1" t="s">
        <v>566</v>
      </c>
      <c r="J816" s="1" t="s">
        <v>570</v>
      </c>
      <c r="K816" s="1" t="s">
        <v>269</v>
      </c>
      <c r="L816" s="1" t="s">
        <v>46</v>
      </c>
      <c r="M816" s="1" t="s">
        <v>1636</v>
      </c>
      <c r="N816">
        <v>0</v>
      </c>
      <c r="O816" s="8">
        <v>0</v>
      </c>
      <c r="P816" s="8">
        <v>0</v>
      </c>
      <c r="Q816" s="8">
        <v>0</v>
      </c>
      <c r="R816" s="35"/>
      <c r="S816" s="36"/>
      <c r="T816" s="36"/>
      <c r="U816" s="36"/>
    </row>
    <row r="817" spans="1:21" x14ac:dyDescent="0.3">
      <c r="A817" s="9">
        <v>20948</v>
      </c>
      <c r="B817" s="9" t="str">
        <f>VLOOKUP(A817,'AM Detail'!K:L,2,FALSE)</f>
        <v>Common</v>
      </c>
      <c r="C817" s="1" t="s">
        <v>15</v>
      </c>
      <c r="D817" s="1" t="s">
        <v>465</v>
      </c>
      <c r="E817" s="9" t="str">
        <f t="shared" si="12"/>
        <v>Z000</v>
      </c>
      <c r="F817" s="2">
        <v>24289</v>
      </c>
      <c r="G817" s="1" t="s">
        <v>17</v>
      </c>
      <c r="H817" s="1" t="s">
        <v>18</v>
      </c>
      <c r="I817" s="1" t="s">
        <v>566</v>
      </c>
      <c r="J817" s="1" t="s">
        <v>571</v>
      </c>
      <c r="K817" s="1" t="s">
        <v>269</v>
      </c>
      <c r="L817" s="1" t="s">
        <v>46</v>
      </c>
      <c r="M817" s="1" t="s">
        <v>1636</v>
      </c>
      <c r="N817">
        <v>0</v>
      </c>
      <c r="O817" s="8">
        <v>14820.02</v>
      </c>
      <c r="P817" s="8">
        <v>5664.12</v>
      </c>
      <c r="Q817" s="8">
        <v>9155.9</v>
      </c>
      <c r="R817" s="35"/>
      <c r="S817" s="36"/>
      <c r="T817" s="36"/>
      <c r="U817" s="36"/>
    </row>
    <row r="818" spans="1:21" x14ac:dyDescent="0.3">
      <c r="A818" s="9">
        <v>20976</v>
      </c>
      <c r="B818" s="9" t="str">
        <f>VLOOKUP(A818,'AM Detail'!K:L,2,FALSE)</f>
        <v>Common</v>
      </c>
      <c r="C818" s="1" t="s">
        <v>15</v>
      </c>
      <c r="D818" s="1" t="s">
        <v>465</v>
      </c>
      <c r="E818" s="9" t="str">
        <f t="shared" si="12"/>
        <v>Z000</v>
      </c>
      <c r="F818" s="2">
        <v>24289</v>
      </c>
      <c r="G818" s="1" t="s">
        <v>17</v>
      </c>
      <c r="H818" s="1" t="s">
        <v>18</v>
      </c>
      <c r="I818" s="1" t="s">
        <v>566</v>
      </c>
      <c r="J818" s="1" t="s">
        <v>572</v>
      </c>
      <c r="K818" s="1" t="s">
        <v>269</v>
      </c>
      <c r="L818" s="1" t="s">
        <v>46</v>
      </c>
      <c r="M818" s="1" t="s">
        <v>1636</v>
      </c>
      <c r="N818">
        <v>1</v>
      </c>
      <c r="O818" s="8">
        <v>32418.79</v>
      </c>
      <c r="P818" s="8">
        <v>12390.27</v>
      </c>
      <c r="Q818" s="8">
        <v>20028.52</v>
      </c>
      <c r="R818" s="35"/>
      <c r="S818" s="36"/>
      <c r="T818" s="36"/>
      <c r="U818" s="36"/>
    </row>
    <row r="819" spans="1:21" x14ac:dyDescent="0.3">
      <c r="A819" s="9">
        <v>20996</v>
      </c>
      <c r="B819" s="9" t="str">
        <f>VLOOKUP(A819,'AM Detail'!K:L,2,FALSE)</f>
        <v>Common</v>
      </c>
      <c r="C819" s="1" t="s">
        <v>15</v>
      </c>
      <c r="D819" s="1" t="s">
        <v>465</v>
      </c>
      <c r="E819" s="9" t="str">
        <f t="shared" si="12"/>
        <v>Z000</v>
      </c>
      <c r="F819" s="2">
        <v>24289</v>
      </c>
      <c r="G819" s="1" t="s">
        <v>17</v>
      </c>
      <c r="H819" s="1" t="s">
        <v>18</v>
      </c>
      <c r="I819" s="1" t="s">
        <v>566</v>
      </c>
      <c r="J819" s="1" t="s">
        <v>573</v>
      </c>
      <c r="K819" s="1" t="s">
        <v>269</v>
      </c>
      <c r="L819" s="1" t="s">
        <v>46</v>
      </c>
      <c r="M819" s="1" t="s">
        <v>1636</v>
      </c>
      <c r="N819">
        <v>1</v>
      </c>
      <c r="O819" s="8">
        <v>5557.5</v>
      </c>
      <c r="P819" s="8">
        <v>2124.04</v>
      </c>
      <c r="Q819" s="8">
        <v>3433.46</v>
      </c>
      <c r="R819" s="35"/>
      <c r="S819" s="36"/>
      <c r="T819" s="36"/>
      <c r="U819" s="36"/>
    </row>
    <row r="820" spans="1:21" x14ac:dyDescent="0.3">
      <c r="A820" s="9">
        <v>20997</v>
      </c>
      <c r="B820" s="9" t="str">
        <f>VLOOKUP(A820,'AM Detail'!K:L,2,FALSE)</f>
        <v>Common</v>
      </c>
      <c r="C820" s="1" t="s">
        <v>15</v>
      </c>
      <c r="D820" s="1" t="s">
        <v>465</v>
      </c>
      <c r="E820" s="9" t="str">
        <f t="shared" si="12"/>
        <v>Z000</v>
      </c>
      <c r="F820" s="2">
        <v>33055</v>
      </c>
      <c r="G820" s="1" t="s">
        <v>17</v>
      </c>
      <c r="H820" s="1" t="s">
        <v>18</v>
      </c>
      <c r="I820" s="1" t="s">
        <v>566</v>
      </c>
      <c r="J820" s="1" t="s">
        <v>573</v>
      </c>
      <c r="K820" s="1" t="s">
        <v>269</v>
      </c>
      <c r="L820" s="1" t="s">
        <v>82</v>
      </c>
      <c r="M820" s="1" t="s">
        <v>1636</v>
      </c>
      <c r="N820">
        <v>0</v>
      </c>
      <c r="O820" s="8">
        <v>8480.7099999999991</v>
      </c>
      <c r="P820" s="8">
        <v>1661.77</v>
      </c>
      <c r="Q820" s="8">
        <v>6818.94</v>
      </c>
      <c r="R820" s="35"/>
      <c r="S820" s="36"/>
      <c r="T820" s="36"/>
      <c r="U820" s="36"/>
    </row>
    <row r="821" spans="1:21" x14ac:dyDescent="0.3">
      <c r="A821" s="9">
        <v>20998</v>
      </c>
      <c r="B821" s="9" t="str">
        <f>VLOOKUP(A821,'AM Detail'!K:L,2,FALSE)</f>
        <v>Common</v>
      </c>
      <c r="C821" s="1" t="s">
        <v>15</v>
      </c>
      <c r="D821" s="1" t="s">
        <v>465</v>
      </c>
      <c r="E821" s="9" t="str">
        <f t="shared" si="12"/>
        <v>Z000</v>
      </c>
      <c r="F821" s="2">
        <v>33420</v>
      </c>
      <c r="G821" s="1" t="s">
        <v>17</v>
      </c>
      <c r="H821" s="1" t="s">
        <v>18</v>
      </c>
      <c r="I821" s="1" t="s">
        <v>566</v>
      </c>
      <c r="J821" s="1" t="s">
        <v>573</v>
      </c>
      <c r="K821" s="1" t="s">
        <v>269</v>
      </c>
      <c r="L821" s="1" t="s">
        <v>43</v>
      </c>
      <c r="M821" s="1" t="s">
        <v>1636</v>
      </c>
      <c r="N821">
        <v>0</v>
      </c>
      <c r="O821" s="8">
        <v>3971.64</v>
      </c>
      <c r="P821" s="8">
        <v>747.41</v>
      </c>
      <c r="Q821" s="8">
        <v>3224.23</v>
      </c>
      <c r="R821" s="35"/>
      <c r="S821" s="36"/>
      <c r="T821" s="36"/>
      <c r="U821" s="36"/>
    </row>
    <row r="822" spans="1:21" x14ac:dyDescent="0.3">
      <c r="A822" s="9">
        <v>21710</v>
      </c>
      <c r="B822" s="9" t="e">
        <f>VLOOKUP(A822,'AM Detail'!K:L,2,FALSE)</f>
        <v>#N/A</v>
      </c>
      <c r="C822" s="1" t="s">
        <v>31</v>
      </c>
      <c r="D822" s="1" t="s">
        <v>276</v>
      </c>
      <c r="E822" s="9" t="str">
        <f t="shared" si="12"/>
        <v>Z000</v>
      </c>
      <c r="F822" s="2">
        <v>24289</v>
      </c>
      <c r="G822" s="1" t="s">
        <v>17</v>
      </c>
      <c r="H822" s="1" t="s">
        <v>33</v>
      </c>
      <c r="I822" s="1" t="s">
        <v>34</v>
      </c>
      <c r="J822" s="1" t="s">
        <v>35</v>
      </c>
      <c r="K822" s="1" t="s">
        <v>279</v>
      </c>
      <c r="L822" s="1" t="s">
        <v>46</v>
      </c>
      <c r="M822" s="1" t="s">
        <v>1636</v>
      </c>
      <c r="N822">
        <v>0</v>
      </c>
      <c r="O822" s="8">
        <v>0</v>
      </c>
      <c r="P822" s="8">
        <v>0</v>
      </c>
      <c r="Q822" s="8">
        <v>0</v>
      </c>
      <c r="R822" s="35"/>
      <c r="S822" s="36"/>
      <c r="T822" s="36"/>
      <c r="U822" s="36"/>
    </row>
    <row r="823" spans="1:21" x14ac:dyDescent="0.3">
      <c r="A823" s="9">
        <v>21711</v>
      </c>
      <c r="B823" s="9" t="e">
        <f>VLOOKUP(A823,'AM Detail'!K:L,2,FALSE)</f>
        <v>#N/A</v>
      </c>
      <c r="C823" s="1" t="s">
        <v>31</v>
      </c>
      <c r="D823" s="1" t="s">
        <v>276</v>
      </c>
      <c r="E823" s="9" t="str">
        <f t="shared" si="12"/>
        <v>Z000</v>
      </c>
      <c r="F823" s="2">
        <v>26481</v>
      </c>
      <c r="G823" s="1" t="s">
        <v>17</v>
      </c>
      <c r="H823" s="1" t="s">
        <v>33</v>
      </c>
      <c r="I823" s="1" t="s">
        <v>34</v>
      </c>
      <c r="J823" s="1" t="s">
        <v>35</v>
      </c>
      <c r="K823" s="1" t="s">
        <v>279</v>
      </c>
      <c r="L823" s="1" t="s">
        <v>28</v>
      </c>
      <c r="M823" s="1" t="s">
        <v>1636</v>
      </c>
      <c r="N823">
        <v>0</v>
      </c>
      <c r="O823" s="8">
        <v>0</v>
      </c>
      <c r="P823" s="8">
        <v>0</v>
      </c>
      <c r="Q823" s="8">
        <v>0</v>
      </c>
      <c r="R823" s="35"/>
      <c r="S823" s="36"/>
      <c r="T823" s="36"/>
      <c r="U823" s="36"/>
    </row>
    <row r="824" spans="1:21" x14ac:dyDescent="0.3">
      <c r="A824" s="9">
        <v>21712</v>
      </c>
      <c r="B824" s="9" t="e">
        <f>VLOOKUP(A824,'AM Detail'!K:L,2,FALSE)</f>
        <v>#N/A</v>
      </c>
      <c r="C824" s="1" t="s">
        <v>31</v>
      </c>
      <c r="D824" s="1" t="s">
        <v>276</v>
      </c>
      <c r="E824" s="9" t="str">
        <f t="shared" si="12"/>
        <v>Z000</v>
      </c>
      <c r="F824" s="2">
        <v>28672</v>
      </c>
      <c r="G824" s="1" t="s">
        <v>17</v>
      </c>
      <c r="H824" s="1" t="s">
        <v>33</v>
      </c>
      <c r="I824" s="1" t="s">
        <v>34</v>
      </c>
      <c r="J824" s="1" t="s">
        <v>35</v>
      </c>
      <c r="K824" s="1" t="s">
        <v>279</v>
      </c>
      <c r="L824" s="1" t="s">
        <v>59</v>
      </c>
      <c r="M824" s="1" t="s">
        <v>1636</v>
      </c>
      <c r="N824">
        <v>0</v>
      </c>
      <c r="O824" s="8">
        <v>0</v>
      </c>
      <c r="P824" s="8">
        <v>0</v>
      </c>
      <c r="Q824" s="8">
        <v>0</v>
      </c>
      <c r="R824" s="35"/>
      <c r="S824" s="36"/>
      <c r="T824" s="36"/>
      <c r="U824" s="36"/>
    </row>
    <row r="825" spans="1:21" x14ac:dyDescent="0.3">
      <c r="A825" s="9">
        <v>21713</v>
      </c>
      <c r="B825" s="9" t="e">
        <f>VLOOKUP(A825,'AM Detail'!K:L,2,FALSE)</f>
        <v>#N/A</v>
      </c>
      <c r="C825" s="1" t="s">
        <v>31</v>
      </c>
      <c r="D825" s="1" t="s">
        <v>276</v>
      </c>
      <c r="E825" s="9" t="str">
        <f t="shared" si="12"/>
        <v>Z000</v>
      </c>
      <c r="F825" s="2">
        <v>29037</v>
      </c>
      <c r="G825" s="1" t="s">
        <v>17</v>
      </c>
      <c r="H825" s="1" t="s">
        <v>33</v>
      </c>
      <c r="I825" s="1" t="s">
        <v>34</v>
      </c>
      <c r="J825" s="1" t="s">
        <v>35</v>
      </c>
      <c r="K825" s="1" t="s">
        <v>279</v>
      </c>
      <c r="L825" s="1" t="s">
        <v>95</v>
      </c>
      <c r="M825" s="1" t="s">
        <v>1636</v>
      </c>
      <c r="N825">
        <v>0</v>
      </c>
      <c r="O825" s="8">
        <v>0</v>
      </c>
      <c r="P825" s="8">
        <v>0</v>
      </c>
      <c r="Q825" s="8">
        <v>0</v>
      </c>
      <c r="R825" s="35"/>
      <c r="S825" s="36"/>
      <c r="T825" s="36"/>
      <c r="U825" s="36"/>
    </row>
    <row r="826" spans="1:21" x14ac:dyDescent="0.3">
      <c r="A826" s="9">
        <v>21714</v>
      </c>
      <c r="B826" s="9" t="e">
        <f>VLOOKUP(A826,'AM Detail'!K:L,2,FALSE)</f>
        <v>#N/A</v>
      </c>
      <c r="C826" s="1" t="s">
        <v>31</v>
      </c>
      <c r="D826" s="1" t="s">
        <v>276</v>
      </c>
      <c r="E826" s="9" t="str">
        <f t="shared" si="12"/>
        <v>Z000</v>
      </c>
      <c r="F826" s="2">
        <v>29403</v>
      </c>
      <c r="G826" s="1" t="s">
        <v>17</v>
      </c>
      <c r="H826" s="1" t="s">
        <v>33</v>
      </c>
      <c r="I826" s="1" t="s">
        <v>34</v>
      </c>
      <c r="J826" s="1" t="s">
        <v>35</v>
      </c>
      <c r="K826" s="1" t="s">
        <v>279</v>
      </c>
      <c r="L826" s="1" t="s">
        <v>53</v>
      </c>
      <c r="M826" s="1" t="s">
        <v>1636</v>
      </c>
      <c r="N826">
        <v>0</v>
      </c>
      <c r="O826" s="8">
        <v>0</v>
      </c>
      <c r="P826" s="8">
        <v>0</v>
      </c>
      <c r="Q826" s="8">
        <v>0</v>
      </c>
      <c r="R826" s="35"/>
      <c r="S826" s="36"/>
      <c r="T826" s="36"/>
      <c r="U826" s="36"/>
    </row>
    <row r="827" spans="1:21" x14ac:dyDescent="0.3">
      <c r="A827" s="9">
        <v>21715</v>
      </c>
      <c r="B827" s="9" t="e">
        <f>VLOOKUP(A827,'AM Detail'!K:L,2,FALSE)</f>
        <v>#N/A</v>
      </c>
      <c r="C827" s="1" t="s">
        <v>31</v>
      </c>
      <c r="D827" s="1" t="s">
        <v>276</v>
      </c>
      <c r="E827" s="9" t="str">
        <f t="shared" si="12"/>
        <v>Z000</v>
      </c>
      <c r="F827" s="2">
        <v>30133</v>
      </c>
      <c r="G827" s="1" t="s">
        <v>17</v>
      </c>
      <c r="H827" s="1" t="s">
        <v>33</v>
      </c>
      <c r="I827" s="1" t="s">
        <v>34</v>
      </c>
      <c r="J827" s="1" t="s">
        <v>35</v>
      </c>
      <c r="K827" s="1" t="s">
        <v>279</v>
      </c>
      <c r="L827" s="1" t="s">
        <v>107</v>
      </c>
      <c r="M827" s="1" t="s">
        <v>1636</v>
      </c>
      <c r="N827">
        <v>0</v>
      </c>
      <c r="O827" s="8">
        <v>0</v>
      </c>
      <c r="P827" s="8">
        <v>0</v>
      </c>
      <c r="Q827" s="8">
        <v>0</v>
      </c>
      <c r="R827" s="35"/>
      <c r="S827" s="36"/>
      <c r="T827" s="36"/>
      <c r="U827" s="36"/>
    </row>
    <row r="828" spans="1:21" x14ac:dyDescent="0.3">
      <c r="A828" s="9">
        <v>21716</v>
      </c>
      <c r="B828" s="9" t="e">
        <f>VLOOKUP(A828,'AM Detail'!K:L,2,FALSE)</f>
        <v>#N/A</v>
      </c>
      <c r="C828" s="1" t="s">
        <v>31</v>
      </c>
      <c r="D828" s="1" t="s">
        <v>276</v>
      </c>
      <c r="E828" s="9" t="str">
        <f t="shared" si="12"/>
        <v>Z000</v>
      </c>
      <c r="F828" s="2">
        <v>30498</v>
      </c>
      <c r="G828" s="1" t="s">
        <v>17</v>
      </c>
      <c r="H828" s="1" t="s">
        <v>33</v>
      </c>
      <c r="I828" s="1" t="s">
        <v>34</v>
      </c>
      <c r="J828" s="1" t="s">
        <v>35</v>
      </c>
      <c r="K828" s="1" t="s">
        <v>279</v>
      </c>
      <c r="L828" s="1" t="s">
        <v>99</v>
      </c>
      <c r="M828" s="1" t="s">
        <v>1636</v>
      </c>
      <c r="N828">
        <v>0</v>
      </c>
      <c r="O828" s="8">
        <v>0</v>
      </c>
      <c r="P828" s="8">
        <v>0</v>
      </c>
      <c r="Q828" s="8">
        <v>0</v>
      </c>
      <c r="R828" s="35"/>
      <c r="S828" s="36"/>
      <c r="T828" s="36"/>
      <c r="U828" s="36"/>
    </row>
    <row r="829" spans="1:21" x14ac:dyDescent="0.3">
      <c r="A829" s="9">
        <v>21717</v>
      </c>
      <c r="B829" s="9" t="e">
        <f>VLOOKUP(A829,'AM Detail'!K:L,2,FALSE)</f>
        <v>#N/A</v>
      </c>
      <c r="C829" s="1" t="s">
        <v>31</v>
      </c>
      <c r="D829" s="1" t="s">
        <v>276</v>
      </c>
      <c r="E829" s="9" t="str">
        <f t="shared" si="12"/>
        <v>Z000</v>
      </c>
      <c r="F829" s="2">
        <v>31229</v>
      </c>
      <c r="G829" s="1" t="s">
        <v>17</v>
      </c>
      <c r="H829" s="1" t="s">
        <v>33</v>
      </c>
      <c r="I829" s="1" t="s">
        <v>34</v>
      </c>
      <c r="J829" s="1" t="s">
        <v>35</v>
      </c>
      <c r="K829" s="1" t="s">
        <v>279</v>
      </c>
      <c r="L829" s="1" t="s">
        <v>65</v>
      </c>
      <c r="M829" s="1" t="s">
        <v>1636</v>
      </c>
      <c r="N829">
        <v>0</v>
      </c>
      <c r="O829" s="8">
        <v>0</v>
      </c>
      <c r="P829" s="8">
        <v>0</v>
      </c>
      <c r="Q829" s="8">
        <v>0</v>
      </c>
      <c r="R829" s="35"/>
      <c r="S829" s="36"/>
      <c r="T829" s="36"/>
      <c r="U829" s="36"/>
    </row>
    <row r="830" spans="1:21" x14ac:dyDescent="0.3">
      <c r="A830" s="9">
        <v>21718</v>
      </c>
      <c r="B830" s="9" t="e">
        <f>VLOOKUP(A830,'AM Detail'!K:L,2,FALSE)</f>
        <v>#N/A</v>
      </c>
      <c r="C830" s="1" t="s">
        <v>31</v>
      </c>
      <c r="D830" s="1" t="s">
        <v>276</v>
      </c>
      <c r="E830" s="9" t="str">
        <f t="shared" si="12"/>
        <v>Z000</v>
      </c>
      <c r="F830" s="2">
        <v>31959</v>
      </c>
      <c r="G830" s="1" t="s">
        <v>17</v>
      </c>
      <c r="H830" s="1" t="s">
        <v>33</v>
      </c>
      <c r="I830" s="1" t="s">
        <v>34</v>
      </c>
      <c r="J830" s="1" t="s">
        <v>35</v>
      </c>
      <c r="K830" s="1" t="s">
        <v>279</v>
      </c>
      <c r="L830" s="1" t="s">
        <v>62</v>
      </c>
      <c r="M830" s="1" t="s">
        <v>1636</v>
      </c>
      <c r="N830">
        <v>0</v>
      </c>
      <c r="O830" s="8">
        <v>0</v>
      </c>
      <c r="P830" s="8">
        <v>0</v>
      </c>
      <c r="Q830" s="8">
        <v>0</v>
      </c>
      <c r="R830" s="35"/>
      <c r="S830" s="36"/>
      <c r="T830" s="36"/>
      <c r="U830" s="36"/>
    </row>
    <row r="831" spans="1:21" x14ac:dyDescent="0.3">
      <c r="A831" s="9">
        <v>21719</v>
      </c>
      <c r="B831" s="9" t="e">
        <f>VLOOKUP(A831,'AM Detail'!K:L,2,FALSE)</f>
        <v>#N/A</v>
      </c>
      <c r="C831" s="1" t="s">
        <v>31</v>
      </c>
      <c r="D831" s="1" t="s">
        <v>276</v>
      </c>
      <c r="E831" s="9" t="str">
        <f t="shared" si="12"/>
        <v>Z000</v>
      </c>
      <c r="F831" s="2">
        <v>32325</v>
      </c>
      <c r="G831" s="1" t="s">
        <v>17</v>
      </c>
      <c r="H831" s="1" t="s">
        <v>33</v>
      </c>
      <c r="I831" s="1" t="s">
        <v>34</v>
      </c>
      <c r="J831" s="1" t="s">
        <v>35</v>
      </c>
      <c r="K831" s="1" t="s">
        <v>279</v>
      </c>
      <c r="L831" s="1" t="s">
        <v>37</v>
      </c>
      <c r="M831" s="1" t="s">
        <v>1636</v>
      </c>
      <c r="N831">
        <v>0</v>
      </c>
      <c r="O831" s="8">
        <v>0</v>
      </c>
      <c r="P831" s="8">
        <v>0</v>
      </c>
      <c r="Q831" s="8">
        <v>0</v>
      </c>
      <c r="R831" s="35"/>
      <c r="S831" s="36"/>
      <c r="T831" s="36"/>
      <c r="U831" s="36"/>
    </row>
    <row r="832" spans="1:21" x14ac:dyDescent="0.3">
      <c r="A832" s="9">
        <v>21720</v>
      </c>
      <c r="B832" s="9" t="e">
        <f>VLOOKUP(A832,'AM Detail'!K:L,2,FALSE)</f>
        <v>#N/A</v>
      </c>
      <c r="C832" s="1" t="s">
        <v>31</v>
      </c>
      <c r="D832" s="1" t="s">
        <v>276</v>
      </c>
      <c r="E832" s="9" t="str">
        <f t="shared" si="12"/>
        <v>Z000</v>
      </c>
      <c r="F832" s="2">
        <v>32690</v>
      </c>
      <c r="G832" s="1" t="s">
        <v>17</v>
      </c>
      <c r="H832" s="1" t="s">
        <v>33</v>
      </c>
      <c r="I832" s="1" t="s">
        <v>34</v>
      </c>
      <c r="J832" s="1" t="s">
        <v>35</v>
      </c>
      <c r="K832" s="1" t="s">
        <v>279</v>
      </c>
      <c r="L832" s="1" t="s">
        <v>63</v>
      </c>
      <c r="M832" s="1" t="s">
        <v>1636</v>
      </c>
      <c r="N832">
        <v>0</v>
      </c>
      <c r="O832" s="8">
        <v>0</v>
      </c>
      <c r="P832" s="8">
        <v>0</v>
      </c>
      <c r="Q832" s="8">
        <v>0</v>
      </c>
      <c r="R832" s="35"/>
      <c r="S832" s="36"/>
      <c r="T832" s="36"/>
      <c r="U832" s="36"/>
    </row>
    <row r="833" spans="1:21" x14ac:dyDescent="0.3">
      <c r="A833" s="9">
        <v>21721</v>
      </c>
      <c r="B833" s="9" t="e">
        <f>VLOOKUP(A833,'AM Detail'!K:L,2,FALSE)</f>
        <v>#N/A</v>
      </c>
      <c r="C833" s="1" t="s">
        <v>31</v>
      </c>
      <c r="D833" s="1" t="s">
        <v>276</v>
      </c>
      <c r="E833" s="9" t="str">
        <f t="shared" si="12"/>
        <v>Z000</v>
      </c>
      <c r="F833" s="2">
        <v>33055</v>
      </c>
      <c r="G833" s="1" t="s">
        <v>17</v>
      </c>
      <c r="H833" s="1" t="s">
        <v>33</v>
      </c>
      <c r="I833" s="1" t="s">
        <v>34</v>
      </c>
      <c r="J833" s="1" t="s">
        <v>35</v>
      </c>
      <c r="K833" s="1" t="s">
        <v>279</v>
      </c>
      <c r="L833" s="1" t="s">
        <v>82</v>
      </c>
      <c r="M833" s="1" t="s">
        <v>1636</v>
      </c>
      <c r="N833">
        <v>0</v>
      </c>
      <c r="O833" s="8">
        <v>0</v>
      </c>
      <c r="P833" s="8">
        <v>0</v>
      </c>
      <c r="Q833" s="8">
        <v>0</v>
      </c>
      <c r="R833" s="35"/>
      <c r="S833" s="36"/>
      <c r="T833" s="36"/>
      <c r="U833" s="36"/>
    </row>
    <row r="834" spans="1:21" x14ac:dyDescent="0.3">
      <c r="A834" s="9">
        <v>21722</v>
      </c>
      <c r="B834" s="9" t="e">
        <f>VLOOKUP(A834,'AM Detail'!K:L,2,FALSE)</f>
        <v>#N/A</v>
      </c>
      <c r="C834" s="1" t="s">
        <v>31</v>
      </c>
      <c r="D834" s="1" t="s">
        <v>276</v>
      </c>
      <c r="E834" s="9" t="str">
        <f t="shared" si="12"/>
        <v>Z000</v>
      </c>
      <c r="F834" s="2">
        <v>33420</v>
      </c>
      <c r="G834" s="1" t="s">
        <v>17</v>
      </c>
      <c r="H834" s="1" t="s">
        <v>33</v>
      </c>
      <c r="I834" s="1" t="s">
        <v>34</v>
      </c>
      <c r="J834" s="1" t="s">
        <v>35</v>
      </c>
      <c r="K834" s="1" t="s">
        <v>279</v>
      </c>
      <c r="L834" s="1" t="s">
        <v>43</v>
      </c>
      <c r="M834" s="1" t="s">
        <v>1636</v>
      </c>
      <c r="N834">
        <v>0</v>
      </c>
      <c r="O834" s="8">
        <v>0</v>
      </c>
      <c r="P834" s="8">
        <v>0</v>
      </c>
      <c r="Q834" s="8">
        <v>0</v>
      </c>
      <c r="R834" s="35"/>
      <c r="S834" s="36"/>
      <c r="T834" s="36"/>
      <c r="U834" s="36"/>
    </row>
    <row r="835" spans="1:21" x14ac:dyDescent="0.3">
      <c r="A835" s="9">
        <v>21723</v>
      </c>
      <c r="B835" s="9" t="e">
        <f>VLOOKUP(A835,'AM Detail'!K:L,2,FALSE)</f>
        <v>#N/A</v>
      </c>
      <c r="C835" s="1" t="s">
        <v>31</v>
      </c>
      <c r="D835" s="1" t="s">
        <v>276</v>
      </c>
      <c r="E835" s="9" t="str">
        <f t="shared" si="12"/>
        <v>Z000</v>
      </c>
      <c r="F835" s="2">
        <v>33786</v>
      </c>
      <c r="G835" s="1" t="s">
        <v>17</v>
      </c>
      <c r="H835" s="1" t="s">
        <v>33</v>
      </c>
      <c r="I835" s="1" t="s">
        <v>34</v>
      </c>
      <c r="J835" s="1" t="s">
        <v>35</v>
      </c>
      <c r="K835" s="1" t="s">
        <v>279</v>
      </c>
      <c r="L835" s="1" t="s">
        <v>25</v>
      </c>
      <c r="M835" s="1" t="s">
        <v>1636</v>
      </c>
      <c r="N835">
        <v>0</v>
      </c>
      <c r="O835" s="8">
        <v>0</v>
      </c>
      <c r="P835" s="8">
        <v>0</v>
      </c>
      <c r="Q835" s="8">
        <v>0</v>
      </c>
      <c r="R835" s="35"/>
      <c r="S835" s="36"/>
      <c r="T835" s="36"/>
      <c r="U835" s="36"/>
    </row>
    <row r="836" spans="1:21" x14ac:dyDescent="0.3">
      <c r="A836" s="9">
        <v>21724</v>
      </c>
      <c r="B836" s="9" t="e">
        <f>VLOOKUP(A836,'AM Detail'!K:L,2,FALSE)</f>
        <v>#N/A</v>
      </c>
      <c r="C836" s="1" t="s">
        <v>31</v>
      </c>
      <c r="D836" s="1" t="s">
        <v>276</v>
      </c>
      <c r="E836" s="9" t="str">
        <f t="shared" si="12"/>
        <v>Z000</v>
      </c>
      <c r="F836" s="2">
        <v>34151</v>
      </c>
      <c r="G836" s="1" t="s">
        <v>17</v>
      </c>
      <c r="H836" s="1" t="s">
        <v>33</v>
      </c>
      <c r="I836" s="1" t="s">
        <v>34</v>
      </c>
      <c r="J836" s="1" t="s">
        <v>35</v>
      </c>
      <c r="K836" s="1" t="s">
        <v>279</v>
      </c>
      <c r="L836" s="1" t="s">
        <v>40</v>
      </c>
      <c r="M836" s="1" t="s">
        <v>1636</v>
      </c>
      <c r="N836">
        <v>0</v>
      </c>
      <c r="O836" s="8">
        <v>0</v>
      </c>
      <c r="P836" s="8">
        <v>0</v>
      </c>
      <c r="Q836" s="8">
        <v>0</v>
      </c>
      <c r="R836" s="35"/>
      <c r="S836" s="36"/>
      <c r="T836" s="36"/>
      <c r="U836" s="36"/>
    </row>
    <row r="837" spans="1:21" x14ac:dyDescent="0.3">
      <c r="A837" s="9">
        <v>21725</v>
      </c>
      <c r="B837" s="9" t="e">
        <f>VLOOKUP(A837,'AM Detail'!K:L,2,FALSE)</f>
        <v>#N/A</v>
      </c>
      <c r="C837" s="1" t="s">
        <v>31</v>
      </c>
      <c r="D837" s="1" t="s">
        <v>276</v>
      </c>
      <c r="E837" s="9" t="str">
        <f t="shared" si="12"/>
        <v>Z000</v>
      </c>
      <c r="F837" s="2">
        <v>34516</v>
      </c>
      <c r="G837" s="1" t="s">
        <v>17</v>
      </c>
      <c r="H837" s="1" t="s">
        <v>33</v>
      </c>
      <c r="I837" s="1" t="s">
        <v>34</v>
      </c>
      <c r="J837" s="1" t="s">
        <v>35</v>
      </c>
      <c r="K837" s="1" t="s">
        <v>279</v>
      </c>
      <c r="L837" s="1" t="s">
        <v>73</v>
      </c>
      <c r="M837" s="1" t="s">
        <v>1636</v>
      </c>
      <c r="N837">
        <v>0</v>
      </c>
      <c r="O837" s="8">
        <v>0</v>
      </c>
      <c r="P837" s="8">
        <v>0</v>
      </c>
      <c r="Q837" s="8">
        <v>0</v>
      </c>
      <c r="R837" s="35"/>
      <c r="S837" s="36"/>
      <c r="T837" s="36"/>
      <c r="U837" s="36"/>
    </row>
    <row r="838" spans="1:21" x14ac:dyDescent="0.3">
      <c r="A838" s="9">
        <v>21726</v>
      </c>
      <c r="B838" s="9" t="e">
        <f>VLOOKUP(A838,'AM Detail'!K:L,2,FALSE)</f>
        <v>#N/A</v>
      </c>
      <c r="C838" s="1" t="s">
        <v>31</v>
      </c>
      <c r="D838" s="1" t="s">
        <v>276</v>
      </c>
      <c r="E838" s="9" t="str">
        <f t="shared" ref="E838:E901" si="13">MID(D838,6,4)</f>
        <v>Z000</v>
      </c>
      <c r="F838" s="2">
        <v>34881</v>
      </c>
      <c r="G838" s="1" t="s">
        <v>17</v>
      </c>
      <c r="H838" s="1" t="s">
        <v>33</v>
      </c>
      <c r="I838" s="1" t="s">
        <v>34</v>
      </c>
      <c r="J838" s="1" t="s">
        <v>35</v>
      </c>
      <c r="K838" s="1" t="s">
        <v>279</v>
      </c>
      <c r="L838" s="1" t="s">
        <v>67</v>
      </c>
      <c r="M838" s="1" t="s">
        <v>1636</v>
      </c>
      <c r="N838">
        <v>0</v>
      </c>
      <c r="O838" s="8">
        <v>0</v>
      </c>
      <c r="P838" s="8">
        <v>0</v>
      </c>
      <c r="Q838" s="8">
        <v>0</v>
      </c>
      <c r="R838" s="35"/>
      <c r="S838" s="36"/>
      <c r="T838" s="36"/>
      <c r="U838" s="36"/>
    </row>
    <row r="839" spans="1:21" x14ac:dyDescent="0.3">
      <c r="A839" s="9">
        <v>21727</v>
      </c>
      <c r="B839" s="9" t="e">
        <f>VLOOKUP(A839,'AM Detail'!K:L,2,FALSE)</f>
        <v>#N/A</v>
      </c>
      <c r="C839" s="1" t="s">
        <v>31</v>
      </c>
      <c r="D839" s="1" t="s">
        <v>276</v>
      </c>
      <c r="E839" s="9" t="str">
        <f t="shared" si="13"/>
        <v>Z000</v>
      </c>
      <c r="F839" s="2">
        <v>36342</v>
      </c>
      <c r="G839" s="1" t="s">
        <v>17</v>
      </c>
      <c r="H839" s="1" t="s">
        <v>33</v>
      </c>
      <c r="I839" s="1" t="s">
        <v>34</v>
      </c>
      <c r="J839" s="1" t="s">
        <v>35</v>
      </c>
      <c r="K839" s="1" t="s">
        <v>279</v>
      </c>
      <c r="L839" s="1" t="s">
        <v>236</v>
      </c>
      <c r="M839" s="1" t="s">
        <v>1636</v>
      </c>
      <c r="N839">
        <v>0</v>
      </c>
      <c r="O839" s="8">
        <v>0</v>
      </c>
      <c r="P839" s="8">
        <v>0</v>
      </c>
      <c r="Q839" s="8">
        <v>0</v>
      </c>
      <c r="R839" s="35"/>
      <c r="S839" s="36"/>
      <c r="T839" s="36"/>
      <c r="U839" s="36"/>
    </row>
    <row r="840" spans="1:21" x14ac:dyDescent="0.3">
      <c r="A840" s="9">
        <v>21752</v>
      </c>
      <c r="B840" s="9" t="e">
        <f>VLOOKUP(A840,'AM Detail'!K:L,2,FALSE)</f>
        <v>#N/A</v>
      </c>
      <c r="C840" s="1" t="s">
        <v>15</v>
      </c>
      <c r="D840" s="1" t="s">
        <v>280</v>
      </c>
      <c r="E840" s="9" t="str">
        <f t="shared" si="13"/>
        <v>Z000</v>
      </c>
      <c r="F840" s="2">
        <v>36708</v>
      </c>
      <c r="G840" s="1" t="s">
        <v>17</v>
      </c>
      <c r="H840" s="1" t="s">
        <v>18</v>
      </c>
      <c r="I840" s="1" t="s">
        <v>34</v>
      </c>
      <c r="J840" s="1" t="s">
        <v>35</v>
      </c>
      <c r="K840" s="1" t="s">
        <v>279</v>
      </c>
      <c r="L840" s="1" t="s">
        <v>237</v>
      </c>
      <c r="M840" s="1" t="s">
        <v>1636</v>
      </c>
      <c r="N840">
        <v>0</v>
      </c>
      <c r="O840" s="8">
        <v>0</v>
      </c>
      <c r="P840" s="8">
        <v>0</v>
      </c>
      <c r="Q840" s="8">
        <v>0</v>
      </c>
      <c r="R840" s="35"/>
      <c r="S840" s="36"/>
      <c r="T840" s="36"/>
      <c r="U840" s="36"/>
    </row>
    <row r="841" spans="1:21" x14ac:dyDescent="0.3">
      <c r="A841" s="9">
        <v>21849</v>
      </c>
      <c r="B841" s="9" t="e">
        <f>VLOOKUP(A841,'AM Detail'!K:L,2,FALSE)</f>
        <v>#N/A</v>
      </c>
      <c r="C841" s="1" t="s">
        <v>15</v>
      </c>
      <c r="D841" s="1" t="s">
        <v>280</v>
      </c>
      <c r="E841" s="9" t="str">
        <f t="shared" si="13"/>
        <v>Z000</v>
      </c>
      <c r="F841" s="2">
        <v>34151</v>
      </c>
      <c r="G841" s="1" t="s">
        <v>17</v>
      </c>
      <c r="H841" s="1" t="s">
        <v>18</v>
      </c>
      <c r="I841" s="1" t="s">
        <v>38</v>
      </c>
      <c r="J841" s="1" t="s">
        <v>39</v>
      </c>
      <c r="K841" s="1" t="s">
        <v>279</v>
      </c>
      <c r="L841" s="1" t="s">
        <v>40</v>
      </c>
      <c r="M841" s="1" t="s">
        <v>1636</v>
      </c>
      <c r="N841">
        <v>0</v>
      </c>
      <c r="O841" s="8">
        <v>0</v>
      </c>
      <c r="P841" s="8">
        <v>0</v>
      </c>
      <c r="Q841" s="8">
        <v>0</v>
      </c>
      <c r="R841" s="35"/>
      <c r="S841" s="36"/>
      <c r="T841" s="36"/>
      <c r="U841" s="36"/>
    </row>
    <row r="842" spans="1:21" x14ac:dyDescent="0.3">
      <c r="A842" s="9">
        <v>21856</v>
      </c>
      <c r="B842" s="9" t="e">
        <f>VLOOKUP(A842,'AM Detail'!K:L,2,FALSE)</f>
        <v>#N/A</v>
      </c>
      <c r="C842" s="1" t="s">
        <v>31</v>
      </c>
      <c r="D842" s="1" t="s">
        <v>276</v>
      </c>
      <c r="E842" s="9" t="str">
        <f t="shared" si="13"/>
        <v>Z000</v>
      </c>
      <c r="F842" s="2">
        <v>32690</v>
      </c>
      <c r="G842" s="1" t="s">
        <v>17</v>
      </c>
      <c r="H842" s="1" t="s">
        <v>33</v>
      </c>
      <c r="I842" s="1" t="s">
        <v>277</v>
      </c>
      <c r="J842" s="1" t="s">
        <v>574</v>
      </c>
      <c r="K842" s="1" t="s">
        <v>279</v>
      </c>
      <c r="L842" s="1" t="s">
        <v>63</v>
      </c>
      <c r="M842" s="1" t="s">
        <v>1636</v>
      </c>
      <c r="N842">
        <v>0</v>
      </c>
      <c r="O842" s="8">
        <v>0</v>
      </c>
      <c r="P842" s="8">
        <v>0</v>
      </c>
      <c r="Q842" s="8">
        <v>0</v>
      </c>
      <c r="R842" s="35"/>
      <c r="S842" s="36"/>
      <c r="T842" s="36"/>
      <c r="U842" s="36"/>
    </row>
    <row r="843" spans="1:21" x14ac:dyDescent="0.3">
      <c r="A843" s="9">
        <v>21864</v>
      </c>
      <c r="B843" s="9" t="str">
        <f>VLOOKUP(A843,'AM Detail'!K:L,2,FALSE)</f>
        <v>U1</v>
      </c>
      <c r="C843" s="1" t="s">
        <v>31</v>
      </c>
      <c r="D843" s="1" t="s">
        <v>276</v>
      </c>
      <c r="E843" s="9" t="str">
        <f t="shared" si="13"/>
        <v>Z000</v>
      </c>
      <c r="F843" s="2">
        <v>32690</v>
      </c>
      <c r="G843" s="1" t="s">
        <v>17</v>
      </c>
      <c r="H843" s="1" t="s">
        <v>33</v>
      </c>
      <c r="I843" s="1" t="s">
        <v>277</v>
      </c>
      <c r="J843" s="1" t="s">
        <v>575</v>
      </c>
      <c r="K843" s="1" t="s">
        <v>279</v>
      </c>
      <c r="L843" s="1" t="s">
        <v>63</v>
      </c>
      <c r="M843" s="1" t="s">
        <v>1636</v>
      </c>
      <c r="N843">
        <v>1</v>
      </c>
      <c r="O843" s="8">
        <v>57617.37</v>
      </c>
      <c r="P843" s="8">
        <v>51870.36</v>
      </c>
      <c r="Q843" s="8">
        <v>5747.01</v>
      </c>
      <c r="R843" s="35"/>
      <c r="S843" s="36"/>
      <c r="T843" s="36"/>
      <c r="U843" s="36"/>
    </row>
    <row r="844" spans="1:21" x14ac:dyDescent="0.3">
      <c r="A844" s="9">
        <v>21870</v>
      </c>
      <c r="B844" s="9" t="e">
        <f>VLOOKUP(A844,'AM Detail'!K:L,2,FALSE)</f>
        <v>#N/A</v>
      </c>
      <c r="C844" s="1" t="s">
        <v>31</v>
      </c>
      <c r="D844" s="1" t="s">
        <v>276</v>
      </c>
      <c r="E844" s="9" t="str">
        <f t="shared" si="13"/>
        <v>Z000</v>
      </c>
      <c r="F844" s="2">
        <v>32690</v>
      </c>
      <c r="G844" s="1" t="s">
        <v>17</v>
      </c>
      <c r="H844" s="1" t="s">
        <v>33</v>
      </c>
      <c r="I844" s="1" t="s">
        <v>277</v>
      </c>
      <c r="J844" s="1" t="s">
        <v>576</v>
      </c>
      <c r="K844" s="1" t="s">
        <v>279</v>
      </c>
      <c r="L844" s="1" t="s">
        <v>63</v>
      </c>
      <c r="M844" s="1" t="s">
        <v>1636</v>
      </c>
      <c r="N844">
        <v>0</v>
      </c>
      <c r="O844" s="8">
        <v>0</v>
      </c>
      <c r="P844" s="8">
        <v>0</v>
      </c>
      <c r="Q844" s="8">
        <v>0</v>
      </c>
      <c r="R844" s="35"/>
      <c r="S844" s="36"/>
      <c r="T844" s="36"/>
      <c r="U844" s="36"/>
    </row>
    <row r="845" spans="1:21" x14ac:dyDescent="0.3">
      <c r="A845" s="9">
        <v>21878</v>
      </c>
      <c r="B845" s="9" t="e">
        <f>VLOOKUP(A845,'AM Detail'!K:L,2,FALSE)</f>
        <v>#N/A</v>
      </c>
      <c r="C845" s="1" t="s">
        <v>31</v>
      </c>
      <c r="D845" s="1" t="s">
        <v>276</v>
      </c>
      <c r="E845" s="9" t="str">
        <f t="shared" si="13"/>
        <v>Z000</v>
      </c>
      <c r="F845" s="2">
        <v>32690</v>
      </c>
      <c r="G845" s="1" t="s">
        <v>17</v>
      </c>
      <c r="H845" s="1" t="s">
        <v>33</v>
      </c>
      <c r="I845" s="1" t="s">
        <v>277</v>
      </c>
      <c r="J845" s="1" t="s">
        <v>577</v>
      </c>
      <c r="K845" s="1" t="s">
        <v>279</v>
      </c>
      <c r="L845" s="1" t="s">
        <v>63</v>
      </c>
      <c r="M845" s="1" t="s">
        <v>1636</v>
      </c>
      <c r="N845">
        <v>0</v>
      </c>
      <c r="O845" s="8">
        <v>0</v>
      </c>
      <c r="P845" s="8">
        <v>0</v>
      </c>
      <c r="Q845" s="8">
        <v>0</v>
      </c>
      <c r="R845" s="35"/>
      <c r="S845" s="36"/>
      <c r="T845" s="36"/>
      <c r="U845" s="36"/>
    </row>
    <row r="846" spans="1:21" x14ac:dyDescent="0.3">
      <c r="A846" s="9">
        <v>21889</v>
      </c>
      <c r="B846" s="9" t="e">
        <f>VLOOKUP(A846,'AM Detail'!K:L,2,FALSE)</f>
        <v>#N/A</v>
      </c>
      <c r="C846" s="1" t="s">
        <v>31</v>
      </c>
      <c r="D846" s="1" t="s">
        <v>276</v>
      </c>
      <c r="E846" s="9" t="str">
        <f t="shared" si="13"/>
        <v>Z000</v>
      </c>
      <c r="F846" s="2">
        <v>32690</v>
      </c>
      <c r="G846" s="1" t="s">
        <v>17</v>
      </c>
      <c r="H846" s="1" t="s">
        <v>33</v>
      </c>
      <c r="I846" s="1" t="s">
        <v>277</v>
      </c>
      <c r="J846" s="1" t="s">
        <v>578</v>
      </c>
      <c r="K846" s="1" t="s">
        <v>279</v>
      </c>
      <c r="L846" s="1" t="s">
        <v>63</v>
      </c>
      <c r="M846" s="1" t="s">
        <v>1636</v>
      </c>
      <c r="N846">
        <v>0</v>
      </c>
      <c r="O846" s="8">
        <v>0</v>
      </c>
      <c r="P846" s="8">
        <v>0</v>
      </c>
      <c r="Q846" s="8">
        <v>0</v>
      </c>
      <c r="R846" s="35"/>
      <c r="S846" s="36"/>
      <c r="T846" s="36"/>
      <c r="U846" s="36"/>
    </row>
    <row r="847" spans="1:21" x14ac:dyDescent="0.3">
      <c r="A847" s="9">
        <v>21900</v>
      </c>
      <c r="B847" s="9" t="str">
        <f>VLOOKUP(A847,'AM Detail'!K:L,2,FALSE)</f>
        <v>U1</v>
      </c>
      <c r="C847" s="1" t="s">
        <v>31</v>
      </c>
      <c r="D847" s="1" t="s">
        <v>276</v>
      </c>
      <c r="E847" s="9" t="str">
        <f t="shared" si="13"/>
        <v>Z000</v>
      </c>
      <c r="F847" s="2">
        <v>32690</v>
      </c>
      <c r="G847" s="1" t="s">
        <v>17</v>
      </c>
      <c r="H847" s="1" t="s">
        <v>33</v>
      </c>
      <c r="I847" s="1" t="s">
        <v>277</v>
      </c>
      <c r="J847" s="1" t="s">
        <v>278</v>
      </c>
      <c r="K847" s="1" t="s">
        <v>279</v>
      </c>
      <c r="L847" s="1" t="s">
        <v>63</v>
      </c>
      <c r="M847" s="1" t="s">
        <v>1636</v>
      </c>
      <c r="N847">
        <v>1</v>
      </c>
      <c r="O847" s="8">
        <v>120507.79</v>
      </c>
      <c r="P847" s="8">
        <v>108487.82</v>
      </c>
      <c r="Q847" s="8">
        <v>12019.97</v>
      </c>
      <c r="R847" s="35"/>
      <c r="S847" s="36"/>
      <c r="T847" s="36"/>
      <c r="U847" s="36"/>
    </row>
    <row r="848" spans="1:21" x14ac:dyDescent="0.3">
      <c r="A848" s="9">
        <v>21915</v>
      </c>
      <c r="B848" s="9" t="str">
        <f>VLOOKUP(A848,'AM Detail'!K:L,2,FALSE)</f>
        <v>U1</v>
      </c>
      <c r="C848" s="1" t="s">
        <v>31</v>
      </c>
      <c r="D848" s="1" t="s">
        <v>276</v>
      </c>
      <c r="E848" s="9" t="str">
        <f t="shared" si="13"/>
        <v>Z000</v>
      </c>
      <c r="F848" s="2">
        <v>24289</v>
      </c>
      <c r="G848" s="1" t="s">
        <v>17</v>
      </c>
      <c r="H848" s="1" t="s">
        <v>33</v>
      </c>
      <c r="I848" s="1" t="s">
        <v>579</v>
      </c>
      <c r="J848" s="1" t="s">
        <v>580</v>
      </c>
      <c r="K848" s="1" t="s">
        <v>279</v>
      </c>
      <c r="L848" s="1" t="s">
        <v>46</v>
      </c>
      <c r="M848" s="1" t="s">
        <v>1636</v>
      </c>
      <c r="N848">
        <v>1</v>
      </c>
      <c r="O848" s="8">
        <v>1147.77</v>
      </c>
      <c r="P848" s="8">
        <v>1147.77</v>
      </c>
      <c r="Q848" s="8">
        <v>0</v>
      </c>
      <c r="R848" s="35"/>
      <c r="S848" s="36"/>
      <c r="T848" s="36"/>
      <c r="U848" s="36"/>
    </row>
    <row r="849" spans="1:21" x14ac:dyDescent="0.3">
      <c r="A849" s="9">
        <v>21935</v>
      </c>
      <c r="B849" s="9" t="str">
        <f>VLOOKUP(A849,'AM Detail'!K:L,2,FALSE)</f>
        <v>U1</v>
      </c>
      <c r="C849" s="1" t="s">
        <v>31</v>
      </c>
      <c r="D849" s="1" t="s">
        <v>276</v>
      </c>
      <c r="E849" s="9" t="str">
        <f t="shared" si="13"/>
        <v>Z000</v>
      </c>
      <c r="F849" s="2">
        <v>24289</v>
      </c>
      <c r="G849" s="1" t="s">
        <v>17</v>
      </c>
      <c r="H849" s="1" t="s">
        <v>33</v>
      </c>
      <c r="I849" s="1" t="s">
        <v>579</v>
      </c>
      <c r="J849" s="1" t="s">
        <v>581</v>
      </c>
      <c r="K849" s="1" t="s">
        <v>279</v>
      </c>
      <c r="L849" s="1" t="s">
        <v>46</v>
      </c>
      <c r="M849" s="1" t="s">
        <v>1636</v>
      </c>
      <c r="N849">
        <v>1</v>
      </c>
      <c r="O849" s="8">
        <v>4842.29</v>
      </c>
      <c r="P849" s="8">
        <v>4842.29</v>
      </c>
      <c r="Q849" s="8">
        <v>0</v>
      </c>
      <c r="R849" s="35"/>
      <c r="S849" s="36"/>
      <c r="T849" s="36"/>
      <c r="U849" s="36"/>
    </row>
    <row r="850" spans="1:21" x14ac:dyDescent="0.3">
      <c r="A850" s="9">
        <v>21955</v>
      </c>
      <c r="B850" s="9" t="str">
        <f>VLOOKUP(A850,'AM Detail'!K:L,2,FALSE)</f>
        <v>U1</v>
      </c>
      <c r="C850" s="1" t="s">
        <v>31</v>
      </c>
      <c r="D850" s="1" t="s">
        <v>276</v>
      </c>
      <c r="E850" s="9" t="str">
        <f t="shared" si="13"/>
        <v>Z000</v>
      </c>
      <c r="F850" s="2">
        <v>24289</v>
      </c>
      <c r="G850" s="1" t="s">
        <v>17</v>
      </c>
      <c r="H850" s="1" t="s">
        <v>33</v>
      </c>
      <c r="I850" s="1" t="s">
        <v>582</v>
      </c>
      <c r="J850" s="1" t="s">
        <v>583</v>
      </c>
      <c r="K850" s="1" t="s">
        <v>279</v>
      </c>
      <c r="L850" s="1" t="s">
        <v>46</v>
      </c>
      <c r="M850" s="1" t="s">
        <v>1636</v>
      </c>
      <c r="N850">
        <v>979</v>
      </c>
      <c r="O850" s="8">
        <v>10430.27</v>
      </c>
      <c r="P850" s="8">
        <v>10430.27</v>
      </c>
      <c r="Q850" s="8">
        <v>0</v>
      </c>
      <c r="R850" s="35"/>
      <c r="S850" s="36"/>
      <c r="T850" s="36"/>
      <c r="U850" s="36"/>
    </row>
    <row r="851" spans="1:21" x14ac:dyDescent="0.3">
      <c r="A851" s="9">
        <v>21983</v>
      </c>
      <c r="B851" s="9" t="e">
        <f>VLOOKUP(A851,'AM Detail'!K:L,2,FALSE)</f>
        <v>#N/A</v>
      </c>
      <c r="C851" s="1" t="s">
        <v>31</v>
      </c>
      <c r="D851" s="1" t="s">
        <v>276</v>
      </c>
      <c r="E851" s="9" t="str">
        <f t="shared" si="13"/>
        <v>Z000</v>
      </c>
      <c r="F851" s="2">
        <v>24289</v>
      </c>
      <c r="G851" s="1" t="s">
        <v>17</v>
      </c>
      <c r="H851" s="1" t="s">
        <v>33</v>
      </c>
      <c r="I851" s="1" t="s">
        <v>582</v>
      </c>
      <c r="J851" s="1" t="s">
        <v>584</v>
      </c>
      <c r="K851" s="1" t="s">
        <v>279</v>
      </c>
      <c r="L851" s="1" t="s">
        <v>46</v>
      </c>
      <c r="M851" s="1" t="s">
        <v>1636</v>
      </c>
      <c r="N851">
        <v>0</v>
      </c>
      <c r="O851" s="8">
        <v>0</v>
      </c>
      <c r="P851" s="8">
        <v>0</v>
      </c>
      <c r="Q851" s="8">
        <v>0</v>
      </c>
      <c r="R851" s="35"/>
      <c r="S851" s="36"/>
      <c r="T851" s="36"/>
      <c r="U851" s="36"/>
    </row>
    <row r="852" spans="1:21" x14ac:dyDescent="0.3">
      <c r="A852" s="9">
        <v>21985</v>
      </c>
      <c r="B852" s="9" t="str">
        <f>VLOOKUP(A852,'AM Detail'!K:L,2,FALSE)</f>
        <v>Common</v>
      </c>
      <c r="C852" s="1" t="s">
        <v>15</v>
      </c>
      <c r="D852" s="1" t="s">
        <v>280</v>
      </c>
      <c r="E852" s="9" t="str">
        <f t="shared" si="13"/>
        <v>Z000</v>
      </c>
      <c r="F852" s="2">
        <v>25020</v>
      </c>
      <c r="G852" s="1" t="s">
        <v>17</v>
      </c>
      <c r="H852" s="1" t="s">
        <v>18</v>
      </c>
      <c r="I852" s="1" t="s">
        <v>582</v>
      </c>
      <c r="J852" s="1" t="s">
        <v>584</v>
      </c>
      <c r="K852" s="1" t="s">
        <v>279</v>
      </c>
      <c r="L852" s="1" t="s">
        <v>22</v>
      </c>
      <c r="M852" s="1" t="s">
        <v>1636</v>
      </c>
      <c r="N852">
        <v>1</v>
      </c>
      <c r="O852" s="8">
        <v>1444.68</v>
      </c>
      <c r="P852" s="8">
        <v>1444.68</v>
      </c>
      <c r="Q852" s="8">
        <v>0</v>
      </c>
      <c r="R852" s="35"/>
      <c r="S852" s="36"/>
      <c r="T852" s="36"/>
      <c r="U852" s="36"/>
    </row>
    <row r="853" spans="1:21" x14ac:dyDescent="0.3">
      <c r="A853" s="9">
        <v>21997</v>
      </c>
      <c r="B853" s="9" t="str">
        <f>VLOOKUP(A853,'AM Detail'!K:L,2,FALSE)</f>
        <v>Common</v>
      </c>
      <c r="C853" s="1" t="s">
        <v>15</v>
      </c>
      <c r="D853" s="1" t="s">
        <v>280</v>
      </c>
      <c r="E853" s="9" t="str">
        <f t="shared" si="13"/>
        <v>Z000</v>
      </c>
      <c r="F853" s="2">
        <v>24289</v>
      </c>
      <c r="G853" s="1" t="s">
        <v>17</v>
      </c>
      <c r="H853" s="1" t="s">
        <v>18</v>
      </c>
      <c r="I853" s="1" t="s">
        <v>582</v>
      </c>
      <c r="J853" s="1" t="s">
        <v>585</v>
      </c>
      <c r="K853" s="1" t="s">
        <v>279</v>
      </c>
      <c r="L853" s="1" t="s">
        <v>46</v>
      </c>
      <c r="M853" s="1" t="s">
        <v>1636</v>
      </c>
      <c r="N853">
        <v>1</v>
      </c>
      <c r="O853" s="8">
        <v>1757.92</v>
      </c>
      <c r="P853" s="8">
        <v>1757.92</v>
      </c>
      <c r="Q853" s="8">
        <v>0</v>
      </c>
      <c r="R853" s="35"/>
      <c r="S853" s="36"/>
      <c r="T853" s="36"/>
      <c r="U853" s="36"/>
    </row>
    <row r="854" spans="1:21" x14ac:dyDescent="0.3">
      <c r="A854" s="9">
        <v>21998</v>
      </c>
      <c r="B854" s="9" t="str">
        <f>VLOOKUP(A854,'AM Detail'!K:L,2,FALSE)</f>
        <v>Common</v>
      </c>
      <c r="C854" s="1" t="s">
        <v>15</v>
      </c>
      <c r="D854" s="1" t="s">
        <v>280</v>
      </c>
      <c r="E854" s="9" t="str">
        <f t="shared" si="13"/>
        <v>Z000</v>
      </c>
      <c r="F854" s="2">
        <v>25020</v>
      </c>
      <c r="G854" s="1" t="s">
        <v>17</v>
      </c>
      <c r="H854" s="1" t="s">
        <v>18</v>
      </c>
      <c r="I854" s="1" t="s">
        <v>582</v>
      </c>
      <c r="J854" s="1" t="s">
        <v>585</v>
      </c>
      <c r="K854" s="1" t="s">
        <v>279</v>
      </c>
      <c r="L854" s="1" t="s">
        <v>22</v>
      </c>
      <c r="M854" s="1" t="s">
        <v>1636</v>
      </c>
      <c r="N854">
        <v>0</v>
      </c>
      <c r="O854" s="8">
        <v>1083.51</v>
      </c>
      <c r="P854" s="8">
        <v>1083.51</v>
      </c>
      <c r="Q854" s="8">
        <v>0</v>
      </c>
      <c r="R854" s="35"/>
      <c r="S854" s="36"/>
      <c r="T854" s="36"/>
      <c r="U854" s="36"/>
    </row>
    <row r="855" spans="1:21" x14ac:dyDescent="0.3">
      <c r="A855" s="9">
        <v>22004</v>
      </c>
      <c r="B855" s="9" t="str">
        <f>VLOOKUP(A855,'AM Detail'!K:L,2,FALSE)</f>
        <v>U1</v>
      </c>
      <c r="C855" s="1" t="s">
        <v>31</v>
      </c>
      <c r="D855" s="1" t="s">
        <v>276</v>
      </c>
      <c r="E855" s="9" t="str">
        <f t="shared" si="13"/>
        <v>Z000</v>
      </c>
      <c r="F855" s="2">
        <v>24289</v>
      </c>
      <c r="G855" s="1" t="s">
        <v>17</v>
      </c>
      <c r="H855" s="1" t="s">
        <v>33</v>
      </c>
      <c r="I855" s="1" t="s">
        <v>582</v>
      </c>
      <c r="J855" s="1" t="s">
        <v>586</v>
      </c>
      <c r="K855" s="1" t="s">
        <v>279</v>
      </c>
      <c r="L855" s="1" t="s">
        <v>46</v>
      </c>
      <c r="M855" s="1" t="s">
        <v>1636</v>
      </c>
      <c r="N855">
        <v>1</v>
      </c>
      <c r="O855" s="8">
        <v>399.51</v>
      </c>
      <c r="P855" s="8">
        <v>399.51</v>
      </c>
      <c r="Q855" s="8">
        <v>0</v>
      </c>
      <c r="R855" s="35"/>
      <c r="S855" s="36"/>
      <c r="T855" s="36"/>
      <c r="U855" s="36"/>
    </row>
    <row r="856" spans="1:21" x14ac:dyDescent="0.3">
      <c r="A856" s="9">
        <v>22019</v>
      </c>
      <c r="B856" s="9" t="str">
        <f>VLOOKUP(A856,'AM Detail'!K:L,2,FALSE)</f>
        <v>U1</v>
      </c>
      <c r="C856" s="1" t="s">
        <v>31</v>
      </c>
      <c r="D856" s="1" t="s">
        <v>276</v>
      </c>
      <c r="E856" s="9" t="str">
        <f t="shared" si="13"/>
        <v>Z000</v>
      </c>
      <c r="F856" s="2">
        <v>24289</v>
      </c>
      <c r="G856" s="1" t="s">
        <v>17</v>
      </c>
      <c r="H856" s="1" t="s">
        <v>33</v>
      </c>
      <c r="I856" s="1" t="s">
        <v>582</v>
      </c>
      <c r="J856" s="1" t="s">
        <v>587</v>
      </c>
      <c r="K856" s="1" t="s">
        <v>279</v>
      </c>
      <c r="L856" s="1" t="s">
        <v>46</v>
      </c>
      <c r="M856" s="1" t="s">
        <v>1636</v>
      </c>
      <c r="N856">
        <v>1</v>
      </c>
      <c r="O856" s="8">
        <v>1598.05</v>
      </c>
      <c r="P856" s="8">
        <v>1598.05</v>
      </c>
      <c r="Q856" s="8">
        <v>0</v>
      </c>
      <c r="R856" s="35"/>
      <c r="S856" s="36"/>
      <c r="T856" s="36"/>
      <c r="U856" s="36"/>
    </row>
    <row r="857" spans="1:21" x14ac:dyDescent="0.3">
      <c r="A857" s="9">
        <v>22049</v>
      </c>
      <c r="B857" s="9" t="e">
        <f>VLOOKUP(A857,'AM Detail'!K:L,2,FALSE)</f>
        <v>#N/A</v>
      </c>
      <c r="C857" s="1" t="s">
        <v>15</v>
      </c>
      <c r="D857" s="1" t="s">
        <v>280</v>
      </c>
      <c r="E857" s="9" t="str">
        <f t="shared" si="13"/>
        <v>Z000</v>
      </c>
      <c r="F857" s="2">
        <v>25020</v>
      </c>
      <c r="G857" s="1" t="s">
        <v>17</v>
      </c>
      <c r="H857" s="1" t="s">
        <v>18</v>
      </c>
      <c r="I857" s="1" t="s">
        <v>588</v>
      </c>
      <c r="J857" s="1" t="s">
        <v>589</v>
      </c>
      <c r="K857" s="1" t="s">
        <v>279</v>
      </c>
      <c r="L857" s="1" t="s">
        <v>22</v>
      </c>
      <c r="M857" s="1" t="s">
        <v>1636</v>
      </c>
      <c r="N857">
        <v>0</v>
      </c>
      <c r="O857" s="8">
        <v>0</v>
      </c>
      <c r="P857" s="8">
        <v>0</v>
      </c>
      <c r="Q857" s="8">
        <v>0</v>
      </c>
      <c r="R857" s="35"/>
      <c r="S857" s="36"/>
      <c r="T857" s="36"/>
      <c r="U857" s="36"/>
    </row>
    <row r="858" spans="1:21" x14ac:dyDescent="0.3">
      <c r="A858" s="9">
        <v>22050</v>
      </c>
      <c r="B858" s="9" t="e">
        <f>VLOOKUP(A858,'AM Detail'!K:L,2,FALSE)</f>
        <v>#N/A</v>
      </c>
      <c r="C858" s="1" t="s">
        <v>15</v>
      </c>
      <c r="D858" s="1" t="s">
        <v>280</v>
      </c>
      <c r="E858" s="9" t="str">
        <f t="shared" si="13"/>
        <v>Z000</v>
      </c>
      <c r="F858" s="2">
        <v>27211</v>
      </c>
      <c r="G858" s="1" t="s">
        <v>17</v>
      </c>
      <c r="H858" s="1" t="s">
        <v>18</v>
      </c>
      <c r="I858" s="1" t="s">
        <v>588</v>
      </c>
      <c r="J858" s="1" t="s">
        <v>589</v>
      </c>
      <c r="K858" s="1" t="s">
        <v>279</v>
      </c>
      <c r="L858" s="1" t="s">
        <v>57</v>
      </c>
      <c r="M858" s="1" t="s">
        <v>1636</v>
      </c>
      <c r="N858">
        <v>0</v>
      </c>
      <c r="O858" s="8">
        <v>0</v>
      </c>
      <c r="P858" s="8">
        <v>0</v>
      </c>
      <c r="Q858" s="8">
        <v>0</v>
      </c>
      <c r="R858" s="35"/>
      <c r="S858" s="36"/>
      <c r="T858" s="36"/>
      <c r="U858" s="36"/>
    </row>
    <row r="859" spans="1:21" x14ac:dyDescent="0.3">
      <c r="A859" s="9">
        <v>22068</v>
      </c>
      <c r="B859" s="9" t="e">
        <f>VLOOKUP(A859,'AM Detail'!K:L,2,FALSE)</f>
        <v>#N/A</v>
      </c>
      <c r="C859" s="1" t="s">
        <v>15</v>
      </c>
      <c r="D859" s="1" t="s">
        <v>280</v>
      </c>
      <c r="E859" s="9" t="str">
        <f t="shared" si="13"/>
        <v>Z000</v>
      </c>
      <c r="F859" s="2">
        <v>25020</v>
      </c>
      <c r="G859" s="1" t="s">
        <v>17</v>
      </c>
      <c r="H859" s="1" t="s">
        <v>18</v>
      </c>
      <c r="I859" s="1" t="s">
        <v>588</v>
      </c>
      <c r="J859" s="1" t="s">
        <v>590</v>
      </c>
      <c r="K859" s="1" t="s">
        <v>279</v>
      </c>
      <c r="L859" s="1" t="s">
        <v>22</v>
      </c>
      <c r="M859" s="1" t="s">
        <v>1636</v>
      </c>
      <c r="N859">
        <v>0</v>
      </c>
      <c r="O859" s="8">
        <v>0</v>
      </c>
      <c r="P859" s="8">
        <v>0</v>
      </c>
      <c r="Q859" s="8">
        <v>0</v>
      </c>
      <c r="R859" s="35"/>
      <c r="S859" s="36"/>
      <c r="T859" s="36"/>
      <c r="U859" s="36"/>
    </row>
    <row r="860" spans="1:21" x14ac:dyDescent="0.3">
      <c r="A860" s="9">
        <v>22074</v>
      </c>
      <c r="B860" s="9" t="e">
        <f>VLOOKUP(A860,'AM Detail'!K:L,2,FALSE)</f>
        <v>#N/A</v>
      </c>
      <c r="C860" s="1" t="s">
        <v>15</v>
      </c>
      <c r="D860" s="1" t="s">
        <v>280</v>
      </c>
      <c r="E860" s="9" t="str">
        <f t="shared" si="13"/>
        <v>Z000</v>
      </c>
      <c r="F860" s="2">
        <v>25020</v>
      </c>
      <c r="G860" s="1" t="s">
        <v>17</v>
      </c>
      <c r="H860" s="1" t="s">
        <v>18</v>
      </c>
      <c r="I860" s="1" t="s">
        <v>588</v>
      </c>
      <c r="J860" s="1" t="s">
        <v>591</v>
      </c>
      <c r="K860" s="1" t="s">
        <v>279</v>
      </c>
      <c r="L860" s="1" t="s">
        <v>22</v>
      </c>
      <c r="M860" s="1" t="s">
        <v>1636</v>
      </c>
      <c r="N860">
        <v>0</v>
      </c>
      <c r="O860" s="8">
        <v>0</v>
      </c>
      <c r="P860" s="8">
        <v>0</v>
      </c>
      <c r="Q860" s="8">
        <v>0</v>
      </c>
      <c r="R860" s="35"/>
      <c r="S860" s="36"/>
      <c r="T860" s="36"/>
      <c r="U860" s="36"/>
    </row>
    <row r="861" spans="1:21" x14ac:dyDescent="0.3">
      <c r="A861" s="9">
        <v>22088</v>
      </c>
      <c r="B861" s="9" t="e">
        <f>VLOOKUP(A861,'AM Detail'!K:L,2,FALSE)</f>
        <v>#N/A</v>
      </c>
      <c r="C861" s="1" t="s">
        <v>15</v>
      </c>
      <c r="D861" s="1" t="s">
        <v>280</v>
      </c>
      <c r="E861" s="9" t="str">
        <f t="shared" si="13"/>
        <v>Z000</v>
      </c>
      <c r="F861" s="2">
        <v>25020</v>
      </c>
      <c r="G861" s="1" t="s">
        <v>17</v>
      </c>
      <c r="H861" s="1" t="s">
        <v>18</v>
      </c>
      <c r="I861" s="1" t="s">
        <v>592</v>
      </c>
      <c r="J861" s="1" t="s">
        <v>593</v>
      </c>
      <c r="K861" s="1" t="s">
        <v>279</v>
      </c>
      <c r="L861" s="1" t="s">
        <v>22</v>
      </c>
      <c r="M861" s="1" t="s">
        <v>1636</v>
      </c>
      <c r="N861">
        <v>0</v>
      </c>
      <c r="O861" s="8">
        <v>0</v>
      </c>
      <c r="P861" s="8">
        <v>0</v>
      </c>
      <c r="Q861" s="8">
        <v>0</v>
      </c>
      <c r="R861" s="35"/>
      <c r="S861" s="36"/>
      <c r="T861" s="36"/>
      <c r="U861" s="36"/>
    </row>
    <row r="862" spans="1:21" x14ac:dyDescent="0.3">
      <c r="A862" s="9">
        <v>22101</v>
      </c>
      <c r="B862" s="9" t="e">
        <f>VLOOKUP(A862,'AM Detail'!K:L,2,FALSE)</f>
        <v>#N/A</v>
      </c>
      <c r="C862" s="1" t="s">
        <v>15</v>
      </c>
      <c r="D862" s="1" t="s">
        <v>280</v>
      </c>
      <c r="E862" s="9" t="str">
        <f t="shared" si="13"/>
        <v>Z000</v>
      </c>
      <c r="F862" s="2">
        <v>25020</v>
      </c>
      <c r="G862" s="1" t="s">
        <v>17</v>
      </c>
      <c r="H862" s="1" t="s">
        <v>18</v>
      </c>
      <c r="I862" s="1" t="s">
        <v>592</v>
      </c>
      <c r="J862" s="1" t="s">
        <v>594</v>
      </c>
      <c r="K862" s="1" t="s">
        <v>279</v>
      </c>
      <c r="L862" s="1" t="s">
        <v>22</v>
      </c>
      <c r="M862" s="1" t="s">
        <v>1636</v>
      </c>
      <c r="N862">
        <v>0</v>
      </c>
      <c r="O862" s="8">
        <v>0</v>
      </c>
      <c r="P862" s="8">
        <v>0</v>
      </c>
      <c r="Q862" s="8">
        <v>0</v>
      </c>
      <c r="R862" s="35"/>
      <c r="S862" s="36"/>
      <c r="T862" s="36"/>
      <c r="U862" s="36"/>
    </row>
    <row r="863" spans="1:21" x14ac:dyDescent="0.3">
      <c r="A863" s="9">
        <v>22109</v>
      </c>
      <c r="B863" s="9" t="e">
        <f>VLOOKUP(A863,'AM Detail'!K:L,2,FALSE)</f>
        <v>#N/A</v>
      </c>
      <c r="C863" s="1" t="s">
        <v>15</v>
      </c>
      <c r="D863" s="1" t="s">
        <v>280</v>
      </c>
      <c r="E863" s="9" t="str">
        <f t="shared" si="13"/>
        <v>Z000</v>
      </c>
      <c r="F863" s="2">
        <v>25020</v>
      </c>
      <c r="G863" s="1" t="s">
        <v>17</v>
      </c>
      <c r="H863" s="1" t="s">
        <v>18</v>
      </c>
      <c r="I863" s="1" t="s">
        <v>592</v>
      </c>
      <c r="J863" s="1" t="s">
        <v>595</v>
      </c>
      <c r="K863" s="1" t="s">
        <v>279</v>
      </c>
      <c r="L863" s="1" t="s">
        <v>22</v>
      </c>
      <c r="M863" s="1" t="s">
        <v>1636</v>
      </c>
      <c r="N863">
        <v>0</v>
      </c>
      <c r="O863" s="8">
        <v>0</v>
      </c>
      <c r="P863" s="8">
        <v>0</v>
      </c>
      <c r="Q863" s="8">
        <v>0</v>
      </c>
      <c r="R863" s="35"/>
      <c r="S863" s="36"/>
      <c r="T863" s="36"/>
      <c r="U863" s="36"/>
    </row>
    <row r="864" spans="1:21" x14ac:dyDescent="0.3">
      <c r="A864" s="9">
        <v>22117</v>
      </c>
      <c r="B864" s="9" t="str">
        <f>VLOOKUP(A864,'AM Detail'!K:L,2,FALSE)</f>
        <v>Retire</v>
      </c>
      <c r="C864" s="1" t="s">
        <v>15</v>
      </c>
      <c r="D864" s="1" t="s">
        <v>280</v>
      </c>
      <c r="E864" s="9" t="str">
        <f t="shared" si="13"/>
        <v>Z000</v>
      </c>
      <c r="F864" s="2">
        <v>25020</v>
      </c>
      <c r="G864" s="1" t="s">
        <v>17</v>
      </c>
      <c r="H864" s="1" t="s">
        <v>18</v>
      </c>
      <c r="I864" s="1" t="s">
        <v>596</v>
      </c>
      <c r="J864" s="1" t="s">
        <v>597</v>
      </c>
      <c r="K864" s="1" t="s">
        <v>279</v>
      </c>
      <c r="L864" s="1" t="s">
        <v>22</v>
      </c>
      <c r="M864" s="1" t="s">
        <v>1636</v>
      </c>
      <c r="N864">
        <v>5</v>
      </c>
      <c r="O864" s="8">
        <v>8242.01</v>
      </c>
      <c r="P864" s="8">
        <v>8242.01</v>
      </c>
      <c r="Q864" s="8">
        <v>0</v>
      </c>
      <c r="R864" s="35"/>
      <c r="S864" s="36"/>
      <c r="T864" s="36"/>
      <c r="U864" s="36"/>
    </row>
    <row r="865" spans="1:21" x14ac:dyDescent="0.3">
      <c r="A865" s="9">
        <v>22129</v>
      </c>
      <c r="B865" s="9" t="e">
        <f>VLOOKUP(A865,'AM Detail'!K:L,2,FALSE)</f>
        <v>#N/A</v>
      </c>
      <c r="C865" s="1" t="s">
        <v>15</v>
      </c>
      <c r="D865" s="1" t="s">
        <v>280</v>
      </c>
      <c r="E865" s="9" t="str">
        <f t="shared" si="13"/>
        <v>Z000</v>
      </c>
      <c r="F865" s="2">
        <v>24289</v>
      </c>
      <c r="G865" s="1" t="s">
        <v>17</v>
      </c>
      <c r="H865" s="1" t="s">
        <v>18</v>
      </c>
      <c r="I865" s="1" t="s">
        <v>596</v>
      </c>
      <c r="J865" s="1" t="s">
        <v>598</v>
      </c>
      <c r="K865" s="1" t="s">
        <v>279</v>
      </c>
      <c r="L865" s="1" t="s">
        <v>46</v>
      </c>
      <c r="M865" s="1" t="s">
        <v>1636</v>
      </c>
      <c r="N865">
        <v>0</v>
      </c>
      <c r="O865" s="8">
        <v>0</v>
      </c>
      <c r="P865" s="8">
        <v>0</v>
      </c>
      <c r="Q865" s="8">
        <v>0</v>
      </c>
      <c r="R865" s="35"/>
      <c r="S865" s="36"/>
      <c r="T865" s="36"/>
      <c r="U865" s="36"/>
    </row>
    <row r="866" spans="1:21" x14ac:dyDescent="0.3">
      <c r="A866" s="9">
        <v>22130</v>
      </c>
      <c r="B866" s="9" t="e">
        <f>VLOOKUP(A866,'AM Detail'!K:L,2,FALSE)</f>
        <v>#N/A</v>
      </c>
      <c r="C866" s="1" t="s">
        <v>15</v>
      </c>
      <c r="D866" s="1" t="s">
        <v>280</v>
      </c>
      <c r="E866" s="9" t="str">
        <f t="shared" si="13"/>
        <v>Z000</v>
      </c>
      <c r="F866" s="2">
        <v>25020</v>
      </c>
      <c r="G866" s="1" t="s">
        <v>17</v>
      </c>
      <c r="H866" s="1" t="s">
        <v>18</v>
      </c>
      <c r="I866" s="1" t="s">
        <v>596</v>
      </c>
      <c r="J866" s="1" t="s">
        <v>598</v>
      </c>
      <c r="K866" s="1" t="s">
        <v>279</v>
      </c>
      <c r="L866" s="1" t="s">
        <v>22</v>
      </c>
      <c r="M866" s="1" t="s">
        <v>1636</v>
      </c>
      <c r="N866">
        <v>0</v>
      </c>
      <c r="O866" s="8">
        <v>0</v>
      </c>
      <c r="P866" s="8">
        <v>0</v>
      </c>
      <c r="Q866" s="8">
        <v>0</v>
      </c>
      <c r="R866" s="35"/>
      <c r="S866" s="36"/>
      <c r="T866" s="36"/>
      <c r="U866" s="36"/>
    </row>
    <row r="867" spans="1:21" x14ac:dyDescent="0.3">
      <c r="A867" s="9">
        <v>22131</v>
      </c>
      <c r="B867" s="9" t="str">
        <f>VLOOKUP(A867,'AM Detail'!K:L,2,FALSE)</f>
        <v>Retire</v>
      </c>
      <c r="C867" s="1" t="s">
        <v>15</v>
      </c>
      <c r="D867" s="1" t="s">
        <v>280</v>
      </c>
      <c r="E867" s="9" t="str">
        <f t="shared" si="13"/>
        <v>Z000</v>
      </c>
      <c r="F867" s="2">
        <v>36708</v>
      </c>
      <c r="G867" s="1" t="s">
        <v>17</v>
      </c>
      <c r="H867" s="1" t="s">
        <v>18</v>
      </c>
      <c r="I867" s="1" t="s">
        <v>596</v>
      </c>
      <c r="J867" s="1" t="s">
        <v>598</v>
      </c>
      <c r="K867" s="1" t="s">
        <v>279</v>
      </c>
      <c r="L867" s="1" t="s">
        <v>237</v>
      </c>
      <c r="M867" s="1" t="s">
        <v>1636</v>
      </c>
      <c r="N867">
        <v>1</v>
      </c>
      <c r="O867" s="8">
        <v>16645.509999999998</v>
      </c>
      <c r="P867" s="8">
        <v>8520.02</v>
      </c>
      <c r="Q867" s="8">
        <v>8125.49</v>
      </c>
      <c r="R867" s="35"/>
      <c r="S867" s="36"/>
      <c r="T867" s="36"/>
      <c r="U867" s="36"/>
    </row>
    <row r="868" spans="1:21" x14ac:dyDescent="0.3">
      <c r="A868" s="9">
        <v>22142</v>
      </c>
      <c r="B868" s="9" t="str">
        <f>VLOOKUP(A868,'AM Detail'!K:L,2,FALSE)</f>
        <v>Retire</v>
      </c>
      <c r="C868" s="1" t="s">
        <v>15</v>
      </c>
      <c r="D868" s="1" t="s">
        <v>280</v>
      </c>
      <c r="E868" s="9" t="str">
        <f t="shared" si="13"/>
        <v>Z000</v>
      </c>
      <c r="F868" s="2">
        <v>25020</v>
      </c>
      <c r="G868" s="1" t="s">
        <v>17</v>
      </c>
      <c r="H868" s="1" t="s">
        <v>18</v>
      </c>
      <c r="I868" s="1" t="s">
        <v>596</v>
      </c>
      <c r="J868" s="1" t="s">
        <v>599</v>
      </c>
      <c r="K868" s="1" t="s">
        <v>279</v>
      </c>
      <c r="L868" s="1" t="s">
        <v>22</v>
      </c>
      <c r="M868" s="1" t="s">
        <v>1636</v>
      </c>
      <c r="N868">
        <v>0</v>
      </c>
      <c r="O868" s="8">
        <v>9419.34</v>
      </c>
      <c r="P868" s="8">
        <v>9419.34</v>
      </c>
      <c r="Q868" s="8">
        <v>0</v>
      </c>
      <c r="R868" s="35"/>
      <c r="S868" s="36"/>
      <c r="T868" s="36"/>
      <c r="U868" s="36"/>
    </row>
    <row r="869" spans="1:21" x14ac:dyDescent="0.3">
      <c r="A869" s="9">
        <v>22143</v>
      </c>
      <c r="B869" s="9" t="str">
        <f>VLOOKUP(A869,'AM Detail'!K:L,2,FALSE)</f>
        <v>Retire</v>
      </c>
      <c r="C869" s="1" t="s">
        <v>15</v>
      </c>
      <c r="D869" s="1" t="s">
        <v>280</v>
      </c>
      <c r="E869" s="9" t="str">
        <f t="shared" si="13"/>
        <v>Z000</v>
      </c>
      <c r="F869" s="2">
        <v>34881</v>
      </c>
      <c r="G869" s="1" t="s">
        <v>17</v>
      </c>
      <c r="H869" s="1" t="s">
        <v>18</v>
      </c>
      <c r="I869" s="1" t="s">
        <v>596</v>
      </c>
      <c r="J869" s="1" t="s">
        <v>599</v>
      </c>
      <c r="K869" s="1" t="s">
        <v>279</v>
      </c>
      <c r="L869" s="1" t="s">
        <v>67</v>
      </c>
      <c r="M869" s="1" t="s">
        <v>1636</v>
      </c>
      <c r="N869">
        <v>1</v>
      </c>
      <c r="O869" s="8">
        <v>28568.959999999999</v>
      </c>
      <c r="P869" s="8">
        <v>19417.490000000002</v>
      </c>
      <c r="Q869" s="8">
        <v>9151.4699999999993</v>
      </c>
      <c r="R869" s="35"/>
      <c r="S869" s="36"/>
      <c r="T869" s="36"/>
      <c r="U869" s="36"/>
    </row>
    <row r="870" spans="1:21" x14ac:dyDescent="0.3">
      <c r="A870" s="9">
        <v>22155</v>
      </c>
      <c r="B870" s="9" t="str">
        <f>VLOOKUP(A870,'AM Detail'!K:L,2,FALSE)</f>
        <v>Retire</v>
      </c>
      <c r="C870" s="1" t="s">
        <v>15</v>
      </c>
      <c r="D870" s="1" t="s">
        <v>280</v>
      </c>
      <c r="E870" s="9" t="str">
        <f t="shared" si="13"/>
        <v>Z000</v>
      </c>
      <c r="F870" s="2">
        <v>25020</v>
      </c>
      <c r="G870" s="1" t="s">
        <v>17</v>
      </c>
      <c r="H870" s="1" t="s">
        <v>18</v>
      </c>
      <c r="I870" s="1" t="s">
        <v>596</v>
      </c>
      <c r="J870" s="1" t="s">
        <v>600</v>
      </c>
      <c r="K870" s="1" t="s">
        <v>279</v>
      </c>
      <c r="L870" s="1" t="s">
        <v>22</v>
      </c>
      <c r="M870" s="1" t="s">
        <v>1636</v>
      </c>
      <c r="N870">
        <v>1</v>
      </c>
      <c r="O870" s="8">
        <v>17661.36</v>
      </c>
      <c r="P870" s="8">
        <v>17661.36</v>
      </c>
      <c r="Q870" s="8">
        <v>0</v>
      </c>
      <c r="R870" s="35"/>
      <c r="S870" s="36"/>
      <c r="T870" s="36"/>
      <c r="U870" s="36"/>
    </row>
    <row r="871" spans="1:21" x14ac:dyDescent="0.3">
      <c r="A871" s="9">
        <v>22165</v>
      </c>
      <c r="B871" s="9" t="str">
        <f>VLOOKUP(A871,'AM Detail'!K:L,2,FALSE)</f>
        <v>Retire</v>
      </c>
      <c r="C871" s="1" t="s">
        <v>15</v>
      </c>
      <c r="D871" s="1" t="s">
        <v>280</v>
      </c>
      <c r="E871" s="9" t="str">
        <f t="shared" si="13"/>
        <v>Z000</v>
      </c>
      <c r="F871" s="2">
        <v>25020</v>
      </c>
      <c r="G871" s="1" t="s">
        <v>17</v>
      </c>
      <c r="H871" s="1" t="s">
        <v>18</v>
      </c>
      <c r="I871" s="1" t="s">
        <v>601</v>
      </c>
      <c r="J871" s="1" t="s">
        <v>602</v>
      </c>
      <c r="K871" s="1" t="s">
        <v>279</v>
      </c>
      <c r="L871" s="1" t="s">
        <v>22</v>
      </c>
      <c r="M871" s="1" t="s">
        <v>1636</v>
      </c>
      <c r="N871">
        <v>1</v>
      </c>
      <c r="O871" s="8">
        <v>53294.46</v>
      </c>
      <c r="P871" s="8">
        <v>53294.46</v>
      </c>
      <c r="Q871" s="8">
        <v>0</v>
      </c>
      <c r="R871" s="35"/>
      <c r="S871" s="36"/>
      <c r="T871" s="36"/>
      <c r="U871" s="36"/>
    </row>
    <row r="872" spans="1:21" x14ac:dyDescent="0.3">
      <c r="A872" s="9">
        <v>22189</v>
      </c>
      <c r="B872" s="9" t="str">
        <f>VLOOKUP(A872,'AM Detail'!K:L,2,FALSE)</f>
        <v>U1</v>
      </c>
      <c r="C872" s="1" t="s">
        <v>31</v>
      </c>
      <c r="D872" s="1" t="s">
        <v>276</v>
      </c>
      <c r="E872" s="9" t="str">
        <f t="shared" si="13"/>
        <v>Z000</v>
      </c>
      <c r="F872" s="2">
        <v>24289</v>
      </c>
      <c r="G872" s="1" t="s">
        <v>17</v>
      </c>
      <c r="H872" s="1" t="s">
        <v>33</v>
      </c>
      <c r="I872" s="1" t="s">
        <v>603</v>
      </c>
      <c r="J872" s="1" t="s">
        <v>604</v>
      </c>
      <c r="K872" s="1" t="s">
        <v>279</v>
      </c>
      <c r="L872" s="1" t="s">
        <v>46</v>
      </c>
      <c r="M872" s="1" t="s">
        <v>1636</v>
      </c>
      <c r="N872">
        <v>817</v>
      </c>
      <c r="O872" s="8">
        <v>4651.75</v>
      </c>
      <c r="P872" s="8">
        <v>4651.75</v>
      </c>
      <c r="Q872" s="8">
        <v>0</v>
      </c>
      <c r="R872" s="35"/>
      <c r="S872" s="36"/>
      <c r="T872" s="36"/>
      <c r="U872" s="36"/>
    </row>
    <row r="873" spans="1:21" x14ac:dyDescent="0.3">
      <c r="A873" s="9">
        <v>22205</v>
      </c>
      <c r="B873" s="9" t="str">
        <f>VLOOKUP(A873,'AM Detail'!K:L,2,FALSE)</f>
        <v>U1</v>
      </c>
      <c r="C873" s="1" t="s">
        <v>31</v>
      </c>
      <c r="D873" s="1" t="s">
        <v>276</v>
      </c>
      <c r="E873" s="9" t="str">
        <f t="shared" si="13"/>
        <v>Z000</v>
      </c>
      <c r="F873" s="2">
        <v>24289</v>
      </c>
      <c r="G873" s="1" t="s">
        <v>17</v>
      </c>
      <c r="H873" s="1" t="s">
        <v>33</v>
      </c>
      <c r="I873" s="1" t="s">
        <v>603</v>
      </c>
      <c r="J873" s="1" t="s">
        <v>605</v>
      </c>
      <c r="K873" s="1" t="s">
        <v>279</v>
      </c>
      <c r="L873" s="1" t="s">
        <v>46</v>
      </c>
      <c r="M873" s="1" t="s">
        <v>1636</v>
      </c>
      <c r="N873">
        <v>1</v>
      </c>
      <c r="O873" s="8">
        <v>2257.62</v>
      </c>
      <c r="P873" s="8">
        <v>2257.62</v>
      </c>
      <c r="Q873" s="8">
        <v>0</v>
      </c>
      <c r="R873" s="35"/>
      <c r="S873" s="36"/>
      <c r="T873" s="36"/>
      <c r="U873" s="36"/>
    </row>
    <row r="874" spans="1:21" x14ac:dyDescent="0.3">
      <c r="A874" s="9">
        <v>22234</v>
      </c>
      <c r="B874" s="9" t="str">
        <f>VLOOKUP(A874,'AM Detail'!K:L,2,FALSE)</f>
        <v>U1</v>
      </c>
      <c r="C874" s="1" t="s">
        <v>31</v>
      </c>
      <c r="D874" s="1" t="s">
        <v>276</v>
      </c>
      <c r="E874" s="9" t="str">
        <f t="shared" si="13"/>
        <v>Z000</v>
      </c>
      <c r="F874" s="2">
        <v>24289</v>
      </c>
      <c r="G874" s="1" t="s">
        <v>17</v>
      </c>
      <c r="H874" s="1" t="s">
        <v>33</v>
      </c>
      <c r="I874" s="1" t="s">
        <v>603</v>
      </c>
      <c r="J874" s="1" t="s">
        <v>606</v>
      </c>
      <c r="K874" s="1" t="s">
        <v>279</v>
      </c>
      <c r="L874" s="1" t="s">
        <v>46</v>
      </c>
      <c r="M874" s="1" t="s">
        <v>1636</v>
      </c>
      <c r="N874">
        <v>1</v>
      </c>
      <c r="O874" s="8">
        <v>11477.47</v>
      </c>
      <c r="P874" s="8">
        <v>11477.47</v>
      </c>
      <c r="Q874" s="8">
        <v>0</v>
      </c>
      <c r="R874" s="35"/>
      <c r="S874" s="36"/>
      <c r="T874" s="36"/>
      <c r="U874" s="36"/>
    </row>
    <row r="875" spans="1:21" x14ac:dyDescent="0.3">
      <c r="A875" s="9">
        <v>22279</v>
      </c>
      <c r="B875" s="9" t="str">
        <f>VLOOKUP(A875,'AM Detail'!K:L,2,FALSE)</f>
        <v>U1</v>
      </c>
      <c r="C875" s="1" t="s">
        <v>31</v>
      </c>
      <c r="D875" s="1" t="s">
        <v>276</v>
      </c>
      <c r="E875" s="9" t="str">
        <f t="shared" si="13"/>
        <v>Z000</v>
      </c>
      <c r="F875" s="2">
        <v>24289</v>
      </c>
      <c r="G875" s="1" t="s">
        <v>17</v>
      </c>
      <c r="H875" s="1" t="s">
        <v>33</v>
      </c>
      <c r="I875" s="1" t="s">
        <v>603</v>
      </c>
      <c r="J875" s="1" t="s">
        <v>607</v>
      </c>
      <c r="K875" s="1" t="s">
        <v>279</v>
      </c>
      <c r="L875" s="1" t="s">
        <v>46</v>
      </c>
      <c r="M875" s="1" t="s">
        <v>1636</v>
      </c>
      <c r="N875">
        <v>0</v>
      </c>
      <c r="O875" s="8">
        <v>4194.68</v>
      </c>
      <c r="P875" s="8">
        <v>4194.68</v>
      </c>
      <c r="Q875" s="8">
        <v>0</v>
      </c>
      <c r="R875" s="35"/>
      <c r="S875" s="36"/>
      <c r="T875" s="36"/>
      <c r="U875" s="36"/>
    </row>
    <row r="876" spans="1:21" x14ac:dyDescent="0.3">
      <c r="A876" s="9">
        <v>22280</v>
      </c>
      <c r="B876" s="9" t="str">
        <f>VLOOKUP(A876,'AM Detail'!K:L,2,FALSE)</f>
        <v>U1</v>
      </c>
      <c r="C876" s="1" t="s">
        <v>31</v>
      </c>
      <c r="D876" s="1" t="s">
        <v>276</v>
      </c>
      <c r="E876" s="9" t="str">
        <f t="shared" si="13"/>
        <v>Z000</v>
      </c>
      <c r="F876" s="2">
        <v>31959</v>
      </c>
      <c r="G876" s="1" t="s">
        <v>17</v>
      </c>
      <c r="H876" s="1" t="s">
        <v>33</v>
      </c>
      <c r="I876" s="1" t="s">
        <v>603</v>
      </c>
      <c r="J876" s="1" t="s">
        <v>607</v>
      </c>
      <c r="K876" s="1" t="s">
        <v>279</v>
      </c>
      <c r="L876" s="1" t="s">
        <v>62</v>
      </c>
      <c r="M876" s="1" t="s">
        <v>1636</v>
      </c>
      <c r="N876">
        <v>1</v>
      </c>
      <c r="O876" s="8">
        <v>291040.88</v>
      </c>
      <c r="P876" s="8">
        <v>281973.96000000002</v>
      </c>
      <c r="Q876" s="8">
        <v>9066.92</v>
      </c>
      <c r="R876" s="35"/>
      <c r="S876" s="36"/>
      <c r="T876" s="36"/>
      <c r="U876" s="36"/>
    </row>
    <row r="877" spans="1:21" x14ac:dyDescent="0.3">
      <c r="A877" s="9">
        <v>22281</v>
      </c>
      <c r="B877" s="9" t="str">
        <f>VLOOKUP(A877,'AM Detail'!K:L,2,FALSE)</f>
        <v>U1</v>
      </c>
      <c r="C877" s="1" t="s">
        <v>31</v>
      </c>
      <c r="D877" s="1" t="s">
        <v>276</v>
      </c>
      <c r="E877" s="9" t="str">
        <f t="shared" si="13"/>
        <v>Z000</v>
      </c>
      <c r="F877" s="2">
        <v>32690</v>
      </c>
      <c r="G877" s="1" t="s">
        <v>17</v>
      </c>
      <c r="H877" s="1" t="s">
        <v>33</v>
      </c>
      <c r="I877" s="1" t="s">
        <v>603</v>
      </c>
      <c r="J877" s="1" t="s">
        <v>607</v>
      </c>
      <c r="K877" s="1" t="s">
        <v>279</v>
      </c>
      <c r="L877" s="1" t="s">
        <v>63</v>
      </c>
      <c r="M877" s="1" t="s">
        <v>1636</v>
      </c>
      <c r="N877">
        <v>0</v>
      </c>
      <c r="O877" s="8">
        <v>80717.77</v>
      </c>
      <c r="P877" s="8">
        <v>72666.63</v>
      </c>
      <c r="Q877" s="8">
        <v>8051.14</v>
      </c>
      <c r="R877" s="35"/>
      <c r="S877" s="36"/>
      <c r="T877" s="36"/>
      <c r="U877" s="36"/>
    </row>
    <row r="878" spans="1:21" x14ac:dyDescent="0.3">
      <c r="A878" s="9">
        <v>22305</v>
      </c>
      <c r="B878" s="9" t="e">
        <f>VLOOKUP(A878,'AM Detail'!K:L,2,FALSE)</f>
        <v>#N/A</v>
      </c>
      <c r="C878" s="1" t="s">
        <v>31</v>
      </c>
      <c r="D878" s="1" t="s">
        <v>276</v>
      </c>
      <c r="E878" s="9" t="str">
        <f t="shared" si="13"/>
        <v>Z000</v>
      </c>
      <c r="F878" s="2">
        <v>24289</v>
      </c>
      <c r="G878" s="1" t="s">
        <v>17</v>
      </c>
      <c r="H878" s="1" t="s">
        <v>33</v>
      </c>
      <c r="I878" s="1" t="s">
        <v>608</v>
      </c>
      <c r="J878" s="1" t="s">
        <v>609</v>
      </c>
      <c r="K878" s="1" t="s">
        <v>279</v>
      </c>
      <c r="L878" s="1" t="s">
        <v>46</v>
      </c>
      <c r="M878" s="1" t="s">
        <v>1636</v>
      </c>
      <c r="N878">
        <v>0</v>
      </c>
      <c r="O878" s="8">
        <v>0</v>
      </c>
      <c r="P878" s="8">
        <v>0</v>
      </c>
      <c r="Q878" s="8">
        <v>0</v>
      </c>
      <c r="R878" s="35"/>
      <c r="S878" s="36"/>
      <c r="T878" s="36"/>
      <c r="U878" s="36"/>
    </row>
    <row r="879" spans="1:21" x14ac:dyDescent="0.3">
      <c r="A879" s="9">
        <v>22306</v>
      </c>
      <c r="B879" s="9" t="str">
        <f>VLOOKUP(A879,'AM Detail'!K:L,2,FALSE)</f>
        <v>Common</v>
      </c>
      <c r="C879" s="1" t="s">
        <v>31</v>
      </c>
      <c r="D879" s="1" t="s">
        <v>276</v>
      </c>
      <c r="E879" s="9" t="str">
        <f t="shared" si="13"/>
        <v>Z000</v>
      </c>
      <c r="F879" s="2">
        <v>30133</v>
      </c>
      <c r="G879" s="1" t="s">
        <v>17</v>
      </c>
      <c r="H879" s="1" t="s">
        <v>33</v>
      </c>
      <c r="I879" s="1" t="s">
        <v>608</v>
      </c>
      <c r="J879" s="1" t="s">
        <v>609</v>
      </c>
      <c r="K879" s="1" t="s">
        <v>279</v>
      </c>
      <c r="L879" s="1" t="s">
        <v>107</v>
      </c>
      <c r="M879" s="1" t="s">
        <v>1636</v>
      </c>
      <c r="N879" s="11">
        <v>9840</v>
      </c>
      <c r="O879" s="8">
        <v>89784.73</v>
      </c>
      <c r="P879" s="8">
        <v>89784.73</v>
      </c>
      <c r="Q879" s="8">
        <v>0</v>
      </c>
      <c r="R879" s="35"/>
      <c r="S879" s="36"/>
      <c r="T879" s="36"/>
      <c r="U879" s="36"/>
    </row>
    <row r="880" spans="1:21" x14ac:dyDescent="0.3">
      <c r="A880" s="9">
        <v>22324</v>
      </c>
      <c r="B880" s="9" t="str">
        <f>VLOOKUP(A880,'AM Detail'!K:L,2,FALSE)</f>
        <v>Common</v>
      </c>
      <c r="C880" s="1" t="s">
        <v>15</v>
      </c>
      <c r="D880" s="1" t="s">
        <v>280</v>
      </c>
      <c r="E880" s="9" t="str">
        <f t="shared" si="13"/>
        <v>Z000</v>
      </c>
      <c r="F880" s="2">
        <v>24289</v>
      </c>
      <c r="G880" s="1" t="s">
        <v>17</v>
      </c>
      <c r="H880" s="1" t="s">
        <v>18</v>
      </c>
      <c r="I880" s="1" t="s">
        <v>608</v>
      </c>
      <c r="J880" s="1" t="s">
        <v>610</v>
      </c>
      <c r="K880" s="1" t="s">
        <v>279</v>
      </c>
      <c r="L880" s="1" t="s">
        <v>46</v>
      </c>
      <c r="M880" s="1" t="s">
        <v>1636</v>
      </c>
      <c r="N880">
        <v>1</v>
      </c>
      <c r="O880" s="8">
        <v>3554.06</v>
      </c>
      <c r="P880" s="8">
        <v>3554.06</v>
      </c>
      <c r="Q880" s="8">
        <v>0</v>
      </c>
      <c r="R880" s="35"/>
      <c r="S880" s="36"/>
      <c r="T880" s="36"/>
      <c r="U880" s="36"/>
    </row>
    <row r="881" spans="1:21" x14ac:dyDescent="0.3">
      <c r="A881" s="9">
        <v>22347</v>
      </c>
      <c r="B881" s="9" t="str">
        <f>VLOOKUP(A881,'AM Detail'!K:L,2,FALSE)</f>
        <v>Common</v>
      </c>
      <c r="C881" s="1" t="s">
        <v>15</v>
      </c>
      <c r="D881" s="1" t="s">
        <v>280</v>
      </c>
      <c r="E881" s="9" t="str">
        <f t="shared" si="13"/>
        <v>Z000</v>
      </c>
      <c r="F881" s="2">
        <v>24289</v>
      </c>
      <c r="G881" s="1" t="s">
        <v>17</v>
      </c>
      <c r="H881" s="1" t="s">
        <v>18</v>
      </c>
      <c r="I881" s="1" t="s">
        <v>608</v>
      </c>
      <c r="J881" s="1" t="s">
        <v>611</v>
      </c>
      <c r="K881" s="1" t="s">
        <v>279</v>
      </c>
      <c r="L881" s="1" t="s">
        <v>46</v>
      </c>
      <c r="M881" s="1" t="s">
        <v>1636</v>
      </c>
      <c r="N881">
        <v>1</v>
      </c>
      <c r="O881" s="8">
        <v>10329.719999999999</v>
      </c>
      <c r="P881" s="8">
        <v>10329.719999999999</v>
      </c>
      <c r="Q881" s="8">
        <v>0</v>
      </c>
      <c r="R881" s="35"/>
      <c r="S881" s="36"/>
      <c r="T881" s="36"/>
      <c r="U881" s="36"/>
    </row>
    <row r="882" spans="1:21" x14ac:dyDescent="0.3">
      <c r="A882" s="9">
        <v>22377</v>
      </c>
      <c r="B882" s="9" t="str">
        <f>VLOOKUP(A882,'AM Detail'!K:L,2,FALSE)</f>
        <v>Common</v>
      </c>
      <c r="C882" s="1" t="s">
        <v>15</v>
      </c>
      <c r="D882" s="1" t="s">
        <v>280</v>
      </c>
      <c r="E882" s="9" t="str">
        <f t="shared" si="13"/>
        <v>Z000</v>
      </c>
      <c r="F882" s="2">
        <v>24289</v>
      </c>
      <c r="G882" s="1" t="s">
        <v>17</v>
      </c>
      <c r="H882" s="1" t="s">
        <v>18</v>
      </c>
      <c r="I882" s="1" t="s">
        <v>608</v>
      </c>
      <c r="J882" s="1" t="s">
        <v>612</v>
      </c>
      <c r="K882" s="1" t="s">
        <v>279</v>
      </c>
      <c r="L882" s="1" t="s">
        <v>46</v>
      </c>
      <c r="M882" s="1" t="s">
        <v>1636</v>
      </c>
      <c r="N882">
        <v>0</v>
      </c>
      <c r="O882" s="8">
        <v>4941.2299999999996</v>
      </c>
      <c r="P882" s="8">
        <v>4941.2299999999996</v>
      </c>
      <c r="Q882" s="8">
        <v>0</v>
      </c>
      <c r="R882" s="35"/>
      <c r="S882" s="36"/>
      <c r="T882" s="36"/>
      <c r="U882" s="36"/>
    </row>
    <row r="883" spans="1:21" x14ac:dyDescent="0.3">
      <c r="A883" s="9">
        <v>22378</v>
      </c>
      <c r="B883" s="9" t="str">
        <f>VLOOKUP(A883,'AM Detail'!K:L,2,FALSE)</f>
        <v>Common</v>
      </c>
      <c r="C883" s="1" t="s">
        <v>15</v>
      </c>
      <c r="D883" s="1" t="s">
        <v>280</v>
      </c>
      <c r="E883" s="9" t="str">
        <f t="shared" si="13"/>
        <v>Z000</v>
      </c>
      <c r="F883" s="2">
        <v>26481</v>
      </c>
      <c r="G883" s="1" t="s">
        <v>17</v>
      </c>
      <c r="H883" s="1" t="s">
        <v>18</v>
      </c>
      <c r="I883" s="1" t="s">
        <v>608</v>
      </c>
      <c r="J883" s="1" t="s">
        <v>612</v>
      </c>
      <c r="K883" s="1" t="s">
        <v>279</v>
      </c>
      <c r="L883" s="1" t="s">
        <v>28</v>
      </c>
      <c r="M883" s="1" t="s">
        <v>1636</v>
      </c>
      <c r="N883">
        <v>0</v>
      </c>
      <c r="O883" s="8">
        <v>14696.14</v>
      </c>
      <c r="P883" s="8">
        <v>14696.14</v>
      </c>
      <c r="Q883" s="8">
        <v>0</v>
      </c>
      <c r="R883" s="35"/>
      <c r="S883" s="36"/>
      <c r="T883" s="36"/>
      <c r="U883" s="36"/>
    </row>
    <row r="884" spans="1:21" x14ac:dyDescent="0.3">
      <c r="A884" s="9">
        <v>22379</v>
      </c>
      <c r="B884" s="9" t="str">
        <f>VLOOKUP(A884,'AM Detail'!K:L,2,FALSE)</f>
        <v>Common</v>
      </c>
      <c r="C884" s="1" t="s">
        <v>15</v>
      </c>
      <c r="D884" s="1" t="s">
        <v>280</v>
      </c>
      <c r="E884" s="9" t="str">
        <f t="shared" si="13"/>
        <v>Z000</v>
      </c>
      <c r="F884" s="2">
        <v>33786</v>
      </c>
      <c r="G884" s="1" t="s">
        <v>17</v>
      </c>
      <c r="H884" s="1" t="s">
        <v>18</v>
      </c>
      <c r="I884" s="1" t="s">
        <v>608</v>
      </c>
      <c r="J884" s="1" t="s">
        <v>612</v>
      </c>
      <c r="K884" s="1" t="s">
        <v>279</v>
      </c>
      <c r="L884" s="1" t="s">
        <v>25</v>
      </c>
      <c r="M884" s="1" t="s">
        <v>1636</v>
      </c>
      <c r="N884">
        <v>1</v>
      </c>
      <c r="O884" s="8">
        <v>734228.63</v>
      </c>
      <c r="P884" s="8">
        <v>572964.72</v>
      </c>
      <c r="Q884" s="8">
        <v>161263.91</v>
      </c>
      <c r="R884" s="35"/>
      <c r="S884" s="36"/>
      <c r="T884" s="36"/>
      <c r="U884" s="36"/>
    </row>
    <row r="885" spans="1:21" x14ac:dyDescent="0.3">
      <c r="A885" s="9">
        <v>22420</v>
      </c>
      <c r="B885" s="9" t="e">
        <f>VLOOKUP(A885,'AM Detail'!K:L,2,FALSE)</f>
        <v>#N/A</v>
      </c>
      <c r="C885" s="1" t="s">
        <v>31</v>
      </c>
      <c r="D885" s="1" t="s">
        <v>276</v>
      </c>
      <c r="E885" s="9" t="str">
        <f t="shared" si="13"/>
        <v>Z000</v>
      </c>
      <c r="F885" s="2">
        <v>32690</v>
      </c>
      <c r="G885" s="1" t="s">
        <v>17</v>
      </c>
      <c r="H885" s="1" t="s">
        <v>33</v>
      </c>
      <c r="I885" s="1" t="s">
        <v>613</v>
      </c>
      <c r="J885" s="1" t="s">
        <v>614</v>
      </c>
      <c r="K885" s="1" t="s">
        <v>279</v>
      </c>
      <c r="L885" s="1" t="s">
        <v>63</v>
      </c>
      <c r="M885" s="1" t="s">
        <v>1636</v>
      </c>
      <c r="N885" s="10">
        <v>0</v>
      </c>
      <c r="O885" s="8">
        <v>0</v>
      </c>
      <c r="P885" s="8">
        <v>0</v>
      </c>
      <c r="Q885" s="8">
        <v>0</v>
      </c>
      <c r="R885" s="35"/>
      <c r="S885" s="36"/>
      <c r="T885" s="36"/>
      <c r="U885" s="36"/>
    </row>
    <row r="886" spans="1:21" x14ac:dyDescent="0.3">
      <c r="A886" s="9">
        <v>22421</v>
      </c>
      <c r="B886" s="9" t="str">
        <f>VLOOKUP(A886,'AM Detail'!K:L,2,FALSE)</f>
        <v>U1</v>
      </c>
      <c r="C886" s="1" t="s">
        <v>31</v>
      </c>
      <c r="D886" s="1" t="s">
        <v>276</v>
      </c>
      <c r="E886" s="9" t="str">
        <f t="shared" si="13"/>
        <v>Z000</v>
      </c>
      <c r="F886" s="2">
        <v>33786</v>
      </c>
      <c r="G886" s="1" t="s">
        <v>17</v>
      </c>
      <c r="H886" s="1" t="s">
        <v>33</v>
      </c>
      <c r="I886" s="1" t="s">
        <v>613</v>
      </c>
      <c r="J886" s="1" t="s">
        <v>614</v>
      </c>
      <c r="K886" s="1" t="s">
        <v>279</v>
      </c>
      <c r="L886" s="1" t="s">
        <v>25</v>
      </c>
      <c r="M886" s="1" t="s">
        <v>1636</v>
      </c>
      <c r="N886">
        <v>0</v>
      </c>
      <c r="O886" s="8">
        <v>3212.21</v>
      </c>
      <c r="P886" s="8">
        <v>2561.3200000000002</v>
      </c>
      <c r="Q886" s="8">
        <v>650.89</v>
      </c>
      <c r="R886" s="35"/>
      <c r="S886" s="36"/>
      <c r="T886" s="36"/>
      <c r="U886" s="36"/>
    </row>
    <row r="887" spans="1:21" x14ac:dyDescent="0.3">
      <c r="A887" s="9">
        <v>22441</v>
      </c>
      <c r="B887" s="9" t="str">
        <f>VLOOKUP(A887,'AM Detail'!K:L,2,FALSE)</f>
        <v>U1</v>
      </c>
      <c r="C887" s="1" t="s">
        <v>31</v>
      </c>
      <c r="D887" s="1" t="s">
        <v>276</v>
      </c>
      <c r="E887" s="9" t="str">
        <f t="shared" si="13"/>
        <v>Z000</v>
      </c>
      <c r="F887" s="2">
        <v>24289</v>
      </c>
      <c r="G887" s="1" t="s">
        <v>17</v>
      </c>
      <c r="H887" s="1" t="s">
        <v>33</v>
      </c>
      <c r="I887" s="1" t="s">
        <v>615</v>
      </c>
      <c r="J887" s="1" t="s">
        <v>616</v>
      </c>
      <c r="K887" s="1" t="s">
        <v>279</v>
      </c>
      <c r="L887" s="1" t="s">
        <v>46</v>
      </c>
      <c r="M887" s="1" t="s">
        <v>1636</v>
      </c>
      <c r="N887">
        <v>0</v>
      </c>
      <c r="O887" s="8">
        <v>4399.1099999999997</v>
      </c>
      <c r="P887" s="8">
        <v>4399.1099999999997</v>
      </c>
      <c r="Q887" s="8">
        <v>0</v>
      </c>
      <c r="R887" s="35"/>
      <c r="S887" s="36"/>
      <c r="T887" s="36"/>
      <c r="U887" s="36"/>
    </row>
    <row r="888" spans="1:21" x14ac:dyDescent="0.3">
      <c r="A888" s="9">
        <v>22442</v>
      </c>
      <c r="B888" s="9" t="str">
        <f>VLOOKUP(A888,'AM Detail'!K:L,2,FALSE)</f>
        <v>U1</v>
      </c>
      <c r="C888" s="1" t="s">
        <v>31</v>
      </c>
      <c r="D888" s="1" t="s">
        <v>276</v>
      </c>
      <c r="E888" s="9" t="str">
        <f t="shared" si="13"/>
        <v>Z000</v>
      </c>
      <c r="F888" s="2">
        <v>31229</v>
      </c>
      <c r="G888" s="1" t="s">
        <v>17</v>
      </c>
      <c r="H888" s="1" t="s">
        <v>33</v>
      </c>
      <c r="I888" s="1" t="s">
        <v>615</v>
      </c>
      <c r="J888" s="1" t="s">
        <v>616</v>
      </c>
      <c r="K888" s="1" t="s">
        <v>279</v>
      </c>
      <c r="L888" s="1" t="s">
        <v>65</v>
      </c>
      <c r="M888" s="1" t="s">
        <v>1636</v>
      </c>
      <c r="N888">
        <v>0</v>
      </c>
      <c r="O888" s="8">
        <v>45425.599999999999</v>
      </c>
      <c r="P888" s="8">
        <v>45425.599999999999</v>
      </c>
      <c r="Q888" s="8">
        <v>0</v>
      </c>
      <c r="R888" s="35"/>
      <c r="S888" s="36"/>
      <c r="T888" s="36"/>
      <c r="U888" s="36"/>
    </row>
    <row r="889" spans="1:21" x14ac:dyDescent="0.3">
      <c r="A889" s="9">
        <v>22443</v>
      </c>
      <c r="B889" s="9" t="str">
        <f>VLOOKUP(A889,'AM Detail'!K:L,2,FALSE)</f>
        <v>U1</v>
      </c>
      <c r="C889" s="1" t="s">
        <v>31</v>
      </c>
      <c r="D889" s="1" t="s">
        <v>276</v>
      </c>
      <c r="E889" s="9" t="str">
        <f t="shared" si="13"/>
        <v>Z000</v>
      </c>
      <c r="F889" s="2">
        <v>32325</v>
      </c>
      <c r="G889" s="1" t="s">
        <v>17</v>
      </c>
      <c r="H889" s="1" t="s">
        <v>33</v>
      </c>
      <c r="I889" s="1" t="s">
        <v>615</v>
      </c>
      <c r="J889" s="1" t="s">
        <v>616</v>
      </c>
      <c r="K889" s="1" t="s">
        <v>279</v>
      </c>
      <c r="L889" s="1" t="s">
        <v>37</v>
      </c>
      <c r="M889" s="1" t="s">
        <v>1636</v>
      </c>
      <c r="N889">
        <v>0</v>
      </c>
      <c r="O889" s="8">
        <v>13589.37</v>
      </c>
      <c r="P889" s="8">
        <v>12699.96</v>
      </c>
      <c r="Q889" s="8">
        <v>889.41</v>
      </c>
      <c r="R889" s="35"/>
      <c r="S889" s="36"/>
      <c r="T889" s="36"/>
      <c r="U889" s="36"/>
    </row>
    <row r="890" spans="1:21" x14ac:dyDescent="0.3">
      <c r="A890" s="9">
        <v>22448</v>
      </c>
      <c r="B890" s="9" t="str">
        <f>VLOOKUP(A890,'AM Detail'!K:L,2,FALSE)</f>
        <v>Common</v>
      </c>
      <c r="C890" s="1" t="s">
        <v>15</v>
      </c>
      <c r="D890" s="1" t="s">
        <v>280</v>
      </c>
      <c r="E890" s="9" t="str">
        <f t="shared" si="13"/>
        <v>Z000</v>
      </c>
      <c r="F890" s="2">
        <v>24289</v>
      </c>
      <c r="G890" s="1" t="s">
        <v>17</v>
      </c>
      <c r="H890" s="1" t="s">
        <v>18</v>
      </c>
      <c r="I890" s="1" t="s">
        <v>615</v>
      </c>
      <c r="J890" s="1" t="s">
        <v>616</v>
      </c>
      <c r="K890" s="1" t="s">
        <v>279</v>
      </c>
      <c r="L890" s="1" t="s">
        <v>46</v>
      </c>
      <c r="M890" s="1" t="s">
        <v>1636</v>
      </c>
      <c r="N890">
        <v>1</v>
      </c>
      <c r="O890" s="8">
        <v>6001.38</v>
      </c>
      <c r="P890" s="8">
        <v>6001.38</v>
      </c>
      <c r="Q890" s="8">
        <v>0</v>
      </c>
      <c r="R890" s="35"/>
      <c r="S890" s="36"/>
      <c r="T890" s="36"/>
      <c r="U890" s="36"/>
    </row>
    <row r="891" spans="1:21" x14ac:dyDescent="0.3">
      <c r="A891" s="9">
        <v>22449</v>
      </c>
      <c r="B891" s="9" t="str">
        <f>VLOOKUP(A891,'AM Detail'!K:L,2,FALSE)</f>
        <v>Common</v>
      </c>
      <c r="C891" s="1" t="s">
        <v>15</v>
      </c>
      <c r="D891" s="1" t="s">
        <v>280</v>
      </c>
      <c r="E891" s="9" t="str">
        <f t="shared" si="13"/>
        <v>Z000</v>
      </c>
      <c r="F891" s="2">
        <v>25020</v>
      </c>
      <c r="G891" s="1" t="s">
        <v>17</v>
      </c>
      <c r="H891" s="1" t="s">
        <v>18</v>
      </c>
      <c r="I891" s="1" t="s">
        <v>615</v>
      </c>
      <c r="J891" s="1" t="s">
        <v>616</v>
      </c>
      <c r="K891" s="1" t="s">
        <v>279</v>
      </c>
      <c r="L891" s="1" t="s">
        <v>22</v>
      </c>
      <c r="M891" s="1" t="s">
        <v>1636</v>
      </c>
      <c r="N891">
        <v>0</v>
      </c>
      <c r="O891" s="8">
        <v>1805.88</v>
      </c>
      <c r="P891" s="8">
        <v>1805.88</v>
      </c>
      <c r="Q891" s="8">
        <v>0</v>
      </c>
      <c r="R891" s="35"/>
      <c r="S891" s="36"/>
      <c r="T891" s="36"/>
      <c r="U891" s="36"/>
    </row>
    <row r="892" spans="1:21" x14ac:dyDescent="0.3">
      <c r="A892" s="9">
        <v>22529</v>
      </c>
      <c r="B892" s="9" t="e">
        <f>VLOOKUP(A892,'AM Detail'!K:L,2,FALSE)</f>
        <v>#N/A</v>
      </c>
      <c r="C892" s="1" t="s">
        <v>31</v>
      </c>
      <c r="D892" s="1" t="s">
        <v>276</v>
      </c>
      <c r="E892" s="9" t="str">
        <f t="shared" si="13"/>
        <v>Z000</v>
      </c>
      <c r="F892" s="2">
        <v>31229</v>
      </c>
      <c r="G892" s="1" t="s">
        <v>17</v>
      </c>
      <c r="H892" s="1" t="s">
        <v>33</v>
      </c>
      <c r="I892" s="1" t="s">
        <v>281</v>
      </c>
      <c r="J892" s="1" t="s">
        <v>617</v>
      </c>
      <c r="K892" s="1" t="s">
        <v>279</v>
      </c>
      <c r="L892" s="1" t="s">
        <v>65</v>
      </c>
      <c r="M892" s="1" t="s">
        <v>1636</v>
      </c>
      <c r="N892">
        <v>0</v>
      </c>
      <c r="O892" s="8">
        <v>0</v>
      </c>
      <c r="P892" s="8">
        <v>0</v>
      </c>
      <c r="Q892" s="8">
        <v>0</v>
      </c>
      <c r="R892" s="35"/>
      <c r="S892" s="36"/>
      <c r="T892" s="36"/>
      <c r="U892" s="36"/>
    </row>
    <row r="893" spans="1:21" x14ac:dyDescent="0.3">
      <c r="A893" s="9">
        <v>22530</v>
      </c>
      <c r="B893" s="9" t="str">
        <f>VLOOKUP(A893,'AM Detail'!K:L,2,FALSE)</f>
        <v>U1</v>
      </c>
      <c r="C893" s="1" t="s">
        <v>31</v>
      </c>
      <c r="D893" s="1" t="s">
        <v>276</v>
      </c>
      <c r="E893" s="9" t="str">
        <f t="shared" si="13"/>
        <v>Z000</v>
      </c>
      <c r="F893" s="2">
        <v>33055</v>
      </c>
      <c r="G893" s="1" t="s">
        <v>17</v>
      </c>
      <c r="H893" s="1" t="s">
        <v>33</v>
      </c>
      <c r="I893" s="1" t="s">
        <v>281</v>
      </c>
      <c r="J893" s="1" t="s">
        <v>617</v>
      </c>
      <c r="K893" s="1" t="s">
        <v>279</v>
      </c>
      <c r="L893" s="1" t="s">
        <v>82</v>
      </c>
      <c r="M893" s="1" t="s">
        <v>1636</v>
      </c>
      <c r="N893">
        <v>0</v>
      </c>
      <c r="O893" s="8">
        <v>30735.61</v>
      </c>
      <c r="P893" s="8">
        <v>26615.82</v>
      </c>
      <c r="Q893" s="8">
        <v>4119.79</v>
      </c>
      <c r="R893" s="35"/>
      <c r="S893" s="36"/>
      <c r="T893" s="36"/>
      <c r="U893" s="36"/>
    </row>
    <row r="894" spans="1:21" x14ac:dyDescent="0.3">
      <c r="A894" s="9">
        <v>22533</v>
      </c>
      <c r="B894" s="9" t="str">
        <f>VLOOKUP(A894,'AM Detail'!K:L,2,FALSE)</f>
        <v>Common</v>
      </c>
      <c r="C894" s="1" t="s">
        <v>15</v>
      </c>
      <c r="D894" s="1" t="s">
        <v>280</v>
      </c>
      <c r="E894" s="9" t="str">
        <f t="shared" si="13"/>
        <v>Z000</v>
      </c>
      <c r="F894" s="2">
        <v>24289</v>
      </c>
      <c r="G894" s="1" t="s">
        <v>17</v>
      </c>
      <c r="H894" s="1" t="s">
        <v>18</v>
      </c>
      <c r="I894" s="1" t="s">
        <v>281</v>
      </c>
      <c r="J894" s="1" t="s">
        <v>617</v>
      </c>
      <c r="K894" s="1" t="s">
        <v>279</v>
      </c>
      <c r="L894" s="1" t="s">
        <v>46</v>
      </c>
      <c r="M894" s="1" t="s">
        <v>1636</v>
      </c>
      <c r="N894">
        <v>0</v>
      </c>
      <c r="O894" s="8">
        <v>5210.05</v>
      </c>
      <c r="P894" s="8">
        <v>5210.05</v>
      </c>
      <c r="Q894" s="8">
        <v>0</v>
      </c>
      <c r="R894" s="35"/>
      <c r="S894" s="36"/>
      <c r="T894" s="36"/>
      <c r="U894" s="36"/>
    </row>
    <row r="895" spans="1:21" x14ac:dyDescent="0.3">
      <c r="A895" s="9">
        <v>22534</v>
      </c>
      <c r="B895" s="9" t="str">
        <f>VLOOKUP(A895,'AM Detail'!K:L,2,FALSE)</f>
        <v>Common</v>
      </c>
      <c r="C895" s="1" t="s">
        <v>15</v>
      </c>
      <c r="D895" s="1" t="s">
        <v>280</v>
      </c>
      <c r="E895" s="9" t="str">
        <f t="shared" si="13"/>
        <v>Z000</v>
      </c>
      <c r="F895" s="2">
        <v>26481</v>
      </c>
      <c r="G895" s="1" t="s">
        <v>17</v>
      </c>
      <c r="H895" s="1" t="s">
        <v>18</v>
      </c>
      <c r="I895" s="1" t="s">
        <v>281</v>
      </c>
      <c r="J895" s="1" t="s">
        <v>617</v>
      </c>
      <c r="K895" s="1" t="s">
        <v>279</v>
      </c>
      <c r="L895" s="1" t="s">
        <v>28</v>
      </c>
      <c r="M895" s="1" t="s">
        <v>1636</v>
      </c>
      <c r="N895">
        <v>1</v>
      </c>
      <c r="O895" s="8">
        <v>4691.96</v>
      </c>
      <c r="P895" s="8">
        <v>4691.96</v>
      </c>
      <c r="Q895" s="8">
        <v>0</v>
      </c>
      <c r="R895" s="35"/>
      <c r="S895" s="36"/>
      <c r="T895" s="36"/>
      <c r="U895" s="36"/>
    </row>
    <row r="896" spans="1:21" x14ac:dyDescent="0.3">
      <c r="A896" s="9">
        <v>22535</v>
      </c>
      <c r="B896" s="9" t="str">
        <f>VLOOKUP(A896,'AM Detail'!K:L,2,FALSE)</f>
        <v>Common</v>
      </c>
      <c r="C896" s="1" t="s">
        <v>15</v>
      </c>
      <c r="D896" s="1" t="s">
        <v>280</v>
      </c>
      <c r="E896" s="9" t="str">
        <f t="shared" si="13"/>
        <v>Z000</v>
      </c>
      <c r="F896" s="2">
        <v>33055</v>
      </c>
      <c r="G896" s="1" t="s">
        <v>17</v>
      </c>
      <c r="H896" s="1" t="s">
        <v>18</v>
      </c>
      <c r="I896" s="1" t="s">
        <v>281</v>
      </c>
      <c r="J896" s="1" t="s">
        <v>617</v>
      </c>
      <c r="K896" s="1" t="s">
        <v>279</v>
      </c>
      <c r="L896" s="1" t="s">
        <v>82</v>
      </c>
      <c r="M896" s="1" t="s">
        <v>1636</v>
      </c>
      <c r="N896">
        <v>0</v>
      </c>
      <c r="O896" s="8">
        <v>51667</v>
      </c>
      <c r="P896" s="8">
        <v>43787.31</v>
      </c>
      <c r="Q896" s="8">
        <v>7879.69</v>
      </c>
      <c r="R896" s="35"/>
      <c r="S896" s="36"/>
      <c r="T896" s="36"/>
      <c r="U896" s="36"/>
    </row>
    <row r="897" spans="1:21" x14ac:dyDescent="0.3">
      <c r="A897" s="9">
        <v>22597</v>
      </c>
      <c r="B897" s="9" t="e">
        <f>VLOOKUP(A897,'AM Detail'!K:L,2,FALSE)</f>
        <v>#N/A</v>
      </c>
      <c r="C897" s="1" t="s">
        <v>31</v>
      </c>
      <c r="D897" s="1" t="s">
        <v>276</v>
      </c>
      <c r="E897" s="9" t="str">
        <f t="shared" si="13"/>
        <v>Z000</v>
      </c>
      <c r="F897" s="2">
        <v>28672</v>
      </c>
      <c r="G897" s="1" t="s">
        <v>17</v>
      </c>
      <c r="H897" s="1" t="s">
        <v>33</v>
      </c>
      <c r="I897" s="1" t="s">
        <v>281</v>
      </c>
      <c r="J897" s="1" t="s">
        <v>282</v>
      </c>
      <c r="K897" s="1" t="s">
        <v>279</v>
      </c>
      <c r="L897" s="1" t="s">
        <v>59</v>
      </c>
      <c r="M897" s="1" t="s">
        <v>1636</v>
      </c>
      <c r="N897">
        <v>0</v>
      </c>
      <c r="O897" s="8">
        <v>0</v>
      </c>
      <c r="P897" s="8">
        <v>0</v>
      </c>
      <c r="Q897" s="8">
        <v>0</v>
      </c>
      <c r="R897" s="35"/>
      <c r="S897" s="36"/>
      <c r="T897" s="36"/>
      <c r="U897" s="36"/>
    </row>
    <row r="898" spans="1:21" x14ac:dyDescent="0.3">
      <c r="A898" s="9">
        <v>22598</v>
      </c>
      <c r="B898" s="9" t="e">
        <f>VLOOKUP(A898,'AM Detail'!K:L,2,FALSE)</f>
        <v>#N/A</v>
      </c>
      <c r="C898" s="1" t="s">
        <v>31</v>
      </c>
      <c r="D898" s="1" t="s">
        <v>276</v>
      </c>
      <c r="E898" s="9" t="str">
        <f t="shared" si="13"/>
        <v>Z000</v>
      </c>
      <c r="F898" s="2">
        <v>33055</v>
      </c>
      <c r="G898" s="1" t="s">
        <v>17</v>
      </c>
      <c r="H898" s="1" t="s">
        <v>33</v>
      </c>
      <c r="I898" s="1" t="s">
        <v>281</v>
      </c>
      <c r="J898" s="1" t="s">
        <v>282</v>
      </c>
      <c r="K898" s="1" t="s">
        <v>279</v>
      </c>
      <c r="L898" s="1" t="s">
        <v>82</v>
      </c>
      <c r="M898" s="1" t="s">
        <v>1636</v>
      </c>
      <c r="N898">
        <v>0</v>
      </c>
      <c r="O898" s="8">
        <v>0</v>
      </c>
      <c r="P898" s="8">
        <v>0</v>
      </c>
      <c r="Q898" s="8">
        <v>0</v>
      </c>
      <c r="R898" s="35"/>
      <c r="S898" s="36"/>
      <c r="T898" s="36"/>
      <c r="U898" s="36"/>
    </row>
    <row r="899" spans="1:21" x14ac:dyDescent="0.3">
      <c r="A899" s="9">
        <v>22600</v>
      </c>
      <c r="B899" s="9" t="str">
        <f>VLOOKUP(A899,'AM Detail'!K:L,2,FALSE)</f>
        <v>Common</v>
      </c>
      <c r="C899" s="1" t="s">
        <v>15</v>
      </c>
      <c r="D899" s="1" t="s">
        <v>280</v>
      </c>
      <c r="E899" s="9" t="str">
        <f t="shared" si="13"/>
        <v>Z000</v>
      </c>
      <c r="F899" s="2">
        <v>36708</v>
      </c>
      <c r="G899" s="1" t="s">
        <v>17</v>
      </c>
      <c r="H899" s="1" t="s">
        <v>18</v>
      </c>
      <c r="I899" s="1" t="s">
        <v>281</v>
      </c>
      <c r="J899" s="1" t="s">
        <v>282</v>
      </c>
      <c r="K899" s="1" t="s">
        <v>279</v>
      </c>
      <c r="L899" s="1" t="s">
        <v>237</v>
      </c>
      <c r="M899" s="1" t="s">
        <v>1636</v>
      </c>
      <c r="N899">
        <v>1</v>
      </c>
      <c r="O899" s="8">
        <v>14397.82</v>
      </c>
      <c r="P899" s="8">
        <v>7369.54</v>
      </c>
      <c r="Q899" s="8">
        <v>7028.28</v>
      </c>
      <c r="R899" s="35"/>
      <c r="S899" s="36"/>
      <c r="T899" s="36"/>
      <c r="U899" s="36"/>
    </row>
    <row r="900" spans="1:21" x14ac:dyDescent="0.3">
      <c r="A900" s="9">
        <v>22649</v>
      </c>
      <c r="B900" s="9" t="str">
        <f>VLOOKUP(A900,'AM Detail'!K:L,2,FALSE)</f>
        <v>U1</v>
      </c>
      <c r="C900" s="1" t="s">
        <v>31</v>
      </c>
      <c r="D900" s="1" t="s">
        <v>276</v>
      </c>
      <c r="E900" s="9" t="str">
        <f t="shared" si="13"/>
        <v>Z000</v>
      </c>
      <c r="F900" s="2">
        <v>24289</v>
      </c>
      <c r="G900" s="1" t="s">
        <v>17</v>
      </c>
      <c r="H900" s="1" t="s">
        <v>33</v>
      </c>
      <c r="I900" s="1" t="s">
        <v>618</v>
      </c>
      <c r="J900" s="1" t="s">
        <v>619</v>
      </c>
      <c r="K900" s="1" t="s">
        <v>279</v>
      </c>
      <c r="L900" s="1" t="s">
        <v>46</v>
      </c>
      <c r="M900" s="1" t="s">
        <v>1636</v>
      </c>
      <c r="N900">
        <v>1</v>
      </c>
      <c r="O900" s="8">
        <v>30178.85</v>
      </c>
      <c r="P900" s="8">
        <v>30178.85</v>
      </c>
      <c r="Q900" s="8">
        <v>0</v>
      </c>
      <c r="R900" s="35"/>
      <c r="S900" s="36"/>
      <c r="T900" s="36"/>
      <c r="U900" s="36"/>
    </row>
    <row r="901" spans="1:21" x14ac:dyDescent="0.3">
      <c r="A901" s="9">
        <v>22651</v>
      </c>
      <c r="B901" s="9" t="str">
        <f>VLOOKUP(A901,'AM Detail'!K:L,2,FALSE)</f>
        <v>Common</v>
      </c>
      <c r="C901" s="1" t="s">
        <v>15</v>
      </c>
      <c r="D901" s="1" t="s">
        <v>280</v>
      </c>
      <c r="E901" s="9" t="str">
        <f t="shared" si="13"/>
        <v>Z000</v>
      </c>
      <c r="F901" s="2">
        <v>29403</v>
      </c>
      <c r="G901" s="1" t="s">
        <v>17</v>
      </c>
      <c r="H901" s="1" t="s">
        <v>18</v>
      </c>
      <c r="I901" s="1" t="s">
        <v>618</v>
      </c>
      <c r="J901" s="1" t="s">
        <v>619</v>
      </c>
      <c r="K901" s="1" t="s">
        <v>279</v>
      </c>
      <c r="L901" s="1" t="s">
        <v>53</v>
      </c>
      <c r="M901" s="1" t="s">
        <v>1636</v>
      </c>
      <c r="N901">
        <v>0</v>
      </c>
      <c r="O901" s="8">
        <v>37958.959999999999</v>
      </c>
      <c r="P901" s="8">
        <v>37958.959999999999</v>
      </c>
      <c r="Q901" s="8">
        <v>0</v>
      </c>
      <c r="R901" s="35"/>
      <c r="S901" s="36"/>
      <c r="T901" s="36"/>
      <c r="U901" s="36"/>
    </row>
    <row r="902" spans="1:21" x14ac:dyDescent="0.3">
      <c r="A902" s="9">
        <v>22725</v>
      </c>
      <c r="B902" s="9" t="str">
        <f>VLOOKUP(A902,'AM Detail'!K:L,2,FALSE)</f>
        <v>U1</v>
      </c>
      <c r="C902" s="1" t="s">
        <v>31</v>
      </c>
      <c r="D902" s="1" t="s">
        <v>276</v>
      </c>
      <c r="E902" s="9" t="str">
        <f t="shared" ref="E902:E965" si="14">MID(D902,6,4)</f>
        <v>Z000</v>
      </c>
      <c r="F902" s="2">
        <v>24289</v>
      </c>
      <c r="G902" s="1" t="s">
        <v>17</v>
      </c>
      <c r="H902" s="1" t="s">
        <v>33</v>
      </c>
      <c r="I902" s="1" t="s">
        <v>620</v>
      </c>
      <c r="J902" s="1" t="s">
        <v>621</v>
      </c>
      <c r="K902" s="1" t="s">
        <v>279</v>
      </c>
      <c r="L902" s="1" t="s">
        <v>46</v>
      </c>
      <c r="M902" s="1" t="s">
        <v>1636</v>
      </c>
      <c r="N902" s="11">
        <v>5993</v>
      </c>
      <c r="O902" s="8">
        <v>184363.03</v>
      </c>
      <c r="P902" s="8">
        <v>184363.03</v>
      </c>
      <c r="Q902" s="8">
        <v>0</v>
      </c>
      <c r="R902" s="35"/>
      <c r="S902" s="36"/>
      <c r="T902" s="36"/>
      <c r="U902" s="36"/>
    </row>
    <row r="903" spans="1:21" x14ac:dyDescent="0.3">
      <c r="A903" s="9">
        <v>22726</v>
      </c>
      <c r="B903" s="9" t="str">
        <f>VLOOKUP(A903,'AM Detail'!K:L,2,FALSE)</f>
        <v>U1</v>
      </c>
      <c r="C903" s="1" t="s">
        <v>31</v>
      </c>
      <c r="D903" s="1" t="s">
        <v>276</v>
      </c>
      <c r="E903" s="9" t="str">
        <f t="shared" si="14"/>
        <v>Z000</v>
      </c>
      <c r="F903" s="2">
        <v>32325</v>
      </c>
      <c r="G903" s="1" t="s">
        <v>17</v>
      </c>
      <c r="H903" s="1" t="s">
        <v>33</v>
      </c>
      <c r="I903" s="1" t="s">
        <v>620</v>
      </c>
      <c r="J903" s="1" t="s">
        <v>621</v>
      </c>
      <c r="K903" s="1" t="s">
        <v>279</v>
      </c>
      <c r="L903" s="1" t="s">
        <v>37</v>
      </c>
      <c r="M903" s="1" t="s">
        <v>1636</v>
      </c>
      <c r="N903">
        <v>0</v>
      </c>
      <c r="O903" s="8">
        <v>14415.03</v>
      </c>
      <c r="P903" s="8">
        <v>13471.58</v>
      </c>
      <c r="Q903" s="8">
        <v>943.45</v>
      </c>
      <c r="R903" s="35"/>
      <c r="S903" s="36"/>
      <c r="T903" s="36"/>
      <c r="U903" s="36"/>
    </row>
    <row r="904" spans="1:21" x14ac:dyDescent="0.3">
      <c r="A904" s="9">
        <v>22727</v>
      </c>
      <c r="B904" s="9" t="str">
        <f>VLOOKUP(A904,'AM Detail'!K:L,2,FALSE)</f>
        <v>U1</v>
      </c>
      <c r="C904" s="1" t="s">
        <v>31</v>
      </c>
      <c r="D904" s="1" t="s">
        <v>276</v>
      </c>
      <c r="E904" s="9" t="str">
        <f t="shared" si="14"/>
        <v>Z000</v>
      </c>
      <c r="F904" s="2">
        <v>32690</v>
      </c>
      <c r="G904" s="1" t="s">
        <v>17</v>
      </c>
      <c r="H904" s="1" t="s">
        <v>33</v>
      </c>
      <c r="I904" s="1" t="s">
        <v>620</v>
      </c>
      <c r="J904" s="1" t="s">
        <v>621</v>
      </c>
      <c r="K904" s="1" t="s">
        <v>279</v>
      </c>
      <c r="L904" s="1" t="s">
        <v>63</v>
      </c>
      <c r="M904" s="1" t="s">
        <v>1636</v>
      </c>
      <c r="N904">
        <v>0</v>
      </c>
      <c r="O904" s="8">
        <v>85144.39</v>
      </c>
      <c r="P904" s="8">
        <v>76651.72</v>
      </c>
      <c r="Q904" s="8">
        <v>8492.67</v>
      </c>
      <c r="R904" s="35"/>
      <c r="S904" s="36"/>
      <c r="T904" s="36"/>
      <c r="U904" s="36"/>
    </row>
    <row r="905" spans="1:21" x14ac:dyDescent="0.3">
      <c r="A905" s="9">
        <v>22728</v>
      </c>
      <c r="B905" s="9" t="str">
        <f>VLOOKUP(A905,'AM Detail'!K:L,2,FALSE)</f>
        <v>U1</v>
      </c>
      <c r="C905" s="1" t="s">
        <v>31</v>
      </c>
      <c r="D905" s="1" t="s">
        <v>276</v>
      </c>
      <c r="E905" s="9" t="str">
        <f t="shared" si="14"/>
        <v>Z000</v>
      </c>
      <c r="F905" s="2">
        <v>33055</v>
      </c>
      <c r="G905" s="1" t="s">
        <v>17</v>
      </c>
      <c r="H905" s="1" t="s">
        <v>33</v>
      </c>
      <c r="I905" s="1" t="s">
        <v>620</v>
      </c>
      <c r="J905" s="1" t="s">
        <v>621</v>
      </c>
      <c r="K905" s="1" t="s">
        <v>279</v>
      </c>
      <c r="L905" s="1" t="s">
        <v>82</v>
      </c>
      <c r="M905" s="1" t="s">
        <v>1636</v>
      </c>
      <c r="N905">
        <v>500</v>
      </c>
      <c r="O905" s="8">
        <v>9515.77</v>
      </c>
      <c r="P905" s="8">
        <v>8240.2800000000007</v>
      </c>
      <c r="Q905" s="8">
        <v>1275.49</v>
      </c>
      <c r="R905" s="35"/>
      <c r="S905" s="36"/>
      <c r="T905" s="36"/>
      <c r="U905" s="36"/>
    </row>
    <row r="906" spans="1:21" x14ac:dyDescent="0.3">
      <c r="A906" s="9">
        <v>22729</v>
      </c>
      <c r="B906" s="9" t="str">
        <f>VLOOKUP(A906,'AM Detail'!K:L,2,FALSE)</f>
        <v>U1</v>
      </c>
      <c r="C906" s="1" t="s">
        <v>31</v>
      </c>
      <c r="D906" s="1" t="s">
        <v>276</v>
      </c>
      <c r="E906" s="9" t="str">
        <f t="shared" si="14"/>
        <v>Z000</v>
      </c>
      <c r="F906" s="2">
        <v>34151</v>
      </c>
      <c r="G906" s="1" t="s">
        <v>17</v>
      </c>
      <c r="H906" s="1" t="s">
        <v>33</v>
      </c>
      <c r="I906" s="1" t="s">
        <v>620</v>
      </c>
      <c r="J906" s="1" t="s">
        <v>621</v>
      </c>
      <c r="K906" s="1" t="s">
        <v>279</v>
      </c>
      <c r="L906" s="1" t="s">
        <v>40</v>
      </c>
      <c r="M906" s="1" t="s">
        <v>1636</v>
      </c>
      <c r="N906">
        <v>0</v>
      </c>
      <c r="O906" s="8">
        <v>3829.21</v>
      </c>
      <c r="P906" s="8">
        <v>2921.97</v>
      </c>
      <c r="Q906" s="8">
        <v>907.24</v>
      </c>
      <c r="R906" s="35"/>
      <c r="S906" s="36"/>
      <c r="T906" s="36"/>
      <c r="U906" s="36"/>
    </row>
    <row r="907" spans="1:21" x14ac:dyDescent="0.3">
      <c r="A907" s="9">
        <v>22730</v>
      </c>
      <c r="B907" s="9" t="str">
        <f>VLOOKUP(A907,'AM Detail'!K:L,2,FALSE)</f>
        <v>U1</v>
      </c>
      <c r="C907" s="1" t="s">
        <v>31</v>
      </c>
      <c r="D907" s="1" t="s">
        <v>276</v>
      </c>
      <c r="E907" s="9" t="str">
        <f t="shared" si="14"/>
        <v>Z000</v>
      </c>
      <c r="F907" s="2">
        <v>34881</v>
      </c>
      <c r="G907" s="1" t="s">
        <v>17</v>
      </c>
      <c r="H907" s="1" t="s">
        <v>33</v>
      </c>
      <c r="I907" s="1" t="s">
        <v>620</v>
      </c>
      <c r="J907" s="1" t="s">
        <v>621</v>
      </c>
      <c r="K907" s="1" t="s">
        <v>279</v>
      </c>
      <c r="L907" s="1" t="s">
        <v>67</v>
      </c>
      <c r="M907" s="1" t="s">
        <v>1636</v>
      </c>
      <c r="N907" s="10">
        <v>0</v>
      </c>
      <c r="O907" s="8">
        <v>18109.27</v>
      </c>
      <c r="P907" s="8">
        <v>12576.58</v>
      </c>
      <c r="Q907" s="8">
        <v>5532.69</v>
      </c>
      <c r="R907" s="35"/>
      <c r="S907" s="36"/>
      <c r="T907" s="36"/>
      <c r="U907" s="36"/>
    </row>
    <row r="908" spans="1:21" x14ac:dyDescent="0.3">
      <c r="A908" s="9">
        <v>22738</v>
      </c>
      <c r="B908" s="9" t="str">
        <f>VLOOKUP(A908,'AM Detail'!K:L,2,FALSE)</f>
        <v>Common</v>
      </c>
      <c r="C908" s="1" t="s">
        <v>15</v>
      </c>
      <c r="D908" s="1" t="s">
        <v>280</v>
      </c>
      <c r="E908" s="9" t="str">
        <f t="shared" si="14"/>
        <v>Z000</v>
      </c>
      <c r="F908" s="2">
        <v>24289</v>
      </c>
      <c r="G908" s="1" t="s">
        <v>17</v>
      </c>
      <c r="H908" s="1" t="s">
        <v>18</v>
      </c>
      <c r="I908" s="1" t="s">
        <v>620</v>
      </c>
      <c r="J908" s="1" t="s">
        <v>621</v>
      </c>
      <c r="K908" s="1" t="s">
        <v>279</v>
      </c>
      <c r="L908" s="1" t="s">
        <v>46</v>
      </c>
      <c r="M908" s="1" t="s">
        <v>1636</v>
      </c>
      <c r="N908">
        <v>0</v>
      </c>
      <c r="O908" s="8">
        <v>259.32</v>
      </c>
      <c r="P908" s="8">
        <v>259.32</v>
      </c>
      <c r="Q908" s="8">
        <v>0</v>
      </c>
      <c r="R908" s="35"/>
      <c r="S908" s="36"/>
      <c r="T908" s="36"/>
      <c r="U908" s="36"/>
    </row>
    <row r="909" spans="1:21" x14ac:dyDescent="0.3">
      <c r="A909" s="9">
        <v>22739</v>
      </c>
      <c r="B909" s="9" t="str">
        <f>VLOOKUP(A909,'AM Detail'!K:L,2,FALSE)</f>
        <v>Common</v>
      </c>
      <c r="C909" s="1" t="s">
        <v>15</v>
      </c>
      <c r="D909" s="1" t="s">
        <v>280</v>
      </c>
      <c r="E909" s="9" t="str">
        <f t="shared" si="14"/>
        <v>Z000</v>
      </c>
      <c r="F909" s="2">
        <v>33786</v>
      </c>
      <c r="G909" s="1" t="s">
        <v>17</v>
      </c>
      <c r="H909" s="1" t="s">
        <v>18</v>
      </c>
      <c r="I909" s="1" t="s">
        <v>620</v>
      </c>
      <c r="J909" s="1" t="s">
        <v>621</v>
      </c>
      <c r="K909" s="1" t="s">
        <v>279</v>
      </c>
      <c r="L909" s="1" t="s">
        <v>25</v>
      </c>
      <c r="M909" s="1" t="s">
        <v>1636</v>
      </c>
      <c r="N909">
        <v>1</v>
      </c>
      <c r="O909" s="8">
        <v>14421.89</v>
      </c>
      <c r="P909" s="8">
        <v>11254.31</v>
      </c>
      <c r="Q909" s="8">
        <v>3167.58</v>
      </c>
      <c r="R909" s="35"/>
      <c r="S909" s="36"/>
      <c r="T909" s="36"/>
      <c r="U909" s="36"/>
    </row>
    <row r="910" spans="1:21" x14ac:dyDescent="0.3">
      <c r="A910" s="9">
        <v>22740</v>
      </c>
      <c r="B910" s="9" t="str">
        <f>VLOOKUP(A910,'AM Detail'!K:L,2,FALSE)</f>
        <v>Common</v>
      </c>
      <c r="C910" s="1" t="s">
        <v>15</v>
      </c>
      <c r="D910" s="1" t="s">
        <v>280</v>
      </c>
      <c r="E910" s="9" t="str">
        <f t="shared" si="14"/>
        <v>Z000</v>
      </c>
      <c r="F910" s="2">
        <v>34151</v>
      </c>
      <c r="G910" s="1" t="s">
        <v>17</v>
      </c>
      <c r="H910" s="1" t="s">
        <v>18</v>
      </c>
      <c r="I910" s="1" t="s">
        <v>620</v>
      </c>
      <c r="J910" s="1" t="s">
        <v>621</v>
      </c>
      <c r="K910" s="1" t="s">
        <v>279</v>
      </c>
      <c r="L910" s="1" t="s">
        <v>40</v>
      </c>
      <c r="M910" s="1" t="s">
        <v>1636</v>
      </c>
      <c r="N910">
        <v>1</v>
      </c>
      <c r="O910" s="8">
        <v>18539.310000000001</v>
      </c>
      <c r="P910" s="8">
        <v>13845.14</v>
      </c>
      <c r="Q910" s="8">
        <v>4694.17</v>
      </c>
      <c r="R910" s="35"/>
      <c r="S910" s="36"/>
      <c r="T910" s="36"/>
      <c r="U910" s="36"/>
    </row>
    <row r="911" spans="1:21" x14ac:dyDescent="0.3">
      <c r="A911" s="9">
        <v>22807</v>
      </c>
      <c r="B911" s="9" t="str">
        <f>VLOOKUP(A911,'AM Detail'!K:L,2,FALSE)</f>
        <v>U1</v>
      </c>
      <c r="C911" s="1" t="s">
        <v>31</v>
      </c>
      <c r="D911" s="1" t="s">
        <v>276</v>
      </c>
      <c r="E911" s="9" t="str">
        <f t="shared" si="14"/>
        <v>Z000</v>
      </c>
      <c r="F911" s="2">
        <v>24289</v>
      </c>
      <c r="G911" s="1" t="s">
        <v>17</v>
      </c>
      <c r="H911" s="1" t="s">
        <v>33</v>
      </c>
      <c r="I911" s="1" t="s">
        <v>620</v>
      </c>
      <c r="J911" s="1" t="s">
        <v>622</v>
      </c>
      <c r="K911" s="1" t="s">
        <v>279</v>
      </c>
      <c r="L911" s="1" t="s">
        <v>46</v>
      </c>
      <c r="M911" s="1" t="s">
        <v>1636</v>
      </c>
      <c r="N911" s="11">
        <v>2558</v>
      </c>
      <c r="O911" s="8">
        <v>29152.15</v>
      </c>
      <c r="P911" s="8">
        <v>29152.15</v>
      </c>
      <c r="Q911" s="8">
        <v>0</v>
      </c>
      <c r="R911" s="35"/>
      <c r="S911" s="36"/>
      <c r="T911" s="36"/>
      <c r="U911" s="36"/>
    </row>
    <row r="912" spans="1:21" x14ac:dyDescent="0.3">
      <c r="A912" s="9">
        <v>22870</v>
      </c>
      <c r="B912" s="9" t="str">
        <f>VLOOKUP(A912,'AM Detail'!K:L,2,FALSE)</f>
        <v>U1</v>
      </c>
      <c r="C912" s="1" t="s">
        <v>31</v>
      </c>
      <c r="D912" s="1" t="s">
        <v>276</v>
      </c>
      <c r="E912" s="9" t="str">
        <f t="shared" si="14"/>
        <v>Z000</v>
      </c>
      <c r="F912" s="2">
        <v>24289</v>
      </c>
      <c r="G912" s="1" t="s">
        <v>17</v>
      </c>
      <c r="H912" s="1" t="s">
        <v>33</v>
      </c>
      <c r="I912" s="1" t="s">
        <v>620</v>
      </c>
      <c r="J912" s="1" t="s">
        <v>623</v>
      </c>
      <c r="K912" s="1" t="s">
        <v>279</v>
      </c>
      <c r="L912" s="1" t="s">
        <v>46</v>
      </c>
      <c r="M912" s="1" t="s">
        <v>1636</v>
      </c>
      <c r="N912" s="11">
        <v>5603</v>
      </c>
      <c r="O912" s="8">
        <v>156211.16</v>
      </c>
      <c r="P912" s="8">
        <v>156211.16</v>
      </c>
      <c r="Q912" s="8">
        <v>0</v>
      </c>
      <c r="R912" s="35"/>
      <c r="S912" s="36"/>
      <c r="T912" s="36"/>
      <c r="U912" s="36"/>
    </row>
    <row r="913" spans="1:21" x14ac:dyDescent="0.3">
      <c r="A913" s="9">
        <v>22872</v>
      </c>
      <c r="B913" s="9" t="str">
        <f>VLOOKUP(A913,'AM Detail'!K:L,2,FALSE)</f>
        <v>Common</v>
      </c>
      <c r="C913" s="1" t="s">
        <v>15</v>
      </c>
      <c r="D913" s="1" t="s">
        <v>280</v>
      </c>
      <c r="E913" s="9" t="str">
        <f t="shared" si="14"/>
        <v>Z000</v>
      </c>
      <c r="F913" s="2">
        <v>24289</v>
      </c>
      <c r="G913" s="1" t="s">
        <v>17</v>
      </c>
      <c r="H913" s="1" t="s">
        <v>18</v>
      </c>
      <c r="I913" s="1" t="s">
        <v>620</v>
      </c>
      <c r="J913" s="1" t="s">
        <v>623</v>
      </c>
      <c r="K913" s="1" t="s">
        <v>279</v>
      </c>
      <c r="L913" s="1" t="s">
        <v>46</v>
      </c>
      <c r="M913" s="1" t="s">
        <v>1636</v>
      </c>
      <c r="N913">
        <v>0</v>
      </c>
      <c r="O913" s="8">
        <v>5208.47</v>
      </c>
      <c r="P913" s="8">
        <v>5208.47</v>
      </c>
      <c r="Q913" s="8">
        <v>0</v>
      </c>
      <c r="R913" s="35"/>
      <c r="S913" s="36"/>
      <c r="T913" s="36"/>
      <c r="U913" s="36"/>
    </row>
    <row r="914" spans="1:21" x14ac:dyDescent="0.3">
      <c r="A914" s="9">
        <v>22931</v>
      </c>
      <c r="B914" s="9" t="str">
        <f>VLOOKUP(A914,'AM Detail'!K:L,2,FALSE)</f>
        <v>U1</v>
      </c>
      <c r="C914" s="1" t="s">
        <v>31</v>
      </c>
      <c r="D914" s="1" t="s">
        <v>276</v>
      </c>
      <c r="E914" s="9" t="str">
        <f t="shared" si="14"/>
        <v>Z000</v>
      </c>
      <c r="F914" s="2">
        <v>24289</v>
      </c>
      <c r="G914" s="1" t="s">
        <v>17</v>
      </c>
      <c r="H914" s="1" t="s">
        <v>33</v>
      </c>
      <c r="I914" s="1" t="s">
        <v>624</v>
      </c>
      <c r="J914" s="1" t="s">
        <v>625</v>
      </c>
      <c r="K914" s="1" t="s">
        <v>279</v>
      </c>
      <c r="L914" s="1" t="s">
        <v>46</v>
      </c>
      <c r="M914" s="1" t="s">
        <v>1636</v>
      </c>
      <c r="N914">
        <v>1</v>
      </c>
      <c r="O914" s="8">
        <v>101233.18</v>
      </c>
      <c r="P914" s="8">
        <v>101233.18</v>
      </c>
      <c r="Q914" s="8">
        <v>0</v>
      </c>
      <c r="R914" s="35"/>
      <c r="S914" s="36"/>
      <c r="T914" s="36"/>
      <c r="U914" s="36"/>
    </row>
    <row r="915" spans="1:21" x14ac:dyDescent="0.3">
      <c r="A915" s="9">
        <v>22932</v>
      </c>
      <c r="B915" s="9" t="str">
        <f>VLOOKUP(A915,'AM Detail'!K:L,2,FALSE)</f>
        <v>U1</v>
      </c>
      <c r="C915" s="1" t="s">
        <v>31</v>
      </c>
      <c r="D915" s="1" t="s">
        <v>276</v>
      </c>
      <c r="E915" s="9" t="str">
        <f t="shared" si="14"/>
        <v>Z000</v>
      </c>
      <c r="F915" s="2">
        <v>33055</v>
      </c>
      <c r="G915" s="1" t="s">
        <v>17</v>
      </c>
      <c r="H915" s="1" t="s">
        <v>33</v>
      </c>
      <c r="I915" s="1" t="s">
        <v>624</v>
      </c>
      <c r="J915" s="1" t="s">
        <v>625</v>
      </c>
      <c r="K915" s="1" t="s">
        <v>279</v>
      </c>
      <c r="L915" s="1" t="s">
        <v>82</v>
      </c>
      <c r="M915" s="1" t="s">
        <v>1636</v>
      </c>
      <c r="N915">
        <v>0</v>
      </c>
      <c r="O915" s="8">
        <v>8409.99</v>
      </c>
      <c r="P915" s="8">
        <v>7282.72</v>
      </c>
      <c r="Q915" s="8">
        <v>1127.27</v>
      </c>
      <c r="R915" s="35"/>
      <c r="S915" s="36"/>
      <c r="T915" s="36"/>
      <c r="U915" s="36"/>
    </row>
    <row r="916" spans="1:21" x14ac:dyDescent="0.3">
      <c r="A916" s="9">
        <v>22997</v>
      </c>
      <c r="B916" s="9" t="str">
        <f>VLOOKUP(A916,'AM Detail'!K:L,2,FALSE)</f>
        <v>Retire</v>
      </c>
      <c r="C916" s="1" t="s">
        <v>31</v>
      </c>
      <c r="D916" s="1" t="s">
        <v>276</v>
      </c>
      <c r="E916" s="9" t="str">
        <f t="shared" si="14"/>
        <v>Z000</v>
      </c>
      <c r="F916" s="2">
        <v>24289</v>
      </c>
      <c r="G916" s="1" t="s">
        <v>17</v>
      </c>
      <c r="H916" s="1" t="s">
        <v>33</v>
      </c>
      <c r="I916" s="1" t="s">
        <v>626</v>
      </c>
      <c r="J916" s="1" t="s">
        <v>627</v>
      </c>
      <c r="K916" s="1" t="s">
        <v>279</v>
      </c>
      <c r="L916" s="1" t="s">
        <v>46</v>
      </c>
      <c r="M916" s="1" t="s">
        <v>1636</v>
      </c>
      <c r="N916" s="10">
        <v>0</v>
      </c>
      <c r="O916" s="8">
        <v>-793.27</v>
      </c>
      <c r="P916" s="8">
        <v>-793.27</v>
      </c>
      <c r="Q916" s="8">
        <v>0</v>
      </c>
      <c r="R916" s="35"/>
      <c r="S916" s="36"/>
      <c r="T916" s="36"/>
      <c r="U916" s="36"/>
    </row>
    <row r="917" spans="1:21" x14ac:dyDescent="0.3">
      <c r="A917" s="9">
        <v>22998</v>
      </c>
      <c r="B917" s="9" t="str">
        <f>VLOOKUP(A917,'AM Detail'!K:L,2,FALSE)</f>
        <v>Retire</v>
      </c>
      <c r="C917" s="1" t="s">
        <v>31</v>
      </c>
      <c r="D917" s="1" t="s">
        <v>276</v>
      </c>
      <c r="E917" s="9" t="str">
        <f t="shared" si="14"/>
        <v>Z000</v>
      </c>
      <c r="F917" s="2">
        <v>31229</v>
      </c>
      <c r="G917" s="1" t="s">
        <v>17</v>
      </c>
      <c r="H917" s="1" t="s">
        <v>33</v>
      </c>
      <c r="I917" s="1" t="s">
        <v>626</v>
      </c>
      <c r="J917" s="1" t="s">
        <v>627</v>
      </c>
      <c r="K917" s="1" t="s">
        <v>279</v>
      </c>
      <c r="L917" s="1" t="s">
        <v>65</v>
      </c>
      <c r="M917" s="1" t="s">
        <v>1636</v>
      </c>
      <c r="N917" s="10">
        <v>-1</v>
      </c>
      <c r="O917" s="8">
        <v>-106312.82</v>
      </c>
      <c r="P917" s="8">
        <v>-106312.82</v>
      </c>
      <c r="Q917" s="8">
        <v>0</v>
      </c>
      <c r="R917" s="35"/>
      <c r="S917" s="36"/>
      <c r="T917" s="36"/>
      <c r="U917" s="36"/>
    </row>
    <row r="918" spans="1:21" x14ac:dyDescent="0.3">
      <c r="A918" s="9">
        <v>23001</v>
      </c>
      <c r="B918" s="9" t="str">
        <f>VLOOKUP(A918,'AM Detail'!K:L,2,FALSE)</f>
        <v>Retire</v>
      </c>
      <c r="C918" s="1" t="s">
        <v>15</v>
      </c>
      <c r="D918" s="1" t="s">
        <v>280</v>
      </c>
      <c r="E918" s="9" t="str">
        <f t="shared" si="14"/>
        <v>Z000</v>
      </c>
      <c r="F918" s="2">
        <v>29403</v>
      </c>
      <c r="G918" s="1" t="s">
        <v>17</v>
      </c>
      <c r="H918" s="1" t="s">
        <v>18</v>
      </c>
      <c r="I918" s="1" t="s">
        <v>626</v>
      </c>
      <c r="J918" s="1" t="s">
        <v>627</v>
      </c>
      <c r="K918" s="1" t="s">
        <v>279</v>
      </c>
      <c r="L918" s="1" t="s">
        <v>53</v>
      </c>
      <c r="M918" s="1" t="s">
        <v>1636</v>
      </c>
      <c r="N918">
        <v>0</v>
      </c>
      <c r="O918" s="8">
        <v>13334.06</v>
      </c>
      <c r="P918" s="8">
        <v>13334.06</v>
      </c>
      <c r="Q918" s="8">
        <v>0</v>
      </c>
      <c r="R918" s="35"/>
      <c r="S918" s="36"/>
      <c r="T918" s="36"/>
      <c r="U918" s="36"/>
    </row>
    <row r="919" spans="1:21" x14ac:dyDescent="0.3">
      <c r="A919" s="9">
        <v>23038</v>
      </c>
      <c r="B919" s="9" t="e">
        <f>VLOOKUP(A919,'AM Detail'!K:L,2,FALSE)</f>
        <v>#N/A</v>
      </c>
      <c r="C919" s="1" t="s">
        <v>31</v>
      </c>
      <c r="D919" s="1" t="s">
        <v>276</v>
      </c>
      <c r="E919" s="9" t="str">
        <f t="shared" si="14"/>
        <v>Z000</v>
      </c>
      <c r="F919" s="2">
        <v>24289</v>
      </c>
      <c r="G919" s="1" t="s">
        <v>17</v>
      </c>
      <c r="H919" s="1" t="s">
        <v>33</v>
      </c>
      <c r="I919" s="1" t="s">
        <v>628</v>
      </c>
      <c r="J919" s="1" t="s">
        <v>629</v>
      </c>
      <c r="K919" s="1" t="s">
        <v>279</v>
      </c>
      <c r="L919" s="1" t="s">
        <v>46</v>
      </c>
      <c r="M919" s="1" t="s">
        <v>1636</v>
      </c>
      <c r="N919">
        <v>0</v>
      </c>
      <c r="O919" s="8">
        <v>0</v>
      </c>
      <c r="P919" s="8">
        <v>0</v>
      </c>
      <c r="Q919" s="8">
        <v>0</v>
      </c>
      <c r="R919" s="35"/>
      <c r="S919" s="36"/>
      <c r="T919" s="36"/>
      <c r="U919" s="36"/>
    </row>
    <row r="920" spans="1:21" x14ac:dyDescent="0.3">
      <c r="A920" s="9">
        <v>23039</v>
      </c>
      <c r="B920" s="9" t="e">
        <f>VLOOKUP(A920,'AM Detail'!K:L,2,FALSE)</f>
        <v>#N/A</v>
      </c>
      <c r="C920" s="1" t="s">
        <v>31</v>
      </c>
      <c r="D920" s="1" t="s">
        <v>276</v>
      </c>
      <c r="E920" s="9" t="str">
        <f t="shared" si="14"/>
        <v>Z000</v>
      </c>
      <c r="F920" s="2">
        <v>30498</v>
      </c>
      <c r="G920" s="1" t="s">
        <v>17</v>
      </c>
      <c r="H920" s="1" t="s">
        <v>33</v>
      </c>
      <c r="I920" s="1" t="s">
        <v>628</v>
      </c>
      <c r="J920" s="1" t="s">
        <v>629</v>
      </c>
      <c r="K920" s="1" t="s">
        <v>279</v>
      </c>
      <c r="L920" s="1" t="s">
        <v>99</v>
      </c>
      <c r="M920" s="1" t="s">
        <v>1636</v>
      </c>
      <c r="N920">
        <v>0</v>
      </c>
      <c r="O920" s="8">
        <v>0</v>
      </c>
      <c r="P920" s="8">
        <v>0</v>
      </c>
      <c r="Q920" s="8">
        <v>0</v>
      </c>
      <c r="R920" s="35"/>
      <c r="S920" s="36"/>
      <c r="T920" s="36"/>
      <c r="U920" s="36"/>
    </row>
    <row r="921" spans="1:21" x14ac:dyDescent="0.3">
      <c r="A921" s="9">
        <v>23040</v>
      </c>
      <c r="B921" s="9" t="e">
        <f>VLOOKUP(A921,'AM Detail'!K:L,2,FALSE)</f>
        <v>#N/A</v>
      </c>
      <c r="C921" s="1" t="s">
        <v>31</v>
      </c>
      <c r="D921" s="1" t="s">
        <v>276</v>
      </c>
      <c r="E921" s="9" t="str">
        <f t="shared" si="14"/>
        <v>Z000</v>
      </c>
      <c r="F921" s="2">
        <v>31229</v>
      </c>
      <c r="G921" s="1" t="s">
        <v>17</v>
      </c>
      <c r="H921" s="1" t="s">
        <v>33</v>
      </c>
      <c r="I921" s="1" t="s">
        <v>628</v>
      </c>
      <c r="J921" s="1" t="s">
        <v>629</v>
      </c>
      <c r="K921" s="1" t="s">
        <v>279</v>
      </c>
      <c r="L921" s="1" t="s">
        <v>65</v>
      </c>
      <c r="M921" s="1" t="s">
        <v>1636</v>
      </c>
      <c r="N921">
        <v>0</v>
      </c>
      <c r="O921" s="8">
        <v>0</v>
      </c>
      <c r="P921" s="8">
        <v>0</v>
      </c>
      <c r="Q921" s="8">
        <v>0</v>
      </c>
      <c r="R921" s="35"/>
      <c r="S921" s="36"/>
      <c r="T921" s="36"/>
      <c r="U921" s="36"/>
    </row>
    <row r="922" spans="1:21" x14ac:dyDescent="0.3">
      <c r="A922" s="9">
        <v>23099</v>
      </c>
      <c r="B922" s="9" t="e">
        <f>VLOOKUP(A922,'AM Detail'!K:L,2,FALSE)</f>
        <v>#N/A</v>
      </c>
      <c r="C922" s="1" t="s">
        <v>31</v>
      </c>
      <c r="D922" s="1" t="s">
        <v>276</v>
      </c>
      <c r="E922" s="9" t="str">
        <f t="shared" si="14"/>
        <v>Z000</v>
      </c>
      <c r="F922" s="2">
        <v>24289</v>
      </c>
      <c r="G922" s="1" t="s">
        <v>17</v>
      </c>
      <c r="H922" s="1" t="s">
        <v>33</v>
      </c>
      <c r="I922" s="1" t="s">
        <v>628</v>
      </c>
      <c r="J922" s="1" t="s">
        <v>630</v>
      </c>
      <c r="K922" s="1" t="s">
        <v>279</v>
      </c>
      <c r="L922" s="1" t="s">
        <v>46</v>
      </c>
      <c r="M922" s="1" t="s">
        <v>1636</v>
      </c>
      <c r="N922">
        <v>0</v>
      </c>
      <c r="O922" s="8">
        <v>0</v>
      </c>
      <c r="P922" s="8">
        <v>0</v>
      </c>
      <c r="Q922" s="8">
        <v>0</v>
      </c>
      <c r="R922" s="35"/>
      <c r="S922" s="36"/>
      <c r="T922" s="36"/>
      <c r="U922" s="36"/>
    </row>
    <row r="923" spans="1:21" x14ac:dyDescent="0.3">
      <c r="A923" s="9">
        <v>23131</v>
      </c>
      <c r="B923" s="9" t="str">
        <f>VLOOKUP(A923,'AM Detail'!K:L,2,FALSE)</f>
        <v>U1</v>
      </c>
      <c r="C923" s="1" t="s">
        <v>31</v>
      </c>
      <c r="D923" s="1" t="s">
        <v>276</v>
      </c>
      <c r="E923" s="9" t="str">
        <f t="shared" si="14"/>
        <v>Z000</v>
      </c>
      <c r="F923" s="2">
        <v>24289</v>
      </c>
      <c r="G923" s="1" t="s">
        <v>17</v>
      </c>
      <c r="H923" s="1" t="s">
        <v>33</v>
      </c>
      <c r="I923" s="1" t="s">
        <v>631</v>
      </c>
      <c r="J923" s="1" t="s">
        <v>632</v>
      </c>
      <c r="K923" s="1" t="s">
        <v>279</v>
      </c>
      <c r="L923" s="1" t="s">
        <v>46</v>
      </c>
      <c r="M923" s="1" t="s">
        <v>1636</v>
      </c>
      <c r="N923">
        <v>0</v>
      </c>
      <c r="O923" s="8">
        <v>17223.759999999998</v>
      </c>
      <c r="P923" s="8">
        <v>17223.759999999998</v>
      </c>
      <c r="Q923" s="8">
        <v>0</v>
      </c>
      <c r="R923" s="35"/>
      <c r="S923" s="36"/>
      <c r="T923" s="36"/>
      <c r="U923" s="36"/>
    </row>
    <row r="924" spans="1:21" x14ac:dyDescent="0.3">
      <c r="A924" s="9">
        <v>23133</v>
      </c>
      <c r="B924" s="9" t="str">
        <f>VLOOKUP(A924,'AM Detail'!K:L,2,FALSE)</f>
        <v>Common</v>
      </c>
      <c r="C924" s="1" t="s">
        <v>15</v>
      </c>
      <c r="D924" s="1" t="s">
        <v>280</v>
      </c>
      <c r="E924" s="9" t="str">
        <f t="shared" si="14"/>
        <v>Z000</v>
      </c>
      <c r="F924" s="2">
        <v>24289</v>
      </c>
      <c r="G924" s="1" t="s">
        <v>17</v>
      </c>
      <c r="H924" s="1" t="s">
        <v>18</v>
      </c>
      <c r="I924" s="1" t="s">
        <v>631</v>
      </c>
      <c r="J924" s="1" t="s">
        <v>632</v>
      </c>
      <c r="K924" s="1" t="s">
        <v>279</v>
      </c>
      <c r="L924" s="1" t="s">
        <v>46</v>
      </c>
      <c r="M924" s="1" t="s">
        <v>1636</v>
      </c>
      <c r="N924">
        <v>0</v>
      </c>
      <c r="O924" s="8">
        <v>14353.13</v>
      </c>
      <c r="P924" s="8">
        <v>14353.13</v>
      </c>
      <c r="Q924" s="8">
        <v>0</v>
      </c>
      <c r="R924" s="35"/>
      <c r="S924" s="36"/>
      <c r="T924" s="36"/>
      <c r="U924" s="36"/>
    </row>
    <row r="925" spans="1:21" x14ac:dyDescent="0.3">
      <c r="A925" s="9">
        <v>23134</v>
      </c>
      <c r="B925" s="9" t="str">
        <f>VLOOKUP(A925,'AM Detail'!K:L,2,FALSE)</f>
        <v>Common</v>
      </c>
      <c r="C925" s="1" t="s">
        <v>15</v>
      </c>
      <c r="D925" s="1" t="s">
        <v>280</v>
      </c>
      <c r="E925" s="9" t="str">
        <f t="shared" si="14"/>
        <v>Z000</v>
      </c>
      <c r="F925" s="2">
        <v>33786</v>
      </c>
      <c r="G925" s="1" t="s">
        <v>17</v>
      </c>
      <c r="H925" s="1" t="s">
        <v>18</v>
      </c>
      <c r="I925" s="1" t="s">
        <v>631</v>
      </c>
      <c r="J925" s="1" t="s">
        <v>632</v>
      </c>
      <c r="K925" s="1" t="s">
        <v>279</v>
      </c>
      <c r="L925" s="1" t="s">
        <v>25</v>
      </c>
      <c r="M925" s="1" t="s">
        <v>1636</v>
      </c>
      <c r="N925">
        <v>0</v>
      </c>
      <c r="O925" s="8">
        <v>4163.8500000000004</v>
      </c>
      <c r="P925" s="8">
        <v>3249.31</v>
      </c>
      <c r="Q925" s="8">
        <v>914.54</v>
      </c>
      <c r="R925" s="35"/>
      <c r="S925" s="36"/>
      <c r="T925" s="36"/>
      <c r="U925" s="36"/>
    </row>
    <row r="926" spans="1:21" x14ac:dyDescent="0.3">
      <c r="A926" s="9">
        <v>23135</v>
      </c>
      <c r="B926" s="9" t="str">
        <f>VLOOKUP(A926,'AM Detail'!K:L,2,FALSE)</f>
        <v>Common</v>
      </c>
      <c r="C926" s="1" t="s">
        <v>15</v>
      </c>
      <c r="D926" s="1" t="s">
        <v>280</v>
      </c>
      <c r="E926" s="9" t="str">
        <f t="shared" si="14"/>
        <v>Z000</v>
      </c>
      <c r="F926" s="2">
        <v>34151</v>
      </c>
      <c r="G926" s="1" t="s">
        <v>17</v>
      </c>
      <c r="H926" s="1" t="s">
        <v>18</v>
      </c>
      <c r="I926" s="1" t="s">
        <v>631</v>
      </c>
      <c r="J926" s="1" t="s">
        <v>632</v>
      </c>
      <c r="K926" s="1" t="s">
        <v>279</v>
      </c>
      <c r="L926" s="1" t="s">
        <v>40</v>
      </c>
      <c r="M926" s="1" t="s">
        <v>1636</v>
      </c>
      <c r="N926">
        <v>0</v>
      </c>
      <c r="O926" s="8">
        <v>26529.01</v>
      </c>
      <c r="P926" s="8">
        <v>19811.830000000002</v>
      </c>
      <c r="Q926" s="8">
        <v>6717.18</v>
      </c>
      <c r="R926" s="35"/>
      <c r="S926" s="36"/>
      <c r="T926" s="36"/>
      <c r="U926" s="36"/>
    </row>
    <row r="927" spans="1:21" x14ac:dyDescent="0.3">
      <c r="A927" s="9">
        <v>23158</v>
      </c>
      <c r="B927" s="9" t="str">
        <f>VLOOKUP(A927,'AM Detail'!K:L,2,FALSE)</f>
        <v>U1</v>
      </c>
      <c r="C927" s="1" t="s">
        <v>31</v>
      </c>
      <c r="D927" s="1" t="s">
        <v>276</v>
      </c>
      <c r="E927" s="9" t="str">
        <f t="shared" si="14"/>
        <v>Z000</v>
      </c>
      <c r="F927" s="2">
        <v>24289</v>
      </c>
      <c r="G927" s="1" t="s">
        <v>17</v>
      </c>
      <c r="H927" s="1" t="s">
        <v>33</v>
      </c>
      <c r="I927" s="1" t="s">
        <v>631</v>
      </c>
      <c r="J927" s="1" t="s">
        <v>633</v>
      </c>
      <c r="K927" s="1" t="s">
        <v>279</v>
      </c>
      <c r="L927" s="1" t="s">
        <v>46</v>
      </c>
      <c r="M927" s="1" t="s">
        <v>1636</v>
      </c>
      <c r="N927">
        <v>6</v>
      </c>
      <c r="O927" s="8">
        <v>2858.29</v>
      </c>
      <c r="P927" s="8">
        <v>2858.29</v>
      </c>
      <c r="Q927" s="8">
        <v>0</v>
      </c>
      <c r="R927" s="35"/>
      <c r="S927" s="36"/>
      <c r="T927" s="36"/>
      <c r="U927" s="36"/>
    </row>
    <row r="928" spans="1:21" x14ac:dyDescent="0.3">
      <c r="A928" s="9">
        <v>23160</v>
      </c>
      <c r="B928" s="9" t="str">
        <f>VLOOKUP(A928,'AM Detail'!K:L,2,FALSE)</f>
        <v>Common</v>
      </c>
      <c r="C928" s="1" t="s">
        <v>15</v>
      </c>
      <c r="D928" s="1" t="s">
        <v>280</v>
      </c>
      <c r="E928" s="9" t="str">
        <f t="shared" si="14"/>
        <v>Z000</v>
      </c>
      <c r="F928" s="2">
        <v>24289</v>
      </c>
      <c r="G928" s="1" t="s">
        <v>17</v>
      </c>
      <c r="H928" s="1" t="s">
        <v>18</v>
      </c>
      <c r="I928" s="1" t="s">
        <v>631</v>
      </c>
      <c r="J928" s="1" t="s">
        <v>633</v>
      </c>
      <c r="K928" s="1" t="s">
        <v>279</v>
      </c>
      <c r="L928" s="1" t="s">
        <v>46</v>
      </c>
      <c r="M928" s="1" t="s">
        <v>1636</v>
      </c>
      <c r="N928">
        <v>5</v>
      </c>
      <c r="O928" s="8">
        <v>2381.0100000000002</v>
      </c>
      <c r="P928" s="8">
        <v>2381.0100000000002</v>
      </c>
      <c r="Q928" s="8">
        <v>0</v>
      </c>
      <c r="R928" s="35"/>
      <c r="S928" s="36"/>
      <c r="T928" s="36"/>
      <c r="U928" s="36"/>
    </row>
    <row r="929" spans="1:21" x14ac:dyDescent="0.3">
      <c r="A929" s="9">
        <v>23181</v>
      </c>
      <c r="B929" s="9" t="str">
        <f>VLOOKUP(A929,'AM Detail'!K:L,2,FALSE)</f>
        <v>U1</v>
      </c>
      <c r="C929" s="1" t="s">
        <v>31</v>
      </c>
      <c r="D929" s="1" t="s">
        <v>276</v>
      </c>
      <c r="E929" s="9" t="str">
        <f t="shared" si="14"/>
        <v>Z000</v>
      </c>
      <c r="F929" s="2">
        <v>24289</v>
      </c>
      <c r="G929" s="1" t="s">
        <v>17</v>
      </c>
      <c r="H929" s="1" t="s">
        <v>33</v>
      </c>
      <c r="I929" s="1" t="s">
        <v>631</v>
      </c>
      <c r="J929" s="1" t="s">
        <v>634</v>
      </c>
      <c r="K929" s="1" t="s">
        <v>279</v>
      </c>
      <c r="L929" s="1" t="s">
        <v>46</v>
      </c>
      <c r="M929" s="1" t="s">
        <v>1636</v>
      </c>
      <c r="N929">
        <v>0</v>
      </c>
      <c r="O929" s="8">
        <v>4379.75</v>
      </c>
      <c r="P929" s="8">
        <v>4379.75</v>
      </c>
      <c r="Q929" s="8">
        <v>0</v>
      </c>
      <c r="R929" s="35"/>
      <c r="S929" s="36"/>
      <c r="T929" s="36"/>
      <c r="U929" s="36"/>
    </row>
    <row r="930" spans="1:21" x14ac:dyDescent="0.3">
      <c r="A930" s="9">
        <v>23184</v>
      </c>
      <c r="B930" s="9" t="str">
        <f>VLOOKUP(A930,'AM Detail'!K:L,2,FALSE)</f>
        <v>Common</v>
      </c>
      <c r="C930" s="1" t="s">
        <v>15</v>
      </c>
      <c r="D930" s="1" t="s">
        <v>280</v>
      </c>
      <c r="E930" s="9" t="str">
        <f t="shared" si="14"/>
        <v>Z000</v>
      </c>
      <c r="F930" s="2">
        <v>24289</v>
      </c>
      <c r="G930" s="1" t="s">
        <v>17</v>
      </c>
      <c r="H930" s="1" t="s">
        <v>18</v>
      </c>
      <c r="I930" s="1" t="s">
        <v>631</v>
      </c>
      <c r="J930" s="1" t="s">
        <v>634</v>
      </c>
      <c r="K930" s="1" t="s">
        <v>279</v>
      </c>
      <c r="L930" s="1" t="s">
        <v>46</v>
      </c>
      <c r="M930" s="1" t="s">
        <v>1636</v>
      </c>
      <c r="N930">
        <v>0</v>
      </c>
      <c r="O930" s="8">
        <v>3647.03</v>
      </c>
      <c r="P930" s="8">
        <v>3647.03</v>
      </c>
      <c r="Q930" s="8">
        <v>0</v>
      </c>
      <c r="R930" s="35"/>
      <c r="S930" s="36"/>
      <c r="T930" s="36"/>
      <c r="U930" s="36"/>
    </row>
    <row r="931" spans="1:21" x14ac:dyDescent="0.3">
      <c r="A931" s="9">
        <v>23195</v>
      </c>
      <c r="B931" s="9" t="str">
        <f>VLOOKUP(A931,'AM Detail'!K:L,2,FALSE)</f>
        <v>U1</v>
      </c>
      <c r="C931" s="1" t="s">
        <v>31</v>
      </c>
      <c r="D931" s="1" t="s">
        <v>276</v>
      </c>
      <c r="E931" s="9" t="str">
        <f t="shared" si="14"/>
        <v>Z000</v>
      </c>
      <c r="F931" s="2">
        <v>24289</v>
      </c>
      <c r="G931" s="1" t="s">
        <v>17</v>
      </c>
      <c r="H931" s="1" t="s">
        <v>33</v>
      </c>
      <c r="I931" s="1" t="s">
        <v>631</v>
      </c>
      <c r="J931" s="1" t="s">
        <v>635</v>
      </c>
      <c r="K931" s="1" t="s">
        <v>279</v>
      </c>
      <c r="L931" s="1" t="s">
        <v>46</v>
      </c>
      <c r="M931" s="1" t="s">
        <v>1636</v>
      </c>
      <c r="N931">
        <v>1</v>
      </c>
      <c r="O931" s="8">
        <v>2305.79</v>
      </c>
      <c r="P931" s="8">
        <v>2305.79</v>
      </c>
      <c r="Q931" s="8">
        <v>0</v>
      </c>
      <c r="R931" s="35"/>
      <c r="S931" s="36"/>
      <c r="T931" s="36"/>
      <c r="U931" s="36"/>
    </row>
    <row r="932" spans="1:21" x14ac:dyDescent="0.3">
      <c r="A932" s="9">
        <v>23197</v>
      </c>
      <c r="B932" s="9" t="str">
        <f>VLOOKUP(A932,'AM Detail'!K:L,2,FALSE)</f>
        <v>Common</v>
      </c>
      <c r="C932" s="1" t="s">
        <v>15</v>
      </c>
      <c r="D932" s="1" t="s">
        <v>280</v>
      </c>
      <c r="E932" s="9" t="str">
        <f t="shared" si="14"/>
        <v>Z000</v>
      </c>
      <c r="F932" s="2">
        <v>24289</v>
      </c>
      <c r="G932" s="1" t="s">
        <v>17</v>
      </c>
      <c r="H932" s="1" t="s">
        <v>18</v>
      </c>
      <c r="I932" s="1" t="s">
        <v>631</v>
      </c>
      <c r="J932" s="1" t="s">
        <v>635</v>
      </c>
      <c r="K932" s="1" t="s">
        <v>279</v>
      </c>
      <c r="L932" s="1" t="s">
        <v>46</v>
      </c>
      <c r="M932" s="1" t="s">
        <v>1636</v>
      </c>
      <c r="N932">
        <v>1</v>
      </c>
      <c r="O932" s="8">
        <v>2305.79</v>
      </c>
      <c r="P932" s="8">
        <v>2305.79</v>
      </c>
      <c r="Q932" s="8">
        <v>0</v>
      </c>
      <c r="R932" s="35"/>
      <c r="S932" s="36"/>
      <c r="T932" s="36"/>
      <c r="U932" s="36"/>
    </row>
    <row r="933" spans="1:21" x14ac:dyDescent="0.3">
      <c r="A933" s="9">
        <v>23271</v>
      </c>
      <c r="B933" s="9" t="str">
        <f>VLOOKUP(A933,'AM Detail'!K:L,2,FALSE)</f>
        <v>U1</v>
      </c>
      <c r="C933" s="1" t="s">
        <v>31</v>
      </c>
      <c r="D933" s="1" t="s">
        <v>276</v>
      </c>
      <c r="E933" s="9" t="str">
        <f t="shared" si="14"/>
        <v>Z000</v>
      </c>
      <c r="F933" s="2">
        <v>24289</v>
      </c>
      <c r="G933" s="1" t="s">
        <v>17</v>
      </c>
      <c r="H933" s="1" t="s">
        <v>33</v>
      </c>
      <c r="I933" s="1" t="s">
        <v>636</v>
      </c>
      <c r="J933" s="1" t="s">
        <v>637</v>
      </c>
      <c r="K933" s="1" t="s">
        <v>279</v>
      </c>
      <c r="L933" s="1" t="s">
        <v>46</v>
      </c>
      <c r="M933" s="1" t="s">
        <v>1636</v>
      </c>
      <c r="N933" s="11">
        <v>19365</v>
      </c>
      <c r="O933" s="8">
        <v>109631.89</v>
      </c>
      <c r="P933" s="8">
        <v>109631.89</v>
      </c>
      <c r="Q933" s="8">
        <v>0</v>
      </c>
      <c r="R933" s="35"/>
      <c r="S933" s="36"/>
      <c r="T933" s="36"/>
      <c r="U933" s="36"/>
    </row>
    <row r="934" spans="1:21" x14ac:dyDescent="0.3">
      <c r="A934" s="9">
        <v>23272</v>
      </c>
      <c r="B934" s="9" t="str">
        <f>VLOOKUP(A934,'AM Detail'!K:L,2,FALSE)</f>
        <v>U1</v>
      </c>
      <c r="C934" s="1" t="s">
        <v>31</v>
      </c>
      <c r="D934" s="1" t="s">
        <v>276</v>
      </c>
      <c r="E934" s="9" t="str">
        <f t="shared" si="14"/>
        <v>Z000</v>
      </c>
      <c r="F934" s="2">
        <v>32690</v>
      </c>
      <c r="G934" s="1" t="s">
        <v>17</v>
      </c>
      <c r="H934" s="1" t="s">
        <v>33</v>
      </c>
      <c r="I934" s="1" t="s">
        <v>636</v>
      </c>
      <c r="J934" s="1" t="s">
        <v>637</v>
      </c>
      <c r="K934" s="1" t="s">
        <v>279</v>
      </c>
      <c r="L934" s="1" t="s">
        <v>63</v>
      </c>
      <c r="M934" s="1" t="s">
        <v>1636</v>
      </c>
      <c r="N934">
        <v>0</v>
      </c>
      <c r="O934" s="8">
        <v>37767.129999999997</v>
      </c>
      <c r="P934" s="8">
        <v>34000.07</v>
      </c>
      <c r="Q934" s="8">
        <v>3767.06</v>
      </c>
      <c r="R934" s="35"/>
      <c r="S934" s="36"/>
      <c r="T934" s="36"/>
      <c r="U934" s="36"/>
    </row>
    <row r="935" spans="1:21" x14ac:dyDescent="0.3">
      <c r="A935" s="9">
        <v>23273</v>
      </c>
      <c r="B935" s="9" t="str">
        <f>VLOOKUP(A935,'AM Detail'!K:L,2,FALSE)</f>
        <v>U1</v>
      </c>
      <c r="C935" s="1" t="s">
        <v>31</v>
      </c>
      <c r="D935" s="1" t="s">
        <v>276</v>
      </c>
      <c r="E935" s="9" t="str">
        <f t="shared" si="14"/>
        <v>Z000</v>
      </c>
      <c r="F935" s="2">
        <v>34151</v>
      </c>
      <c r="G935" s="1" t="s">
        <v>17</v>
      </c>
      <c r="H935" s="1" t="s">
        <v>33</v>
      </c>
      <c r="I935" s="1" t="s">
        <v>636</v>
      </c>
      <c r="J935" s="1" t="s">
        <v>637</v>
      </c>
      <c r="K935" s="1" t="s">
        <v>279</v>
      </c>
      <c r="L935" s="1" t="s">
        <v>40</v>
      </c>
      <c r="M935" s="1" t="s">
        <v>1636</v>
      </c>
      <c r="N935" s="11">
        <v>4550</v>
      </c>
      <c r="O935" s="8">
        <v>127922.9</v>
      </c>
      <c r="P935" s="8">
        <v>97614.62</v>
      </c>
      <c r="Q935" s="8">
        <v>30308.28</v>
      </c>
      <c r="R935" s="35"/>
      <c r="S935" s="36"/>
      <c r="T935" s="36"/>
      <c r="U935" s="36"/>
    </row>
    <row r="936" spans="1:21" x14ac:dyDescent="0.3">
      <c r="A936" s="9">
        <v>23277</v>
      </c>
      <c r="B936" s="9" t="str">
        <f>VLOOKUP(A936,'AM Detail'!K:L,2,FALSE)</f>
        <v>Common</v>
      </c>
      <c r="C936" s="1" t="s">
        <v>15</v>
      </c>
      <c r="D936" s="1" t="s">
        <v>280</v>
      </c>
      <c r="E936" s="9" t="str">
        <f t="shared" si="14"/>
        <v>Z000</v>
      </c>
      <c r="F936" s="2">
        <v>24289</v>
      </c>
      <c r="G936" s="1" t="s">
        <v>17</v>
      </c>
      <c r="H936" s="1" t="s">
        <v>18</v>
      </c>
      <c r="I936" s="1" t="s">
        <v>636</v>
      </c>
      <c r="J936" s="1" t="s">
        <v>637</v>
      </c>
      <c r="K936" s="1" t="s">
        <v>279</v>
      </c>
      <c r="L936" s="1" t="s">
        <v>46</v>
      </c>
      <c r="M936" s="1" t="s">
        <v>1636</v>
      </c>
      <c r="N936">
        <v>1</v>
      </c>
      <c r="O936" s="8">
        <v>55175.68</v>
      </c>
      <c r="P936" s="8">
        <v>55175.68</v>
      </c>
      <c r="Q936" s="8">
        <v>0</v>
      </c>
      <c r="R936" s="35"/>
      <c r="S936" s="36"/>
      <c r="T936" s="36"/>
      <c r="U936" s="36"/>
    </row>
    <row r="937" spans="1:21" x14ac:dyDescent="0.3">
      <c r="A937" s="9">
        <v>23278</v>
      </c>
      <c r="B937" s="9" t="str">
        <f>VLOOKUP(A937,'AM Detail'!K:L,2,FALSE)</f>
        <v>Common</v>
      </c>
      <c r="C937" s="1" t="s">
        <v>15</v>
      </c>
      <c r="D937" s="1" t="s">
        <v>280</v>
      </c>
      <c r="E937" s="9" t="str">
        <f t="shared" si="14"/>
        <v>Z000</v>
      </c>
      <c r="F937" s="2">
        <v>34151</v>
      </c>
      <c r="G937" s="1" t="s">
        <v>17</v>
      </c>
      <c r="H937" s="1" t="s">
        <v>18</v>
      </c>
      <c r="I937" s="1" t="s">
        <v>636</v>
      </c>
      <c r="J937" s="1" t="s">
        <v>637</v>
      </c>
      <c r="K937" s="1" t="s">
        <v>279</v>
      </c>
      <c r="L937" s="1" t="s">
        <v>40</v>
      </c>
      <c r="M937" s="1" t="s">
        <v>1636</v>
      </c>
      <c r="N937">
        <v>1</v>
      </c>
      <c r="O937" s="8">
        <v>20804.59</v>
      </c>
      <c r="P937" s="8">
        <v>15536.84</v>
      </c>
      <c r="Q937" s="8">
        <v>5267.75</v>
      </c>
      <c r="R937" s="35"/>
      <c r="S937" s="36"/>
      <c r="T937" s="36"/>
      <c r="U937" s="36"/>
    </row>
    <row r="938" spans="1:21" x14ac:dyDescent="0.3">
      <c r="A938" s="9">
        <v>23334</v>
      </c>
      <c r="B938" s="9" t="str">
        <f>VLOOKUP(A938,'AM Detail'!K:L,2,FALSE)</f>
        <v>U1</v>
      </c>
      <c r="C938" s="1" t="s">
        <v>31</v>
      </c>
      <c r="D938" s="1" t="s">
        <v>276</v>
      </c>
      <c r="E938" s="9" t="str">
        <f t="shared" si="14"/>
        <v>Z000</v>
      </c>
      <c r="F938" s="2">
        <v>24289</v>
      </c>
      <c r="G938" s="1" t="s">
        <v>17</v>
      </c>
      <c r="H938" s="1" t="s">
        <v>33</v>
      </c>
      <c r="I938" s="1" t="s">
        <v>636</v>
      </c>
      <c r="J938" s="1" t="s">
        <v>638</v>
      </c>
      <c r="K938" s="1" t="s">
        <v>279</v>
      </c>
      <c r="L938" s="1" t="s">
        <v>46</v>
      </c>
      <c r="M938" s="1" t="s">
        <v>1636</v>
      </c>
      <c r="N938" s="10">
        <v>2</v>
      </c>
      <c r="O938" s="8">
        <v>7149.27</v>
      </c>
      <c r="P938" s="8">
        <v>7149.27</v>
      </c>
      <c r="Q938" s="8">
        <v>0</v>
      </c>
      <c r="R938" s="35"/>
      <c r="S938" s="36"/>
      <c r="T938" s="36"/>
      <c r="U938" s="36"/>
    </row>
    <row r="939" spans="1:21" x14ac:dyDescent="0.3">
      <c r="A939" s="9">
        <v>23382</v>
      </c>
      <c r="B939" s="9" t="str">
        <f>VLOOKUP(A939,'AM Detail'!K:L,2,FALSE)</f>
        <v>U1</v>
      </c>
      <c r="C939" s="1" t="s">
        <v>31</v>
      </c>
      <c r="D939" s="1" t="s">
        <v>276</v>
      </c>
      <c r="E939" s="9" t="str">
        <f t="shared" si="14"/>
        <v>Z000</v>
      </c>
      <c r="F939" s="2">
        <v>24289</v>
      </c>
      <c r="G939" s="1" t="s">
        <v>17</v>
      </c>
      <c r="H939" s="1" t="s">
        <v>33</v>
      </c>
      <c r="I939" s="1" t="s">
        <v>636</v>
      </c>
      <c r="J939" s="1" t="s">
        <v>639</v>
      </c>
      <c r="K939" s="1" t="s">
        <v>279</v>
      </c>
      <c r="L939" s="1" t="s">
        <v>46</v>
      </c>
      <c r="M939" s="1" t="s">
        <v>1636</v>
      </c>
      <c r="N939">
        <v>15</v>
      </c>
      <c r="O939" s="8">
        <v>14274.74</v>
      </c>
      <c r="P939" s="8">
        <v>14274.74</v>
      </c>
      <c r="Q939" s="8">
        <v>0</v>
      </c>
      <c r="R939" s="35"/>
      <c r="S939" s="36"/>
      <c r="T939" s="36"/>
      <c r="U939" s="36"/>
    </row>
    <row r="940" spans="1:21" x14ac:dyDescent="0.3">
      <c r="A940" s="9">
        <v>23383</v>
      </c>
      <c r="B940" s="9" t="str">
        <f>VLOOKUP(A940,'AM Detail'!K:L,2,FALSE)</f>
        <v>U1</v>
      </c>
      <c r="C940" s="1" t="s">
        <v>31</v>
      </c>
      <c r="D940" s="1" t="s">
        <v>276</v>
      </c>
      <c r="E940" s="9" t="str">
        <f t="shared" si="14"/>
        <v>Z000</v>
      </c>
      <c r="F940" s="2">
        <v>33055</v>
      </c>
      <c r="G940" s="1" t="s">
        <v>17</v>
      </c>
      <c r="H940" s="1" t="s">
        <v>33</v>
      </c>
      <c r="I940" s="1" t="s">
        <v>636</v>
      </c>
      <c r="J940" s="1" t="s">
        <v>639</v>
      </c>
      <c r="K940" s="1" t="s">
        <v>279</v>
      </c>
      <c r="L940" s="1" t="s">
        <v>82</v>
      </c>
      <c r="M940" s="1" t="s">
        <v>1636</v>
      </c>
      <c r="N940" s="10">
        <v>6</v>
      </c>
      <c r="O940" s="8">
        <v>104921.21</v>
      </c>
      <c r="P940" s="8">
        <v>90857.600000000006</v>
      </c>
      <c r="Q940" s="8">
        <v>14063.61</v>
      </c>
      <c r="R940" s="35"/>
      <c r="S940" s="36"/>
      <c r="T940" s="36"/>
      <c r="U940" s="36"/>
    </row>
    <row r="941" spans="1:21" x14ac:dyDescent="0.3">
      <c r="A941" s="9">
        <v>23384</v>
      </c>
      <c r="B941" s="9" t="str">
        <f>VLOOKUP(A941,'AM Detail'!K:L,2,FALSE)</f>
        <v>U1</v>
      </c>
      <c r="C941" s="1" t="s">
        <v>31</v>
      </c>
      <c r="D941" s="1" t="s">
        <v>276</v>
      </c>
      <c r="E941" s="9" t="str">
        <f t="shared" si="14"/>
        <v>Z000</v>
      </c>
      <c r="F941" s="2">
        <v>33420</v>
      </c>
      <c r="G941" s="1" t="s">
        <v>17</v>
      </c>
      <c r="H941" s="1" t="s">
        <v>33</v>
      </c>
      <c r="I941" s="1" t="s">
        <v>636</v>
      </c>
      <c r="J941" s="1" t="s">
        <v>639</v>
      </c>
      <c r="K941" s="1" t="s">
        <v>279</v>
      </c>
      <c r="L941" s="1" t="s">
        <v>43</v>
      </c>
      <c r="M941" s="1" t="s">
        <v>1636</v>
      </c>
      <c r="N941">
        <v>4</v>
      </c>
      <c r="O941" s="8">
        <v>57124.38</v>
      </c>
      <c r="P941" s="8">
        <v>47508.33</v>
      </c>
      <c r="Q941" s="8">
        <v>9616.0499999999993</v>
      </c>
      <c r="R941" s="35"/>
      <c r="S941" s="36"/>
      <c r="T941" s="36"/>
      <c r="U941" s="36"/>
    </row>
    <row r="942" spans="1:21" x14ac:dyDescent="0.3">
      <c r="A942" s="9">
        <v>23385</v>
      </c>
      <c r="B942" s="9" t="str">
        <f>VLOOKUP(A942,'AM Detail'!K:L,2,FALSE)</f>
        <v>U1</v>
      </c>
      <c r="C942" s="1" t="s">
        <v>31</v>
      </c>
      <c r="D942" s="1" t="s">
        <v>276</v>
      </c>
      <c r="E942" s="9" t="str">
        <f t="shared" si="14"/>
        <v>Z000</v>
      </c>
      <c r="F942" s="2">
        <v>33786</v>
      </c>
      <c r="G942" s="1" t="s">
        <v>17</v>
      </c>
      <c r="H942" s="1" t="s">
        <v>33</v>
      </c>
      <c r="I942" s="1" t="s">
        <v>636</v>
      </c>
      <c r="J942" s="1" t="s">
        <v>639</v>
      </c>
      <c r="K942" s="1" t="s">
        <v>279</v>
      </c>
      <c r="L942" s="1" t="s">
        <v>25</v>
      </c>
      <c r="M942" s="1" t="s">
        <v>1636</v>
      </c>
      <c r="N942">
        <v>1</v>
      </c>
      <c r="O942" s="8">
        <v>10894.05</v>
      </c>
      <c r="P942" s="8">
        <v>8686.58</v>
      </c>
      <c r="Q942" s="8">
        <v>2207.4699999999998</v>
      </c>
      <c r="R942" s="35"/>
      <c r="S942" s="36"/>
      <c r="T942" s="36"/>
      <c r="U942" s="36"/>
    </row>
    <row r="943" spans="1:21" x14ac:dyDescent="0.3">
      <c r="A943" s="9">
        <v>23390</v>
      </c>
      <c r="B943" s="9" t="str">
        <f>VLOOKUP(A943,'AM Detail'!K:L,2,FALSE)</f>
        <v>Common</v>
      </c>
      <c r="C943" s="1" t="s">
        <v>15</v>
      </c>
      <c r="D943" s="1" t="s">
        <v>280</v>
      </c>
      <c r="E943" s="9" t="str">
        <f t="shared" si="14"/>
        <v>Z000</v>
      </c>
      <c r="F943" s="2">
        <v>24289</v>
      </c>
      <c r="G943" s="1" t="s">
        <v>17</v>
      </c>
      <c r="H943" s="1" t="s">
        <v>18</v>
      </c>
      <c r="I943" s="1" t="s">
        <v>636</v>
      </c>
      <c r="J943" s="1" t="s">
        <v>639</v>
      </c>
      <c r="K943" s="1" t="s">
        <v>279</v>
      </c>
      <c r="L943" s="1" t="s">
        <v>46</v>
      </c>
      <c r="M943" s="1" t="s">
        <v>1636</v>
      </c>
      <c r="N943">
        <v>2</v>
      </c>
      <c r="O943" s="8">
        <v>1554.3</v>
      </c>
      <c r="P943" s="8">
        <v>1554.3</v>
      </c>
      <c r="Q943" s="8">
        <v>0</v>
      </c>
      <c r="R943" s="35"/>
      <c r="S943" s="36"/>
      <c r="T943" s="36"/>
      <c r="U943" s="36"/>
    </row>
    <row r="944" spans="1:21" x14ac:dyDescent="0.3">
      <c r="A944" s="9">
        <v>23391</v>
      </c>
      <c r="B944" s="9" t="str">
        <f>VLOOKUP(A944,'AM Detail'!K:L,2,FALSE)</f>
        <v>Common</v>
      </c>
      <c r="C944" s="1" t="s">
        <v>15</v>
      </c>
      <c r="D944" s="1" t="s">
        <v>280</v>
      </c>
      <c r="E944" s="9" t="str">
        <f t="shared" si="14"/>
        <v>Z000</v>
      </c>
      <c r="F944" s="2">
        <v>32690</v>
      </c>
      <c r="G944" s="1" t="s">
        <v>17</v>
      </c>
      <c r="H944" s="1" t="s">
        <v>18</v>
      </c>
      <c r="I944" s="1" t="s">
        <v>636</v>
      </c>
      <c r="J944" s="1" t="s">
        <v>639</v>
      </c>
      <c r="K944" s="1" t="s">
        <v>279</v>
      </c>
      <c r="L944" s="1" t="s">
        <v>63</v>
      </c>
      <c r="M944" s="1" t="s">
        <v>1636</v>
      </c>
      <c r="N944">
        <v>2</v>
      </c>
      <c r="O944" s="8">
        <v>32911.019999999997</v>
      </c>
      <c r="P944" s="8">
        <v>28996.41</v>
      </c>
      <c r="Q944" s="8">
        <v>3914.61</v>
      </c>
      <c r="R944" s="35"/>
      <c r="S944" s="36"/>
      <c r="T944" s="36"/>
      <c r="U944" s="36"/>
    </row>
    <row r="945" spans="1:21" x14ac:dyDescent="0.3">
      <c r="A945" s="9">
        <v>23440</v>
      </c>
      <c r="B945" s="9" t="e">
        <f>VLOOKUP(A945,'AM Detail'!K:L,2,FALSE)</f>
        <v>#N/A</v>
      </c>
      <c r="C945" s="1" t="s">
        <v>31</v>
      </c>
      <c r="D945" s="1" t="s">
        <v>276</v>
      </c>
      <c r="E945" s="9" t="str">
        <f t="shared" si="14"/>
        <v>Z000</v>
      </c>
      <c r="F945" s="2">
        <v>24289</v>
      </c>
      <c r="G945" s="1" t="s">
        <v>17</v>
      </c>
      <c r="H945" s="1" t="s">
        <v>33</v>
      </c>
      <c r="I945" s="1" t="s">
        <v>636</v>
      </c>
      <c r="J945" s="1" t="s">
        <v>640</v>
      </c>
      <c r="K945" s="1" t="s">
        <v>279</v>
      </c>
      <c r="L945" s="1" t="s">
        <v>46</v>
      </c>
      <c r="M945" s="1" t="s">
        <v>1636</v>
      </c>
      <c r="N945">
        <v>0</v>
      </c>
      <c r="O945" s="8">
        <v>0</v>
      </c>
      <c r="P945" s="8">
        <v>0</v>
      </c>
      <c r="Q945" s="8">
        <v>0</v>
      </c>
      <c r="R945" s="35"/>
      <c r="S945" s="36"/>
      <c r="T945" s="36"/>
      <c r="U945" s="36"/>
    </row>
    <row r="946" spans="1:21" x14ac:dyDescent="0.3">
      <c r="A946" s="9">
        <v>23519</v>
      </c>
      <c r="B946" s="9" t="e">
        <f>VLOOKUP(A946,'AM Detail'!K:L,2,FALSE)</f>
        <v>#N/A</v>
      </c>
      <c r="C946" s="1" t="s">
        <v>31</v>
      </c>
      <c r="D946" s="1" t="s">
        <v>276</v>
      </c>
      <c r="E946" s="9" t="str">
        <f t="shared" si="14"/>
        <v>Z000</v>
      </c>
      <c r="F946" s="2">
        <v>24289</v>
      </c>
      <c r="G946" s="1" t="s">
        <v>17</v>
      </c>
      <c r="H946" s="1" t="s">
        <v>33</v>
      </c>
      <c r="I946" s="1" t="s">
        <v>636</v>
      </c>
      <c r="J946" s="1" t="s">
        <v>641</v>
      </c>
      <c r="K946" s="1" t="s">
        <v>279</v>
      </c>
      <c r="L946" s="1" t="s">
        <v>46</v>
      </c>
      <c r="M946" s="1" t="s">
        <v>1636</v>
      </c>
      <c r="N946">
        <v>0</v>
      </c>
      <c r="O946" s="8">
        <v>0</v>
      </c>
      <c r="P946" s="8">
        <v>0</v>
      </c>
      <c r="Q946" s="8">
        <v>0</v>
      </c>
      <c r="R946" s="35"/>
      <c r="S946" s="36"/>
      <c r="T946" s="36"/>
      <c r="U946" s="36"/>
    </row>
    <row r="947" spans="1:21" x14ac:dyDescent="0.3">
      <c r="A947" s="9">
        <v>23520</v>
      </c>
      <c r="B947" s="9" t="e">
        <f>VLOOKUP(A947,'AM Detail'!K:L,2,FALSE)</f>
        <v>#N/A</v>
      </c>
      <c r="C947" s="1" t="s">
        <v>31</v>
      </c>
      <c r="D947" s="1" t="s">
        <v>276</v>
      </c>
      <c r="E947" s="9" t="str">
        <f t="shared" si="14"/>
        <v>Z000</v>
      </c>
      <c r="F947" s="2">
        <v>34881</v>
      </c>
      <c r="G947" s="1" t="s">
        <v>17</v>
      </c>
      <c r="H947" s="1" t="s">
        <v>33</v>
      </c>
      <c r="I947" s="1" t="s">
        <v>636</v>
      </c>
      <c r="J947" s="1" t="s">
        <v>641</v>
      </c>
      <c r="K947" s="1" t="s">
        <v>279</v>
      </c>
      <c r="L947" s="1" t="s">
        <v>67</v>
      </c>
      <c r="M947" s="1" t="s">
        <v>1636</v>
      </c>
      <c r="N947">
        <v>0</v>
      </c>
      <c r="O947" s="8">
        <v>0</v>
      </c>
      <c r="P947" s="8">
        <v>0</v>
      </c>
      <c r="Q947" s="8">
        <v>0</v>
      </c>
      <c r="R947" s="35"/>
      <c r="S947" s="36"/>
      <c r="T947" s="36"/>
      <c r="U947" s="36"/>
    </row>
    <row r="948" spans="1:21" x14ac:dyDescent="0.3">
      <c r="A948" s="9">
        <v>23522</v>
      </c>
      <c r="B948" s="9" t="str">
        <f>VLOOKUP(A948,'AM Detail'!K:L,2,FALSE)</f>
        <v>Common</v>
      </c>
      <c r="C948" s="1" t="s">
        <v>15</v>
      </c>
      <c r="D948" s="1" t="s">
        <v>280</v>
      </c>
      <c r="E948" s="9" t="str">
        <f t="shared" si="14"/>
        <v>Z000</v>
      </c>
      <c r="F948" s="2">
        <v>24289</v>
      </c>
      <c r="G948" s="1" t="s">
        <v>17</v>
      </c>
      <c r="H948" s="1" t="s">
        <v>18</v>
      </c>
      <c r="I948" s="1" t="s">
        <v>636</v>
      </c>
      <c r="J948" s="1" t="s">
        <v>641</v>
      </c>
      <c r="K948" s="1" t="s">
        <v>279</v>
      </c>
      <c r="L948" s="1" t="s">
        <v>46</v>
      </c>
      <c r="M948" s="1" t="s">
        <v>1636</v>
      </c>
      <c r="N948">
        <v>2</v>
      </c>
      <c r="O948" s="8">
        <v>10867.04</v>
      </c>
      <c r="P948" s="8">
        <v>10867.04</v>
      </c>
      <c r="Q948" s="8">
        <v>0</v>
      </c>
      <c r="R948" s="35"/>
      <c r="S948" s="36"/>
      <c r="T948" s="36"/>
      <c r="U948" s="36"/>
    </row>
    <row r="949" spans="1:21" x14ac:dyDescent="0.3">
      <c r="A949" s="9">
        <v>23523</v>
      </c>
      <c r="B949" s="9" t="str">
        <f>VLOOKUP(A949,'AM Detail'!K:L,2,FALSE)</f>
        <v>Common</v>
      </c>
      <c r="C949" s="1" t="s">
        <v>15</v>
      </c>
      <c r="D949" s="1" t="s">
        <v>280</v>
      </c>
      <c r="E949" s="9" t="str">
        <f t="shared" si="14"/>
        <v>Z000</v>
      </c>
      <c r="F949" s="2">
        <v>31229</v>
      </c>
      <c r="G949" s="1" t="s">
        <v>17</v>
      </c>
      <c r="H949" s="1" t="s">
        <v>18</v>
      </c>
      <c r="I949" s="1" t="s">
        <v>636</v>
      </c>
      <c r="J949" s="1" t="s">
        <v>641</v>
      </c>
      <c r="K949" s="1" t="s">
        <v>279</v>
      </c>
      <c r="L949" s="1" t="s">
        <v>65</v>
      </c>
      <c r="M949" s="1" t="s">
        <v>1636</v>
      </c>
      <c r="N949">
        <v>1</v>
      </c>
      <c r="O949" s="8">
        <v>124509.86</v>
      </c>
      <c r="P949" s="8">
        <v>124509.86</v>
      </c>
      <c r="Q949" s="8">
        <v>0</v>
      </c>
      <c r="R949" s="35"/>
      <c r="S949" s="36"/>
      <c r="T949" s="36"/>
      <c r="U949" s="36"/>
    </row>
    <row r="950" spans="1:21" x14ac:dyDescent="0.3">
      <c r="A950" s="9">
        <v>23524</v>
      </c>
      <c r="B950" s="9" t="str">
        <f>VLOOKUP(A950,'AM Detail'!K:L,2,FALSE)</f>
        <v>Common</v>
      </c>
      <c r="C950" s="1" t="s">
        <v>15</v>
      </c>
      <c r="D950" s="1" t="s">
        <v>280</v>
      </c>
      <c r="E950" s="9" t="str">
        <f t="shared" si="14"/>
        <v>Z000</v>
      </c>
      <c r="F950" s="2">
        <v>33420</v>
      </c>
      <c r="G950" s="1" t="s">
        <v>17</v>
      </c>
      <c r="H950" s="1" t="s">
        <v>18</v>
      </c>
      <c r="I950" s="1" t="s">
        <v>636</v>
      </c>
      <c r="J950" s="1" t="s">
        <v>641</v>
      </c>
      <c r="K950" s="1" t="s">
        <v>279</v>
      </c>
      <c r="L950" s="1" t="s">
        <v>43</v>
      </c>
      <c r="M950" s="1" t="s">
        <v>1636</v>
      </c>
      <c r="N950">
        <v>0</v>
      </c>
      <c r="O950" s="8">
        <v>33617</v>
      </c>
      <c r="P950" s="8">
        <v>27361.78</v>
      </c>
      <c r="Q950" s="8">
        <v>6255.22</v>
      </c>
      <c r="R950" s="35"/>
      <c r="S950" s="36"/>
      <c r="T950" s="36"/>
      <c r="U950" s="36"/>
    </row>
    <row r="951" spans="1:21" x14ac:dyDescent="0.3">
      <c r="A951" s="9">
        <v>23657</v>
      </c>
      <c r="B951" s="9" t="e">
        <f>VLOOKUP(A951,'AM Detail'!K:L,2,FALSE)</f>
        <v>#N/A</v>
      </c>
      <c r="C951" s="1" t="s">
        <v>31</v>
      </c>
      <c r="D951" s="1" t="s">
        <v>276</v>
      </c>
      <c r="E951" s="9" t="str">
        <f t="shared" si="14"/>
        <v>Z000</v>
      </c>
      <c r="F951" s="2">
        <v>24289</v>
      </c>
      <c r="G951" s="1" t="s">
        <v>17</v>
      </c>
      <c r="H951" s="1" t="s">
        <v>33</v>
      </c>
      <c r="I951" s="1" t="s">
        <v>642</v>
      </c>
      <c r="J951" s="1" t="s">
        <v>643</v>
      </c>
      <c r="K951" s="1" t="s">
        <v>279</v>
      </c>
      <c r="L951" s="1" t="s">
        <v>46</v>
      </c>
      <c r="M951" s="1" t="s">
        <v>1636</v>
      </c>
      <c r="N951">
        <v>0</v>
      </c>
      <c r="O951" s="8">
        <v>0</v>
      </c>
      <c r="P951" s="8">
        <v>0</v>
      </c>
      <c r="Q951" s="8">
        <v>0</v>
      </c>
      <c r="R951" s="35"/>
      <c r="S951" s="36"/>
      <c r="T951" s="36"/>
      <c r="U951" s="36"/>
    </row>
    <row r="952" spans="1:21" x14ac:dyDescent="0.3">
      <c r="A952" s="9">
        <v>23658</v>
      </c>
      <c r="B952" s="9" t="e">
        <f>VLOOKUP(A952,'AM Detail'!K:L,2,FALSE)</f>
        <v>#N/A</v>
      </c>
      <c r="C952" s="1" t="s">
        <v>31</v>
      </c>
      <c r="D952" s="1" t="s">
        <v>276</v>
      </c>
      <c r="E952" s="9" t="str">
        <f t="shared" si="14"/>
        <v>Z000</v>
      </c>
      <c r="F952" s="2">
        <v>34151</v>
      </c>
      <c r="G952" s="1" t="s">
        <v>17</v>
      </c>
      <c r="H952" s="1" t="s">
        <v>33</v>
      </c>
      <c r="I952" s="1" t="s">
        <v>642</v>
      </c>
      <c r="J952" s="1" t="s">
        <v>643</v>
      </c>
      <c r="K952" s="1" t="s">
        <v>279</v>
      </c>
      <c r="L952" s="1" t="s">
        <v>40</v>
      </c>
      <c r="M952" s="1" t="s">
        <v>1636</v>
      </c>
      <c r="N952">
        <v>0</v>
      </c>
      <c r="O952" s="8">
        <v>0</v>
      </c>
      <c r="P952" s="8">
        <v>0</v>
      </c>
      <c r="Q952" s="8">
        <v>0</v>
      </c>
      <c r="R952" s="35"/>
      <c r="S952" s="36"/>
      <c r="T952" s="36"/>
      <c r="U952" s="36"/>
    </row>
    <row r="953" spans="1:21" x14ac:dyDescent="0.3">
      <c r="A953" s="9">
        <v>23661</v>
      </c>
      <c r="B953" s="9" t="str">
        <f>VLOOKUP(A953,'AM Detail'!K:L,2,FALSE)</f>
        <v>Common</v>
      </c>
      <c r="C953" s="1" t="s">
        <v>15</v>
      </c>
      <c r="D953" s="1" t="s">
        <v>280</v>
      </c>
      <c r="E953" s="9" t="str">
        <f t="shared" si="14"/>
        <v>Z000</v>
      </c>
      <c r="F953" s="2">
        <v>34151</v>
      </c>
      <c r="G953" s="1" t="s">
        <v>17</v>
      </c>
      <c r="H953" s="1" t="s">
        <v>18</v>
      </c>
      <c r="I953" s="1" t="s">
        <v>642</v>
      </c>
      <c r="J953" s="1" t="s">
        <v>643</v>
      </c>
      <c r="K953" s="1" t="s">
        <v>279</v>
      </c>
      <c r="L953" s="1" t="s">
        <v>40</v>
      </c>
      <c r="M953" s="1" t="s">
        <v>1636</v>
      </c>
      <c r="N953">
        <v>0</v>
      </c>
      <c r="O953" s="8">
        <v>64355.81</v>
      </c>
      <c r="P953" s="8">
        <v>48060.84</v>
      </c>
      <c r="Q953" s="8">
        <v>16294.97</v>
      </c>
      <c r="R953" s="35"/>
      <c r="S953" s="36"/>
      <c r="T953" s="36"/>
      <c r="U953" s="36"/>
    </row>
    <row r="954" spans="1:21" x14ac:dyDescent="0.3">
      <c r="A954" s="9">
        <v>23673</v>
      </c>
      <c r="B954" s="9" t="str">
        <f>VLOOKUP(A954,'AM Detail'!K:L,2,FALSE)</f>
        <v>Common</v>
      </c>
      <c r="C954" s="1" t="s">
        <v>15</v>
      </c>
      <c r="D954" s="1" t="s">
        <v>280</v>
      </c>
      <c r="E954" s="9" t="str">
        <f t="shared" si="14"/>
        <v>Z000</v>
      </c>
      <c r="F954" s="2">
        <v>34151</v>
      </c>
      <c r="G954" s="1" t="s">
        <v>17</v>
      </c>
      <c r="H954" s="1" t="s">
        <v>18</v>
      </c>
      <c r="I954" s="1" t="s">
        <v>642</v>
      </c>
      <c r="J954" s="1" t="s">
        <v>644</v>
      </c>
      <c r="K954" s="1" t="s">
        <v>279</v>
      </c>
      <c r="L954" s="1" t="s">
        <v>40</v>
      </c>
      <c r="M954" s="1" t="s">
        <v>1636</v>
      </c>
      <c r="N954">
        <v>0</v>
      </c>
      <c r="O954" s="8">
        <v>23253.94</v>
      </c>
      <c r="P954" s="8">
        <v>17366.02</v>
      </c>
      <c r="Q954" s="8">
        <v>5887.92</v>
      </c>
      <c r="R954" s="35"/>
      <c r="S954" s="36"/>
      <c r="T954" s="36"/>
      <c r="U954" s="36"/>
    </row>
    <row r="955" spans="1:21" x14ac:dyDescent="0.3">
      <c r="A955" s="9">
        <v>23690</v>
      </c>
      <c r="B955" s="9" t="e">
        <f>VLOOKUP(A955,'AM Detail'!K:L,2,FALSE)</f>
        <v>#N/A</v>
      </c>
      <c r="C955" s="1" t="s">
        <v>31</v>
      </c>
      <c r="D955" s="1" t="s">
        <v>276</v>
      </c>
      <c r="E955" s="9" t="str">
        <f t="shared" si="14"/>
        <v>Z000</v>
      </c>
      <c r="F955" s="2">
        <v>24289</v>
      </c>
      <c r="G955" s="1" t="s">
        <v>17</v>
      </c>
      <c r="H955" s="1" t="s">
        <v>33</v>
      </c>
      <c r="I955" s="1" t="s">
        <v>642</v>
      </c>
      <c r="J955" s="1" t="s">
        <v>645</v>
      </c>
      <c r="K955" s="1" t="s">
        <v>279</v>
      </c>
      <c r="L955" s="1" t="s">
        <v>46</v>
      </c>
      <c r="M955" s="1" t="s">
        <v>1636</v>
      </c>
      <c r="N955">
        <v>0</v>
      </c>
      <c r="O955" s="8">
        <v>0</v>
      </c>
      <c r="P955" s="8">
        <v>0</v>
      </c>
      <c r="Q955" s="8">
        <v>0</v>
      </c>
      <c r="R955" s="35"/>
      <c r="S955" s="36"/>
      <c r="T955" s="36"/>
      <c r="U955" s="36"/>
    </row>
    <row r="956" spans="1:21" x14ac:dyDescent="0.3">
      <c r="A956" s="9">
        <v>23720</v>
      </c>
      <c r="B956" s="9" t="e">
        <f>VLOOKUP(A956,'AM Detail'!K:L,2,FALSE)</f>
        <v>#N/A</v>
      </c>
      <c r="C956" s="1" t="s">
        <v>31</v>
      </c>
      <c r="D956" s="1" t="s">
        <v>276</v>
      </c>
      <c r="E956" s="9" t="str">
        <f t="shared" si="14"/>
        <v>Z000</v>
      </c>
      <c r="F956" s="2">
        <v>26481</v>
      </c>
      <c r="G956" s="1" t="s">
        <v>17</v>
      </c>
      <c r="H956" s="1" t="s">
        <v>33</v>
      </c>
      <c r="I956" s="1" t="s">
        <v>642</v>
      </c>
      <c r="J956" s="1" t="s">
        <v>646</v>
      </c>
      <c r="K956" s="1" t="s">
        <v>279</v>
      </c>
      <c r="L956" s="1" t="s">
        <v>28</v>
      </c>
      <c r="M956" s="1" t="s">
        <v>1636</v>
      </c>
      <c r="N956">
        <v>0</v>
      </c>
      <c r="O956" s="8">
        <v>0</v>
      </c>
      <c r="P956" s="8">
        <v>0</v>
      </c>
      <c r="Q956" s="8">
        <v>0</v>
      </c>
      <c r="R956" s="35"/>
      <c r="S956" s="36"/>
      <c r="T956" s="36"/>
      <c r="U956" s="36"/>
    </row>
    <row r="957" spans="1:21" x14ac:dyDescent="0.3">
      <c r="A957" s="9">
        <v>23721</v>
      </c>
      <c r="B957" s="9" t="e">
        <f>VLOOKUP(A957,'AM Detail'!K:L,2,FALSE)</f>
        <v>#N/A</v>
      </c>
      <c r="C957" s="1" t="s">
        <v>31</v>
      </c>
      <c r="D957" s="1" t="s">
        <v>276</v>
      </c>
      <c r="E957" s="9" t="str">
        <f t="shared" si="14"/>
        <v>Z000</v>
      </c>
      <c r="F957" s="2">
        <v>36342</v>
      </c>
      <c r="G957" s="1" t="s">
        <v>17</v>
      </c>
      <c r="H957" s="1" t="s">
        <v>33</v>
      </c>
      <c r="I957" s="1" t="s">
        <v>642</v>
      </c>
      <c r="J957" s="1" t="s">
        <v>646</v>
      </c>
      <c r="K957" s="1" t="s">
        <v>279</v>
      </c>
      <c r="L957" s="1" t="s">
        <v>236</v>
      </c>
      <c r="M957" s="1" t="s">
        <v>1636</v>
      </c>
      <c r="N957">
        <v>0</v>
      </c>
      <c r="O957" s="8">
        <v>0</v>
      </c>
      <c r="P957" s="8">
        <v>0</v>
      </c>
      <c r="Q957" s="8">
        <v>0</v>
      </c>
      <c r="R957" s="35"/>
      <c r="S957" s="36"/>
      <c r="T957" s="36"/>
      <c r="U957" s="36"/>
    </row>
    <row r="958" spans="1:21" x14ac:dyDescent="0.3">
      <c r="A958" s="9">
        <v>23724</v>
      </c>
      <c r="B958" s="9" t="str">
        <f>VLOOKUP(A958,'AM Detail'!K:L,2,FALSE)</f>
        <v>Common</v>
      </c>
      <c r="C958" s="1" t="s">
        <v>15</v>
      </c>
      <c r="D958" s="1" t="s">
        <v>280</v>
      </c>
      <c r="E958" s="9" t="str">
        <f t="shared" si="14"/>
        <v>Z000</v>
      </c>
      <c r="F958" s="2">
        <v>34151</v>
      </c>
      <c r="G958" s="1" t="s">
        <v>17</v>
      </c>
      <c r="H958" s="1" t="s">
        <v>18</v>
      </c>
      <c r="I958" s="1" t="s">
        <v>642</v>
      </c>
      <c r="J958" s="1" t="s">
        <v>646</v>
      </c>
      <c r="K958" s="1" t="s">
        <v>279</v>
      </c>
      <c r="L958" s="1" t="s">
        <v>40</v>
      </c>
      <c r="M958" s="1" t="s">
        <v>1636</v>
      </c>
      <c r="N958">
        <v>2</v>
      </c>
      <c r="O958" s="8">
        <v>46516.67</v>
      </c>
      <c r="P958" s="8">
        <v>34738.589999999997</v>
      </c>
      <c r="Q958" s="8">
        <v>11778.08</v>
      </c>
      <c r="R958" s="35"/>
      <c r="S958" s="36"/>
      <c r="T958" s="36"/>
      <c r="U958" s="36"/>
    </row>
    <row r="959" spans="1:21" x14ac:dyDescent="0.3">
      <c r="A959" s="9">
        <v>23736</v>
      </c>
      <c r="B959" s="9" t="e">
        <f>VLOOKUP(A959,'AM Detail'!K:L,2,FALSE)</f>
        <v>#N/A</v>
      </c>
      <c r="C959" s="1" t="s">
        <v>31</v>
      </c>
      <c r="D959" s="1" t="s">
        <v>276</v>
      </c>
      <c r="E959" s="9" t="str">
        <f t="shared" si="14"/>
        <v>Z000</v>
      </c>
      <c r="F959" s="2">
        <v>24289</v>
      </c>
      <c r="G959" s="1" t="s">
        <v>17</v>
      </c>
      <c r="H959" s="1" t="s">
        <v>33</v>
      </c>
      <c r="I959" s="1" t="s">
        <v>642</v>
      </c>
      <c r="J959" s="1" t="s">
        <v>647</v>
      </c>
      <c r="K959" s="1" t="s">
        <v>279</v>
      </c>
      <c r="L959" s="1" t="s">
        <v>46</v>
      </c>
      <c r="M959" s="1" t="s">
        <v>1636</v>
      </c>
      <c r="N959">
        <v>0</v>
      </c>
      <c r="O959" s="8">
        <v>0</v>
      </c>
      <c r="P959" s="8">
        <v>0</v>
      </c>
      <c r="Q959" s="8">
        <v>0</v>
      </c>
      <c r="R959" s="35"/>
      <c r="S959" s="36"/>
      <c r="T959" s="36"/>
      <c r="U959" s="36"/>
    </row>
    <row r="960" spans="1:21" x14ac:dyDescent="0.3">
      <c r="A960" s="9">
        <v>23738</v>
      </c>
      <c r="B960" s="9" t="str">
        <f>VLOOKUP(A960,'AM Detail'!K:L,2,FALSE)</f>
        <v>Common</v>
      </c>
      <c r="C960" s="1" t="s">
        <v>15</v>
      </c>
      <c r="D960" s="1" t="s">
        <v>280</v>
      </c>
      <c r="E960" s="9" t="str">
        <f t="shared" si="14"/>
        <v>Z000</v>
      </c>
      <c r="F960" s="2">
        <v>34151</v>
      </c>
      <c r="G960" s="1" t="s">
        <v>17</v>
      </c>
      <c r="H960" s="1" t="s">
        <v>18</v>
      </c>
      <c r="I960" s="1" t="s">
        <v>642</v>
      </c>
      <c r="J960" s="1" t="s">
        <v>647</v>
      </c>
      <c r="K960" s="1" t="s">
        <v>279</v>
      </c>
      <c r="L960" s="1" t="s">
        <v>40</v>
      </c>
      <c r="M960" s="1" t="s">
        <v>1636</v>
      </c>
      <c r="N960">
        <v>1</v>
      </c>
      <c r="O960" s="8">
        <v>197267.69</v>
      </c>
      <c r="P960" s="8">
        <v>147319.28</v>
      </c>
      <c r="Q960" s="8">
        <v>49948.41</v>
      </c>
      <c r="R960" s="35"/>
      <c r="S960" s="36"/>
      <c r="T960" s="36"/>
      <c r="U960" s="36"/>
    </row>
    <row r="961" spans="1:21" x14ac:dyDescent="0.3">
      <c r="A961" s="9">
        <v>23796</v>
      </c>
      <c r="B961" s="9" t="e">
        <f>VLOOKUP(A961,'AM Detail'!K:L,2,FALSE)</f>
        <v>#N/A</v>
      </c>
      <c r="C961" s="1" t="s">
        <v>31</v>
      </c>
      <c r="D961" s="1" t="s">
        <v>276</v>
      </c>
      <c r="E961" s="9" t="str">
        <f t="shared" si="14"/>
        <v>Z000</v>
      </c>
      <c r="F961" s="2">
        <v>26481</v>
      </c>
      <c r="G961" s="1" t="s">
        <v>17</v>
      </c>
      <c r="H961" s="1" t="s">
        <v>33</v>
      </c>
      <c r="I961" s="1" t="s">
        <v>642</v>
      </c>
      <c r="J961" s="1" t="s">
        <v>648</v>
      </c>
      <c r="K961" s="1" t="s">
        <v>279</v>
      </c>
      <c r="L961" s="1" t="s">
        <v>28</v>
      </c>
      <c r="M961" s="1" t="s">
        <v>1636</v>
      </c>
      <c r="N961">
        <v>0</v>
      </c>
      <c r="O961" s="8">
        <v>0</v>
      </c>
      <c r="P961" s="8">
        <v>0</v>
      </c>
      <c r="Q961" s="8">
        <v>0</v>
      </c>
      <c r="R961" s="35"/>
      <c r="S961" s="36"/>
      <c r="T961" s="36"/>
      <c r="U961" s="36"/>
    </row>
    <row r="962" spans="1:21" x14ac:dyDescent="0.3">
      <c r="A962" s="9">
        <v>23798</v>
      </c>
      <c r="B962" s="9" t="str">
        <f>VLOOKUP(A962,'AM Detail'!K:L,2,FALSE)</f>
        <v>Common</v>
      </c>
      <c r="C962" s="1" t="s">
        <v>15</v>
      </c>
      <c r="D962" s="1" t="s">
        <v>280</v>
      </c>
      <c r="E962" s="9" t="str">
        <f t="shared" si="14"/>
        <v>Z000</v>
      </c>
      <c r="F962" s="2">
        <v>34151</v>
      </c>
      <c r="G962" s="1" t="s">
        <v>17</v>
      </c>
      <c r="H962" s="1" t="s">
        <v>18</v>
      </c>
      <c r="I962" s="1" t="s">
        <v>642</v>
      </c>
      <c r="J962" s="1" t="s">
        <v>648</v>
      </c>
      <c r="K962" s="1" t="s">
        <v>279</v>
      </c>
      <c r="L962" s="1" t="s">
        <v>40</v>
      </c>
      <c r="M962" s="1" t="s">
        <v>1636</v>
      </c>
      <c r="N962">
        <v>1</v>
      </c>
      <c r="O962" s="8">
        <v>13753.43</v>
      </c>
      <c r="P962" s="8">
        <v>10271.049999999999</v>
      </c>
      <c r="Q962" s="8">
        <v>3482.38</v>
      </c>
      <c r="R962" s="35"/>
      <c r="S962" s="36"/>
      <c r="T962" s="36"/>
      <c r="U962" s="36"/>
    </row>
    <row r="963" spans="1:21" x14ac:dyDescent="0.3">
      <c r="A963" s="9">
        <v>23971</v>
      </c>
      <c r="B963" s="9" t="e">
        <f>VLOOKUP(A963,'AM Detail'!K:L,2,FALSE)</f>
        <v>#N/A</v>
      </c>
      <c r="C963" s="1" t="s">
        <v>31</v>
      </c>
      <c r="D963" s="1" t="s">
        <v>276</v>
      </c>
      <c r="E963" s="9" t="str">
        <f t="shared" si="14"/>
        <v>Z000</v>
      </c>
      <c r="F963" s="2">
        <v>24289</v>
      </c>
      <c r="G963" s="1" t="s">
        <v>17</v>
      </c>
      <c r="H963" s="1" t="s">
        <v>33</v>
      </c>
      <c r="I963" s="1" t="s">
        <v>649</v>
      </c>
      <c r="J963" s="1" t="s">
        <v>650</v>
      </c>
      <c r="K963" s="1" t="s">
        <v>279</v>
      </c>
      <c r="L963" s="1" t="s">
        <v>46</v>
      </c>
      <c r="M963" s="1" t="s">
        <v>1636</v>
      </c>
      <c r="N963">
        <v>0</v>
      </c>
      <c r="O963" s="8">
        <v>0</v>
      </c>
      <c r="P963" s="8">
        <v>0</v>
      </c>
      <c r="Q963" s="8">
        <v>0</v>
      </c>
      <c r="R963" s="35"/>
      <c r="S963" s="36"/>
      <c r="T963" s="36"/>
      <c r="U963" s="36"/>
    </row>
    <row r="964" spans="1:21" x14ac:dyDescent="0.3">
      <c r="A964" s="9">
        <v>23972</v>
      </c>
      <c r="B964" s="9" t="str">
        <f>VLOOKUP(A964,'AM Detail'!K:L,2,FALSE)</f>
        <v>U1</v>
      </c>
      <c r="C964" s="1" t="s">
        <v>31</v>
      </c>
      <c r="D964" s="1" t="s">
        <v>276</v>
      </c>
      <c r="E964" s="9" t="str">
        <f t="shared" si="14"/>
        <v>Z000</v>
      </c>
      <c r="F964" s="2">
        <v>29037</v>
      </c>
      <c r="G964" s="1" t="s">
        <v>17</v>
      </c>
      <c r="H964" s="1" t="s">
        <v>33</v>
      </c>
      <c r="I964" s="1" t="s">
        <v>649</v>
      </c>
      <c r="J964" s="1" t="s">
        <v>650</v>
      </c>
      <c r="K964" s="1" t="s">
        <v>279</v>
      </c>
      <c r="L964" s="1" t="s">
        <v>95</v>
      </c>
      <c r="M964" s="1" t="s">
        <v>1636</v>
      </c>
      <c r="N964">
        <v>0</v>
      </c>
      <c r="O964" s="8">
        <v>62739.66</v>
      </c>
      <c r="P964" s="8">
        <v>62739.66</v>
      </c>
      <c r="Q964" s="8">
        <v>0</v>
      </c>
      <c r="R964" s="35"/>
      <c r="S964" s="36"/>
      <c r="T964" s="36"/>
      <c r="U964" s="36"/>
    </row>
    <row r="965" spans="1:21" x14ac:dyDescent="0.3">
      <c r="A965" s="9">
        <v>23973</v>
      </c>
      <c r="B965" s="9" t="str">
        <f>VLOOKUP(A965,'AM Detail'!K:L,2,FALSE)</f>
        <v>U1</v>
      </c>
      <c r="C965" s="1" t="s">
        <v>31</v>
      </c>
      <c r="D965" s="1" t="s">
        <v>276</v>
      </c>
      <c r="E965" s="9" t="str">
        <f t="shared" si="14"/>
        <v>Z000</v>
      </c>
      <c r="F965" s="2">
        <v>33420</v>
      </c>
      <c r="G965" s="1" t="s">
        <v>17</v>
      </c>
      <c r="H965" s="1" t="s">
        <v>33</v>
      </c>
      <c r="I965" s="1" t="s">
        <v>649</v>
      </c>
      <c r="J965" s="1" t="s">
        <v>650</v>
      </c>
      <c r="K965" s="1" t="s">
        <v>279</v>
      </c>
      <c r="L965" s="1" t="s">
        <v>43</v>
      </c>
      <c r="M965" s="1" t="s">
        <v>1636</v>
      </c>
      <c r="N965">
        <v>0</v>
      </c>
      <c r="O965" s="8">
        <v>21701.89</v>
      </c>
      <c r="P965" s="8">
        <v>18048.7</v>
      </c>
      <c r="Q965" s="8">
        <v>3653.19</v>
      </c>
      <c r="R965" s="35"/>
      <c r="S965" s="36"/>
      <c r="T965" s="36"/>
      <c r="U965" s="36"/>
    </row>
    <row r="966" spans="1:21" x14ac:dyDescent="0.3">
      <c r="A966" s="9">
        <v>23977</v>
      </c>
      <c r="B966" s="9" t="str">
        <f>VLOOKUP(A966,'AM Detail'!K:L,2,FALSE)</f>
        <v>Common</v>
      </c>
      <c r="C966" s="1" t="s">
        <v>15</v>
      </c>
      <c r="D966" s="1" t="s">
        <v>280</v>
      </c>
      <c r="E966" s="9" t="str">
        <f t="shared" ref="E966:E1029" si="15">MID(D966,6,4)</f>
        <v>Z000</v>
      </c>
      <c r="F966" s="2">
        <v>31229</v>
      </c>
      <c r="G966" s="1" t="s">
        <v>17</v>
      </c>
      <c r="H966" s="1" t="s">
        <v>18</v>
      </c>
      <c r="I966" s="1" t="s">
        <v>649</v>
      </c>
      <c r="J966" s="1" t="s">
        <v>650</v>
      </c>
      <c r="K966" s="1" t="s">
        <v>279</v>
      </c>
      <c r="L966" s="1" t="s">
        <v>65</v>
      </c>
      <c r="M966" s="1" t="s">
        <v>1636</v>
      </c>
      <c r="N966">
        <v>0</v>
      </c>
      <c r="O966" s="8">
        <v>65382.7</v>
      </c>
      <c r="P966" s="8">
        <v>65382.7</v>
      </c>
      <c r="Q966" s="8">
        <v>0</v>
      </c>
      <c r="R966" s="35"/>
      <c r="S966" s="36"/>
      <c r="T966" s="36"/>
      <c r="U966" s="36"/>
    </row>
    <row r="967" spans="1:21" x14ac:dyDescent="0.3">
      <c r="A967" s="9">
        <v>24147</v>
      </c>
      <c r="B967" s="9" t="e">
        <f>VLOOKUP(A967,'AM Detail'!K:L,2,FALSE)</f>
        <v>#N/A</v>
      </c>
      <c r="C967" s="1" t="s">
        <v>31</v>
      </c>
      <c r="D967" s="1" t="s">
        <v>276</v>
      </c>
      <c r="E967" s="9" t="str">
        <f t="shared" si="15"/>
        <v>Z000</v>
      </c>
      <c r="F967" s="2">
        <v>24289</v>
      </c>
      <c r="G967" s="1" t="s">
        <v>17</v>
      </c>
      <c r="H967" s="1" t="s">
        <v>33</v>
      </c>
      <c r="I967" s="1" t="s">
        <v>651</v>
      </c>
      <c r="J967" s="1" t="s">
        <v>652</v>
      </c>
      <c r="K967" s="1" t="s">
        <v>279</v>
      </c>
      <c r="L967" s="1" t="s">
        <v>46</v>
      </c>
      <c r="M967" s="1" t="s">
        <v>1636</v>
      </c>
      <c r="N967">
        <v>0</v>
      </c>
      <c r="O967" s="8">
        <v>0</v>
      </c>
      <c r="P967" s="8">
        <v>0</v>
      </c>
      <c r="Q967" s="8">
        <v>0</v>
      </c>
      <c r="R967" s="35"/>
      <c r="S967" s="36"/>
      <c r="T967" s="36"/>
      <c r="U967" s="36"/>
    </row>
    <row r="968" spans="1:21" x14ac:dyDescent="0.3">
      <c r="A968" s="9">
        <v>24148</v>
      </c>
      <c r="B968" s="9" t="e">
        <f>VLOOKUP(A968,'AM Detail'!K:L,2,FALSE)</f>
        <v>#N/A</v>
      </c>
      <c r="C968" s="1" t="s">
        <v>31</v>
      </c>
      <c r="D968" s="1" t="s">
        <v>276</v>
      </c>
      <c r="E968" s="9" t="str">
        <f t="shared" si="15"/>
        <v>Z000</v>
      </c>
      <c r="F968" s="2">
        <v>30133</v>
      </c>
      <c r="G968" s="1" t="s">
        <v>17</v>
      </c>
      <c r="H968" s="1" t="s">
        <v>33</v>
      </c>
      <c r="I968" s="1" t="s">
        <v>651</v>
      </c>
      <c r="J968" s="1" t="s">
        <v>652</v>
      </c>
      <c r="K968" s="1" t="s">
        <v>279</v>
      </c>
      <c r="L968" s="1" t="s">
        <v>107</v>
      </c>
      <c r="M968" s="1" t="s">
        <v>1636</v>
      </c>
      <c r="N968">
        <v>0</v>
      </c>
      <c r="O968" s="8">
        <v>0</v>
      </c>
      <c r="P968" s="8">
        <v>0</v>
      </c>
      <c r="Q968" s="8">
        <v>0</v>
      </c>
      <c r="R968" s="35"/>
      <c r="S968" s="36"/>
      <c r="T968" s="36"/>
      <c r="U968" s="36"/>
    </row>
    <row r="969" spans="1:21" x14ac:dyDescent="0.3">
      <c r="A969" s="9">
        <v>24149</v>
      </c>
      <c r="B969" s="9" t="str">
        <f>VLOOKUP(A969,'AM Detail'!K:L,2,FALSE)</f>
        <v>Retire</v>
      </c>
      <c r="C969" s="1" t="s">
        <v>31</v>
      </c>
      <c r="D969" s="1" t="s">
        <v>276</v>
      </c>
      <c r="E969" s="9" t="str">
        <f t="shared" si="15"/>
        <v>Z000</v>
      </c>
      <c r="F969" s="2">
        <v>33055</v>
      </c>
      <c r="G969" s="1" t="s">
        <v>17</v>
      </c>
      <c r="H969" s="1" t="s">
        <v>33</v>
      </c>
      <c r="I969" s="1" t="s">
        <v>651</v>
      </c>
      <c r="J969" s="1" t="s">
        <v>652</v>
      </c>
      <c r="K969" s="1" t="s">
        <v>279</v>
      </c>
      <c r="L969" s="1" t="s">
        <v>82</v>
      </c>
      <c r="M969" s="1" t="s">
        <v>1636</v>
      </c>
      <c r="N969">
        <v>1</v>
      </c>
      <c r="O969" s="8">
        <v>207381.77</v>
      </c>
      <c r="P969" s="8">
        <v>179584.37</v>
      </c>
      <c r="Q969" s="8">
        <v>27797.4</v>
      </c>
      <c r="R969" s="35"/>
      <c r="S969" s="36"/>
      <c r="T969" s="36"/>
      <c r="U969" s="36"/>
    </row>
    <row r="970" spans="1:21" x14ac:dyDescent="0.3">
      <c r="A970" s="9">
        <v>24150</v>
      </c>
      <c r="B970" s="9" t="str">
        <f>VLOOKUP(A970,'AM Detail'!K:L,2,FALSE)</f>
        <v>Retire</v>
      </c>
      <c r="C970" s="1" t="s">
        <v>31</v>
      </c>
      <c r="D970" s="1" t="s">
        <v>276</v>
      </c>
      <c r="E970" s="9" t="str">
        <f t="shared" si="15"/>
        <v>Z000</v>
      </c>
      <c r="F970" s="2">
        <v>36342</v>
      </c>
      <c r="G970" s="1" t="s">
        <v>17</v>
      </c>
      <c r="H970" s="1" t="s">
        <v>33</v>
      </c>
      <c r="I970" s="1" t="s">
        <v>651</v>
      </c>
      <c r="J970" s="1" t="s">
        <v>652</v>
      </c>
      <c r="K970" s="1" t="s">
        <v>279</v>
      </c>
      <c r="L970" s="1" t="s">
        <v>236</v>
      </c>
      <c r="M970" s="1" t="s">
        <v>1636</v>
      </c>
      <c r="N970">
        <v>0</v>
      </c>
      <c r="O970" s="8">
        <v>241956.47</v>
      </c>
      <c r="P970" s="8">
        <v>134842.60999999999</v>
      </c>
      <c r="Q970" s="8">
        <v>107113.86</v>
      </c>
      <c r="R970" s="35"/>
      <c r="S970" s="36"/>
      <c r="T970" s="36"/>
      <c r="U970" s="36"/>
    </row>
    <row r="971" spans="1:21" x14ac:dyDescent="0.3">
      <c r="A971" s="9">
        <v>24155</v>
      </c>
      <c r="B971" s="9" t="str">
        <f>VLOOKUP(A971,'AM Detail'!K:L,2,FALSE)</f>
        <v>Retire</v>
      </c>
      <c r="C971" s="1" t="s">
        <v>15</v>
      </c>
      <c r="D971" s="1" t="s">
        <v>280</v>
      </c>
      <c r="E971" s="9" t="str">
        <f t="shared" si="15"/>
        <v>Z000</v>
      </c>
      <c r="F971" s="2">
        <v>30133</v>
      </c>
      <c r="G971" s="1" t="s">
        <v>17</v>
      </c>
      <c r="H971" s="1" t="s">
        <v>18</v>
      </c>
      <c r="I971" s="1" t="s">
        <v>651</v>
      </c>
      <c r="J971" s="1" t="s">
        <v>652</v>
      </c>
      <c r="K971" s="1" t="s">
        <v>279</v>
      </c>
      <c r="L971" s="1" t="s">
        <v>107</v>
      </c>
      <c r="M971" s="1" t="s">
        <v>1636</v>
      </c>
      <c r="N971">
        <v>1</v>
      </c>
      <c r="O971" s="8">
        <v>143285.95000000001</v>
      </c>
      <c r="P971" s="8">
        <v>143285.95000000001</v>
      </c>
      <c r="Q971" s="8">
        <v>0</v>
      </c>
      <c r="R971" s="35"/>
      <c r="S971" s="36"/>
      <c r="T971" s="36"/>
      <c r="U971" s="36"/>
    </row>
    <row r="972" spans="1:21" x14ac:dyDescent="0.3">
      <c r="A972" s="9">
        <v>24156</v>
      </c>
      <c r="B972" s="9" t="str">
        <f>VLOOKUP(A972,'AM Detail'!K:L,2,FALSE)</f>
        <v>Retire</v>
      </c>
      <c r="C972" s="1" t="s">
        <v>15</v>
      </c>
      <c r="D972" s="1" t="s">
        <v>280</v>
      </c>
      <c r="E972" s="9" t="str">
        <f t="shared" si="15"/>
        <v>Z000</v>
      </c>
      <c r="F972" s="2">
        <v>31229</v>
      </c>
      <c r="G972" s="1" t="s">
        <v>17</v>
      </c>
      <c r="H972" s="1" t="s">
        <v>18</v>
      </c>
      <c r="I972" s="1" t="s">
        <v>651</v>
      </c>
      <c r="J972" s="1" t="s">
        <v>652</v>
      </c>
      <c r="K972" s="1" t="s">
        <v>279</v>
      </c>
      <c r="L972" s="1" t="s">
        <v>65</v>
      </c>
      <c r="M972" s="1" t="s">
        <v>1636</v>
      </c>
      <c r="N972">
        <v>0</v>
      </c>
      <c r="O972" s="8">
        <v>15049.97</v>
      </c>
      <c r="P972" s="8">
        <v>15049.97</v>
      </c>
      <c r="Q972" s="8">
        <v>0</v>
      </c>
      <c r="R972" s="35"/>
      <c r="S972" s="36"/>
      <c r="T972" s="36"/>
      <c r="U972" s="36"/>
    </row>
    <row r="973" spans="1:21" x14ac:dyDescent="0.3">
      <c r="A973" s="9">
        <v>24157</v>
      </c>
      <c r="B973" s="9" t="str">
        <f>VLOOKUP(A973,'AM Detail'!K:L,2,FALSE)</f>
        <v>Retire</v>
      </c>
      <c r="C973" s="1" t="s">
        <v>15</v>
      </c>
      <c r="D973" s="1" t="s">
        <v>280</v>
      </c>
      <c r="E973" s="9" t="str">
        <f t="shared" si="15"/>
        <v>Z000</v>
      </c>
      <c r="F973" s="2">
        <v>34881</v>
      </c>
      <c r="G973" s="1" t="s">
        <v>17</v>
      </c>
      <c r="H973" s="1" t="s">
        <v>18</v>
      </c>
      <c r="I973" s="1" t="s">
        <v>651</v>
      </c>
      <c r="J973" s="1" t="s">
        <v>652</v>
      </c>
      <c r="K973" s="1" t="s">
        <v>279</v>
      </c>
      <c r="L973" s="1" t="s">
        <v>67</v>
      </c>
      <c r="M973" s="1" t="s">
        <v>1636</v>
      </c>
      <c r="N973">
        <v>1</v>
      </c>
      <c r="O973" s="8">
        <v>60111.17</v>
      </c>
      <c r="P973" s="8">
        <v>40855.81</v>
      </c>
      <c r="Q973" s="8">
        <v>19255.36</v>
      </c>
      <c r="R973" s="35"/>
      <c r="S973" s="36"/>
      <c r="T973" s="36"/>
      <c r="U973" s="36"/>
    </row>
    <row r="974" spans="1:21" x14ac:dyDescent="0.3">
      <c r="A974" s="9">
        <v>24158</v>
      </c>
      <c r="B974" s="9" t="e">
        <f>VLOOKUP(A974,'AM Detail'!K:L,2,FALSE)</f>
        <v>#N/A</v>
      </c>
      <c r="C974" s="1" t="s">
        <v>15</v>
      </c>
      <c r="D974" s="1" t="s">
        <v>280</v>
      </c>
      <c r="E974" s="9" t="str">
        <f t="shared" si="15"/>
        <v>Z000</v>
      </c>
      <c r="F974" s="2">
        <v>35247</v>
      </c>
      <c r="G974" s="1" t="s">
        <v>17</v>
      </c>
      <c r="H974" s="1" t="s">
        <v>18</v>
      </c>
      <c r="I974" s="1" t="s">
        <v>651</v>
      </c>
      <c r="J974" s="1" t="s">
        <v>652</v>
      </c>
      <c r="K974" s="1" t="s">
        <v>279</v>
      </c>
      <c r="L974" s="1" t="s">
        <v>64</v>
      </c>
      <c r="M974" s="1" t="s">
        <v>1636</v>
      </c>
      <c r="N974">
        <v>0</v>
      </c>
      <c r="O974" s="8">
        <v>0</v>
      </c>
      <c r="P974" s="8">
        <v>0</v>
      </c>
      <c r="Q974" s="8">
        <v>0</v>
      </c>
      <c r="R974" s="35"/>
      <c r="S974" s="36"/>
      <c r="T974" s="36"/>
      <c r="U974" s="36"/>
    </row>
    <row r="975" spans="1:21" x14ac:dyDescent="0.3">
      <c r="A975" s="9">
        <v>24352</v>
      </c>
      <c r="B975" s="9" t="e">
        <f>VLOOKUP(A975,'AM Detail'!K:L,2,FALSE)</f>
        <v>#N/A</v>
      </c>
      <c r="C975" s="1" t="s">
        <v>31</v>
      </c>
      <c r="D975" s="1" t="s">
        <v>276</v>
      </c>
      <c r="E975" s="9" t="str">
        <f t="shared" si="15"/>
        <v>Z000</v>
      </c>
      <c r="F975" s="2">
        <v>24289</v>
      </c>
      <c r="G975" s="1" t="s">
        <v>17</v>
      </c>
      <c r="H975" s="1" t="s">
        <v>33</v>
      </c>
      <c r="I975" s="1" t="s">
        <v>653</v>
      </c>
      <c r="J975" s="1" t="s">
        <v>654</v>
      </c>
      <c r="K975" s="1" t="s">
        <v>279</v>
      </c>
      <c r="L975" s="1" t="s">
        <v>46</v>
      </c>
      <c r="M975" s="1" t="s">
        <v>1636</v>
      </c>
      <c r="N975">
        <v>0</v>
      </c>
      <c r="O975" s="8">
        <v>0</v>
      </c>
      <c r="P975" s="8">
        <v>0</v>
      </c>
      <c r="Q975" s="8">
        <v>0</v>
      </c>
      <c r="R975" s="35"/>
      <c r="S975" s="36"/>
      <c r="T975" s="36"/>
      <c r="U975" s="36"/>
    </row>
    <row r="976" spans="1:21" x14ac:dyDescent="0.3">
      <c r="A976" s="9">
        <v>24353</v>
      </c>
      <c r="B976" s="9" t="e">
        <f>VLOOKUP(A976,'AM Detail'!K:L,2,FALSE)</f>
        <v>#N/A</v>
      </c>
      <c r="C976" s="1" t="s">
        <v>31</v>
      </c>
      <c r="D976" s="1" t="s">
        <v>276</v>
      </c>
      <c r="E976" s="9" t="str">
        <f t="shared" si="15"/>
        <v>Z000</v>
      </c>
      <c r="F976" s="2">
        <v>26481</v>
      </c>
      <c r="G976" s="1" t="s">
        <v>17</v>
      </c>
      <c r="H976" s="1" t="s">
        <v>33</v>
      </c>
      <c r="I976" s="1" t="s">
        <v>653</v>
      </c>
      <c r="J976" s="1" t="s">
        <v>654</v>
      </c>
      <c r="K976" s="1" t="s">
        <v>279</v>
      </c>
      <c r="L976" s="1" t="s">
        <v>28</v>
      </c>
      <c r="M976" s="1" t="s">
        <v>1636</v>
      </c>
      <c r="N976">
        <v>0</v>
      </c>
      <c r="O976" s="8">
        <v>0</v>
      </c>
      <c r="P976" s="8">
        <v>0</v>
      </c>
      <c r="Q976" s="8">
        <v>0</v>
      </c>
      <c r="R976" s="35"/>
      <c r="S976" s="36"/>
      <c r="T976" s="36"/>
      <c r="U976" s="36"/>
    </row>
    <row r="977" spans="1:21" x14ac:dyDescent="0.3">
      <c r="A977" s="9">
        <v>24354</v>
      </c>
      <c r="B977" s="9" t="str">
        <f>VLOOKUP(A977,'AM Detail'!K:L,2,FALSE)</f>
        <v>U1</v>
      </c>
      <c r="C977" s="1" t="s">
        <v>31</v>
      </c>
      <c r="D977" s="1" t="s">
        <v>276</v>
      </c>
      <c r="E977" s="9" t="str">
        <f t="shared" si="15"/>
        <v>Z000</v>
      </c>
      <c r="F977" s="2">
        <v>33786</v>
      </c>
      <c r="G977" s="1" t="s">
        <v>17</v>
      </c>
      <c r="H977" s="1" t="s">
        <v>33</v>
      </c>
      <c r="I977" s="1" t="s">
        <v>653</v>
      </c>
      <c r="J977" s="1" t="s">
        <v>654</v>
      </c>
      <c r="K977" s="1" t="s">
        <v>279</v>
      </c>
      <c r="L977" s="1" t="s">
        <v>25</v>
      </c>
      <c r="M977" s="1" t="s">
        <v>1636</v>
      </c>
      <c r="N977">
        <v>1</v>
      </c>
      <c r="O977" s="8">
        <v>12952.91</v>
      </c>
      <c r="P977" s="8">
        <v>10328.25</v>
      </c>
      <c r="Q977" s="8">
        <v>2624.66</v>
      </c>
      <c r="R977" s="35"/>
      <c r="S977" s="36"/>
      <c r="T977" s="36"/>
      <c r="U977" s="36"/>
    </row>
    <row r="978" spans="1:21" x14ac:dyDescent="0.3">
      <c r="A978" s="9">
        <v>24355</v>
      </c>
      <c r="B978" s="9" t="str">
        <f>VLOOKUP(A978,'AM Detail'!K:L,2,FALSE)</f>
        <v>U1</v>
      </c>
      <c r="C978" s="1" t="s">
        <v>31</v>
      </c>
      <c r="D978" s="1" t="s">
        <v>276</v>
      </c>
      <c r="E978" s="9" t="str">
        <f t="shared" si="15"/>
        <v>Z000</v>
      </c>
      <c r="F978" s="2">
        <v>34516</v>
      </c>
      <c r="G978" s="1" t="s">
        <v>17</v>
      </c>
      <c r="H978" s="1" t="s">
        <v>33</v>
      </c>
      <c r="I978" s="1" t="s">
        <v>653</v>
      </c>
      <c r="J978" s="1" t="s">
        <v>654</v>
      </c>
      <c r="K978" s="1" t="s">
        <v>279</v>
      </c>
      <c r="L978" s="1" t="s">
        <v>73</v>
      </c>
      <c r="M978" s="1" t="s">
        <v>1636</v>
      </c>
      <c r="N978">
        <v>1</v>
      </c>
      <c r="O978" s="8">
        <v>159330.60999999999</v>
      </c>
      <c r="P978" s="8">
        <v>116116.71</v>
      </c>
      <c r="Q978" s="8">
        <v>43213.9</v>
      </c>
      <c r="R978" s="35"/>
      <c r="S978" s="36"/>
      <c r="T978" s="36"/>
      <c r="U978" s="36"/>
    </row>
    <row r="979" spans="1:21" x14ac:dyDescent="0.3">
      <c r="A979" s="9">
        <v>24356</v>
      </c>
      <c r="B979" s="9" t="str">
        <f>VLOOKUP(A979,'AM Detail'!K:L,2,FALSE)</f>
        <v>U1</v>
      </c>
      <c r="C979" s="1" t="s">
        <v>31</v>
      </c>
      <c r="D979" s="1" t="s">
        <v>276</v>
      </c>
      <c r="E979" s="9" t="str">
        <f t="shared" si="15"/>
        <v>Z000</v>
      </c>
      <c r="F979" s="2">
        <v>34881</v>
      </c>
      <c r="G979" s="1" t="s">
        <v>17</v>
      </c>
      <c r="H979" s="1" t="s">
        <v>33</v>
      </c>
      <c r="I979" s="1" t="s">
        <v>653</v>
      </c>
      <c r="J979" s="1" t="s">
        <v>654</v>
      </c>
      <c r="K979" s="1" t="s">
        <v>279</v>
      </c>
      <c r="L979" s="1" t="s">
        <v>67</v>
      </c>
      <c r="M979" s="1" t="s">
        <v>1636</v>
      </c>
      <c r="N979">
        <v>1</v>
      </c>
      <c r="O979" s="8">
        <v>38132.42</v>
      </c>
      <c r="P979" s="8">
        <v>26482.31</v>
      </c>
      <c r="Q979" s="8">
        <v>11650.11</v>
      </c>
      <c r="R979" s="35"/>
      <c r="S979" s="36"/>
      <c r="T979" s="36"/>
      <c r="U979" s="36"/>
    </row>
    <row r="980" spans="1:21" x14ac:dyDescent="0.3">
      <c r="A980" s="9">
        <v>24946</v>
      </c>
      <c r="B980" s="9" t="e">
        <f>VLOOKUP(A980,'AM Detail'!K:L,2,FALSE)</f>
        <v>#N/A</v>
      </c>
      <c r="C980" s="1" t="s">
        <v>31</v>
      </c>
      <c r="D980" s="1" t="s">
        <v>283</v>
      </c>
      <c r="E980" s="9" t="str">
        <f t="shared" si="15"/>
        <v>Z000</v>
      </c>
      <c r="F980" s="2">
        <v>24289</v>
      </c>
      <c r="G980" s="1" t="s">
        <v>17</v>
      </c>
      <c r="H980" s="1" t="s">
        <v>33</v>
      </c>
      <c r="I980" s="1" t="s">
        <v>34</v>
      </c>
      <c r="J980" s="1" t="s">
        <v>35</v>
      </c>
      <c r="K980" s="1" t="s">
        <v>286</v>
      </c>
      <c r="L980" s="1" t="s">
        <v>46</v>
      </c>
      <c r="M980" s="1" t="s">
        <v>1636</v>
      </c>
      <c r="N980">
        <v>0</v>
      </c>
      <c r="O980" s="8">
        <v>0</v>
      </c>
      <c r="P980" s="8">
        <v>0</v>
      </c>
      <c r="Q980" s="8">
        <v>0</v>
      </c>
      <c r="R980" s="35"/>
      <c r="S980" s="36"/>
      <c r="T980" s="36"/>
      <c r="U980" s="36"/>
    </row>
    <row r="981" spans="1:21" x14ac:dyDescent="0.3">
      <c r="A981" s="9">
        <v>24947</v>
      </c>
      <c r="B981" s="9" t="e">
        <f>VLOOKUP(A981,'AM Detail'!K:L,2,FALSE)</f>
        <v>#N/A</v>
      </c>
      <c r="C981" s="1" t="s">
        <v>31</v>
      </c>
      <c r="D981" s="1" t="s">
        <v>283</v>
      </c>
      <c r="E981" s="9" t="str">
        <f t="shared" si="15"/>
        <v>Z000</v>
      </c>
      <c r="F981" s="2">
        <v>24654</v>
      </c>
      <c r="G981" s="1" t="s">
        <v>17</v>
      </c>
      <c r="H981" s="1" t="s">
        <v>33</v>
      </c>
      <c r="I981" s="1" t="s">
        <v>34</v>
      </c>
      <c r="J981" s="1" t="s">
        <v>35</v>
      </c>
      <c r="K981" s="1" t="s">
        <v>286</v>
      </c>
      <c r="L981" s="1" t="s">
        <v>47</v>
      </c>
      <c r="M981" s="1" t="s">
        <v>1636</v>
      </c>
      <c r="N981">
        <v>0</v>
      </c>
      <c r="O981" s="8">
        <v>0</v>
      </c>
      <c r="P981" s="8">
        <v>0</v>
      </c>
      <c r="Q981" s="8">
        <v>0</v>
      </c>
      <c r="R981" s="35"/>
      <c r="S981" s="36"/>
      <c r="T981" s="36"/>
      <c r="U981" s="36"/>
    </row>
    <row r="982" spans="1:21" x14ac:dyDescent="0.3">
      <c r="A982" s="9">
        <v>24948</v>
      </c>
      <c r="B982" s="9" t="e">
        <f>VLOOKUP(A982,'AM Detail'!K:L,2,FALSE)</f>
        <v>#N/A</v>
      </c>
      <c r="C982" s="1" t="s">
        <v>31</v>
      </c>
      <c r="D982" s="1" t="s">
        <v>283</v>
      </c>
      <c r="E982" s="9" t="str">
        <f t="shared" si="15"/>
        <v>Z000</v>
      </c>
      <c r="F982" s="2">
        <v>25020</v>
      </c>
      <c r="G982" s="1" t="s">
        <v>17</v>
      </c>
      <c r="H982" s="1" t="s">
        <v>33</v>
      </c>
      <c r="I982" s="1" t="s">
        <v>34</v>
      </c>
      <c r="J982" s="1" t="s">
        <v>35</v>
      </c>
      <c r="K982" s="1" t="s">
        <v>286</v>
      </c>
      <c r="L982" s="1" t="s">
        <v>22</v>
      </c>
      <c r="M982" s="1" t="s">
        <v>1636</v>
      </c>
      <c r="N982">
        <v>0</v>
      </c>
      <c r="O982" s="8">
        <v>0</v>
      </c>
      <c r="P982" s="8">
        <v>0</v>
      </c>
      <c r="Q982" s="8">
        <v>0</v>
      </c>
      <c r="R982" s="35"/>
      <c r="S982" s="36"/>
      <c r="T982" s="36"/>
      <c r="U982" s="36"/>
    </row>
    <row r="983" spans="1:21" x14ac:dyDescent="0.3">
      <c r="A983" s="9">
        <v>24951</v>
      </c>
      <c r="B983" s="9" t="e">
        <f>VLOOKUP(A983,'AM Detail'!K:L,2,FALSE)</f>
        <v>#N/A</v>
      </c>
      <c r="C983" s="1" t="s">
        <v>31</v>
      </c>
      <c r="D983" s="1" t="s">
        <v>283</v>
      </c>
      <c r="E983" s="9" t="str">
        <f t="shared" si="15"/>
        <v>Z000</v>
      </c>
      <c r="F983" s="2">
        <v>34151</v>
      </c>
      <c r="G983" s="1" t="s">
        <v>17</v>
      </c>
      <c r="H983" s="1" t="s">
        <v>33</v>
      </c>
      <c r="I983" s="1" t="s">
        <v>34</v>
      </c>
      <c r="J983" s="1" t="s">
        <v>35</v>
      </c>
      <c r="K983" s="1" t="s">
        <v>286</v>
      </c>
      <c r="L983" s="1" t="s">
        <v>40</v>
      </c>
      <c r="M983" s="1" t="s">
        <v>1636</v>
      </c>
      <c r="N983">
        <v>0</v>
      </c>
      <c r="O983" s="8">
        <v>0</v>
      </c>
      <c r="P983" s="8">
        <v>0</v>
      </c>
      <c r="Q983" s="8">
        <v>0</v>
      </c>
      <c r="R983" s="35"/>
      <c r="S983" s="36"/>
      <c r="T983" s="36"/>
      <c r="U983" s="36"/>
    </row>
    <row r="984" spans="1:21" x14ac:dyDescent="0.3">
      <c r="A984" s="9">
        <v>24952</v>
      </c>
      <c r="B984" s="9" t="e">
        <f>VLOOKUP(A984,'AM Detail'!K:L,2,FALSE)</f>
        <v>#N/A</v>
      </c>
      <c r="C984" s="1" t="s">
        <v>31</v>
      </c>
      <c r="D984" s="1" t="s">
        <v>283</v>
      </c>
      <c r="E984" s="9" t="str">
        <f t="shared" si="15"/>
        <v>Z000</v>
      </c>
      <c r="F984" s="2">
        <v>36708</v>
      </c>
      <c r="G984" s="1" t="s">
        <v>17</v>
      </c>
      <c r="H984" s="1" t="s">
        <v>33</v>
      </c>
      <c r="I984" s="1" t="s">
        <v>34</v>
      </c>
      <c r="J984" s="1" t="s">
        <v>35</v>
      </c>
      <c r="K984" s="1" t="s">
        <v>286</v>
      </c>
      <c r="L984" s="1" t="s">
        <v>237</v>
      </c>
      <c r="M984" s="1" t="s">
        <v>1636</v>
      </c>
      <c r="N984">
        <v>0</v>
      </c>
      <c r="O984" s="8">
        <v>0</v>
      </c>
      <c r="P984" s="8">
        <v>0</v>
      </c>
      <c r="Q984" s="8">
        <v>0</v>
      </c>
      <c r="R984" s="35"/>
      <c r="S984" s="36"/>
      <c r="T984" s="36"/>
      <c r="U984" s="36"/>
    </row>
    <row r="985" spans="1:21" x14ac:dyDescent="0.3">
      <c r="A985" s="9">
        <v>24956</v>
      </c>
      <c r="B985" s="9" t="e">
        <f>VLOOKUP(A985,'AM Detail'!K:L,2,FALSE)</f>
        <v>#N/A</v>
      </c>
      <c r="C985" s="1" t="s">
        <v>15</v>
      </c>
      <c r="D985" s="1" t="s">
        <v>287</v>
      </c>
      <c r="E985" s="9" t="str">
        <f t="shared" si="15"/>
        <v>Z000</v>
      </c>
      <c r="F985" s="2">
        <v>31594</v>
      </c>
      <c r="G985" s="1" t="s">
        <v>17</v>
      </c>
      <c r="H985" s="1" t="s">
        <v>18</v>
      </c>
      <c r="I985" s="1" t="s">
        <v>34</v>
      </c>
      <c r="J985" s="1" t="s">
        <v>35</v>
      </c>
      <c r="K985" s="1" t="s">
        <v>286</v>
      </c>
      <c r="L985" s="1" t="s">
        <v>61</v>
      </c>
      <c r="M985" s="1" t="s">
        <v>1636</v>
      </c>
      <c r="N985">
        <v>0</v>
      </c>
      <c r="O985" s="8">
        <v>0</v>
      </c>
      <c r="P985" s="8">
        <v>0</v>
      </c>
      <c r="Q985" s="8">
        <v>0</v>
      </c>
      <c r="R985" s="35"/>
      <c r="S985" s="36"/>
      <c r="T985" s="36"/>
      <c r="U985" s="36"/>
    </row>
    <row r="986" spans="1:21" x14ac:dyDescent="0.3">
      <c r="A986" s="9">
        <v>24957</v>
      </c>
      <c r="B986" s="9" t="e">
        <f>VLOOKUP(A986,'AM Detail'!K:L,2,FALSE)</f>
        <v>#N/A</v>
      </c>
      <c r="C986" s="1" t="s">
        <v>15</v>
      </c>
      <c r="D986" s="1" t="s">
        <v>287</v>
      </c>
      <c r="E986" s="9" t="str">
        <f t="shared" si="15"/>
        <v>Z000</v>
      </c>
      <c r="F986" s="2">
        <v>36708</v>
      </c>
      <c r="G986" s="1" t="s">
        <v>17</v>
      </c>
      <c r="H986" s="1" t="s">
        <v>18</v>
      </c>
      <c r="I986" s="1" t="s">
        <v>34</v>
      </c>
      <c r="J986" s="1" t="s">
        <v>35</v>
      </c>
      <c r="K986" s="1" t="s">
        <v>286</v>
      </c>
      <c r="L986" s="1" t="s">
        <v>237</v>
      </c>
      <c r="M986" s="1" t="s">
        <v>1636</v>
      </c>
      <c r="N986">
        <v>0</v>
      </c>
      <c r="O986" s="8">
        <v>0</v>
      </c>
      <c r="P986" s="8">
        <v>0</v>
      </c>
      <c r="Q986" s="8">
        <v>0</v>
      </c>
      <c r="R986" s="35"/>
      <c r="S986" s="36"/>
      <c r="T986" s="36"/>
      <c r="U986" s="36"/>
    </row>
    <row r="987" spans="1:21" x14ac:dyDescent="0.3">
      <c r="A987" s="9">
        <v>25156</v>
      </c>
      <c r="B987" s="9" t="e">
        <f>VLOOKUP(A987,'AM Detail'!K:L,2,FALSE)</f>
        <v>#N/A</v>
      </c>
      <c r="C987" s="1" t="s">
        <v>15</v>
      </c>
      <c r="D987" s="1" t="s">
        <v>287</v>
      </c>
      <c r="E987" s="9" t="str">
        <f t="shared" si="15"/>
        <v>Z000</v>
      </c>
      <c r="F987" s="2">
        <v>33420</v>
      </c>
      <c r="G987" s="1" t="s">
        <v>17</v>
      </c>
      <c r="H987" s="1" t="s">
        <v>18</v>
      </c>
      <c r="I987" s="1" t="s">
        <v>655</v>
      </c>
      <c r="J987" s="1" t="s">
        <v>656</v>
      </c>
      <c r="K987" s="1" t="s">
        <v>286</v>
      </c>
      <c r="L987" s="1" t="s">
        <v>43</v>
      </c>
      <c r="M987" s="1" t="s">
        <v>1636</v>
      </c>
      <c r="N987">
        <v>0</v>
      </c>
      <c r="O987" s="8">
        <v>0</v>
      </c>
      <c r="P987" s="8">
        <v>0</v>
      </c>
      <c r="Q987" s="8">
        <v>0</v>
      </c>
      <c r="R987" s="35"/>
      <c r="S987" s="36"/>
      <c r="T987" s="36"/>
      <c r="U987" s="36"/>
    </row>
    <row r="988" spans="1:21" x14ac:dyDescent="0.3">
      <c r="A988" s="9">
        <v>25157</v>
      </c>
      <c r="B988" s="9" t="e">
        <f>VLOOKUP(A988,'AM Detail'!K:L,2,FALSE)</f>
        <v>#N/A</v>
      </c>
      <c r="C988" s="1" t="s">
        <v>15</v>
      </c>
      <c r="D988" s="1" t="s">
        <v>287</v>
      </c>
      <c r="E988" s="9" t="str">
        <f t="shared" si="15"/>
        <v>Z000</v>
      </c>
      <c r="F988" s="2">
        <v>34151</v>
      </c>
      <c r="G988" s="1" t="s">
        <v>17</v>
      </c>
      <c r="H988" s="1" t="s">
        <v>18</v>
      </c>
      <c r="I988" s="1" t="s">
        <v>655</v>
      </c>
      <c r="J988" s="1" t="s">
        <v>656</v>
      </c>
      <c r="K988" s="1" t="s">
        <v>286</v>
      </c>
      <c r="L988" s="1" t="s">
        <v>40</v>
      </c>
      <c r="M988" s="1" t="s">
        <v>1636</v>
      </c>
      <c r="N988">
        <v>0</v>
      </c>
      <c r="O988" s="8">
        <v>0</v>
      </c>
      <c r="P988" s="8">
        <v>0</v>
      </c>
      <c r="Q988" s="8">
        <v>0</v>
      </c>
      <c r="R988" s="35"/>
      <c r="S988" s="36"/>
      <c r="T988" s="36"/>
      <c r="U988" s="36"/>
    </row>
    <row r="989" spans="1:21" x14ac:dyDescent="0.3">
      <c r="A989" s="9">
        <v>25223</v>
      </c>
      <c r="B989" s="9" t="e">
        <f>VLOOKUP(A989,'AM Detail'!K:L,2,FALSE)</f>
        <v>#N/A</v>
      </c>
      <c r="C989" s="1" t="s">
        <v>15</v>
      </c>
      <c r="D989" s="1" t="s">
        <v>287</v>
      </c>
      <c r="E989" s="9" t="str">
        <f t="shared" si="15"/>
        <v>Z000</v>
      </c>
      <c r="F989" s="2">
        <v>32690</v>
      </c>
      <c r="G989" s="1" t="s">
        <v>17</v>
      </c>
      <c r="H989" s="1" t="s">
        <v>18</v>
      </c>
      <c r="I989" s="1" t="s">
        <v>655</v>
      </c>
      <c r="J989" s="1" t="s">
        <v>657</v>
      </c>
      <c r="K989" s="1" t="s">
        <v>286</v>
      </c>
      <c r="L989" s="1" t="s">
        <v>63</v>
      </c>
      <c r="M989" s="1" t="s">
        <v>1636</v>
      </c>
      <c r="N989">
        <v>0</v>
      </c>
      <c r="O989" s="8">
        <v>0</v>
      </c>
      <c r="P989" s="8">
        <v>0</v>
      </c>
      <c r="Q989" s="8">
        <v>0</v>
      </c>
      <c r="R989" s="35"/>
      <c r="S989" s="36"/>
      <c r="T989" s="36"/>
      <c r="U989" s="36"/>
    </row>
    <row r="990" spans="1:21" x14ac:dyDescent="0.3">
      <c r="A990" s="9">
        <v>25224</v>
      </c>
      <c r="B990" s="9" t="e">
        <f>VLOOKUP(A990,'AM Detail'!K:L,2,FALSE)</f>
        <v>#N/A</v>
      </c>
      <c r="C990" s="1" t="s">
        <v>15</v>
      </c>
      <c r="D990" s="1" t="s">
        <v>287</v>
      </c>
      <c r="E990" s="9" t="str">
        <f t="shared" si="15"/>
        <v>Z000</v>
      </c>
      <c r="F990" s="2">
        <v>33420</v>
      </c>
      <c r="G990" s="1" t="s">
        <v>17</v>
      </c>
      <c r="H990" s="1" t="s">
        <v>18</v>
      </c>
      <c r="I990" s="1" t="s">
        <v>655</v>
      </c>
      <c r="J990" s="1" t="s">
        <v>657</v>
      </c>
      <c r="K990" s="1" t="s">
        <v>286</v>
      </c>
      <c r="L990" s="1" t="s">
        <v>43</v>
      </c>
      <c r="M990" s="1" t="s">
        <v>1636</v>
      </c>
      <c r="N990">
        <v>0</v>
      </c>
      <c r="O990" s="8">
        <v>0</v>
      </c>
      <c r="P990" s="8">
        <v>0</v>
      </c>
      <c r="Q990" s="8">
        <v>0</v>
      </c>
      <c r="R990" s="35"/>
      <c r="S990" s="36"/>
      <c r="T990" s="36"/>
      <c r="U990" s="36"/>
    </row>
    <row r="991" spans="1:21" x14ac:dyDescent="0.3">
      <c r="A991" s="9">
        <v>25225</v>
      </c>
      <c r="B991" s="9" t="e">
        <f>VLOOKUP(A991,'AM Detail'!K:L,2,FALSE)</f>
        <v>#N/A</v>
      </c>
      <c r="C991" s="1" t="s">
        <v>15</v>
      </c>
      <c r="D991" s="1" t="s">
        <v>287</v>
      </c>
      <c r="E991" s="9" t="str">
        <f t="shared" si="15"/>
        <v>Z000</v>
      </c>
      <c r="F991" s="2">
        <v>34151</v>
      </c>
      <c r="G991" s="1" t="s">
        <v>17</v>
      </c>
      <c r="H991" s="1" t="s">
        <v>18</v>
      </c>
      <c r="I991" s="1" t="s">
        <v>655</v>
      </c>
      <c r="J991" s="1" t="s">
        <v>657</v>
      </c>
      <c r="K991" s="1" t="s">
        <v>286</v>
      </c>
      <c r="L991" s="1" t="s">
        <v>40</v>
      </c>
      <c r="M991" s="1" t="s">
        <v>1636</v>
      </c>
      <c r="N991">
        <v>0</v>
      </c>
      <c r="O991" s="8">
        <v>0</v>
      </c>
      <c r="P991" s="8">
        <v>0</v>
      </c>
      <c r="Q991" s="8">
        <v>0</v>
      </c>
      <c r="R991" s="35"/>
      <c r="S991" s="36"/>
      <c r="T991" s="36"/>
      <c r="U991" s="36"/>
    </row>
    <row r="992" spans="1:21" x14ac:dyDescent="0.3">
      <c r="A992" s="9">
        <v>25226</v>
      </c>
      <c r="B992" s="9" t="e">
        <f>VLOOKUP(A992,'AM Detail'!K:L,2,FALSE)</f>
        <v>#N/A</v>
      </c>
      <c r="C992" s="1" t="s">
        <v>15</v>
      </c>
      <c r="D992" s="1" t="s">
        <v>287</v>
      </c>
      <c r="E992" s="9" t="str">
        <f t="shared" si="15"/>
        <v>Z000</v>
      </c>
      <c r="F992" s="2">
        <v>35977</v>
      </c>
      <c r="G992" s="1" t="s">
        <v>17</v>
      </c>
      <c r="H992" s="1" t="s">
        <v>18</v>
      </c>
      <c r="I992" s="1" t="s">
        <v>655</v>
      </c>
      <c r="J992" s="1" t="s">
        <v>657</v>
      </c>
      <c r="K992" s="1" t="s">
        <v>286</v>
      </c>
      <c r="L992" s="1" t="s">
        <v>239</v>
      </c>
      <c r="M992" s="1" t="s">
        <v>1636</v>
      </c>
      <c r="N992">
        <v>0</v>
      </c>
      <c r="O992" s="8">
        <v>0</v>
      </c>
      <c r="P992" s="8">
        <v>0</v>
      </c>
      <c r="Q992" s="8">
        <v>0</v>
      </c>
      <c r="R992" s="35"/>
      <c r="S992" s="36"/>
      <c r="T992" s="36"/>
      <c r="U992" s="36"/>
    </row>
    <row r="993" spans="1:21" x14ac:dyDescent="0.3">
      <c r="A993" s="9">
        <v>25227</v>
      </c>
      <c r="B993" s="9" t="e">
        <f>VLOOKUP(A993,'AM Detail'!K:L,2,FALSE)</f>
        <v>#N/A</v>
      </c>
      <c r="C993" s="1" t="s">
        <v>15</v>
      </c>
      <c r="D993" s="1" t="s">
        <v>287</v>
      </c>
      <c r="E993" s="9" t="str">
        <f t="shared" si="15"/>
        <v>Z000</v>
      </c>
      <c r="F993" s="2">
        <v>36342</v>
      </c>
      <c r="G993" s="1" t="s">
        <v>17</v>
      </c>
      <c r="H993" s="1" t="s">
        <v>18</v>
      </c>
      <c r="I993" s="1" t="s">
        <v>655</v>
      </c>
      <c r="J993" s="1" t="s">
        <v>657</v>
      </c>
      <c r="K993" s="1" t="s">
        <v>286</v>
      </c>
      <c r="L993" s="1" t="s">
        <v>236</v>
      </c>
      <c r="M993" s="1" t="s">
        <v>1636</v>
      </c>
      <c r="N993">
        <v>0</v>
      </c>
      <c r="O993" s="8">
        <v>0</v>
      </c>
      <c r="P993" s="8">
        <v>0</v>
      </c>
      <c r="Q993" s="8">
        <v>0</v>
      </c>
      <c r="R993" s="35"/>
      <c r="S993" s="36"/>
      <c r="T993" s="36"/>
      <c r="U993" s="36"/>
    </row>
    <row r="994" spans="1:21" x14ac:dyDescent="0.3">
      <c r="A994" s="9">
        <v>25319</v>
      </c>
      <c r="B994" s="9" t="e">
        <f>VLOOKUP(A994,'AM Detail'!K:L,2,FALSE)</f>
        <v>#N/A</v>
      </c>
      <c r="C994" s="1" t="s">
        <v>31</v>
      </c>
      <c r="D994" s="1" t="s">
        <v>283</v>
      </c>
      <c r="E994" s="9" t="str">
        <f t="shared" si="15"/>
        <v>Z000</v>
      </c>
      <c r="F994" s="2">
        <v>24289</v>
      </c>
      <c r="G994" s="1" t="s">
        <v>17</v>
      </c>
      <c r="H994" s="1" t="s">
        <v>33</v>
      </c>
      <c r="I994" s="1" t="s">
        <v>658</v>
      </c>
      <c r="J994" s="1" t="s">
        <v>659</v>
      </c>
      <c r="K994" s="1" t="s">
        <v>286</v>
      </c>
      <c r="L994" s="1" t="s">
        <v>46</v>
      </c>
      <c r="M994" s="1" t="s">
        <v>1636</v>
      </c>
      <c r="N994">
        <v>0</v>
      </c>
      <c r="O994" s="8">
        <v>0</v>
      </c>
      <c r="P994" s="8">
        <v>0</v>
      </c>
      <c r="Q994" s="8">
        <v>0</v>
      </c>
      <c r="R994" s="35"/>
      <c r="S994" s="36"/>
      <c r="T994" s="36"/>
      <c r="U994" s="36"/>
    </row>
    <row r="995" spans="1:21" x14ac:dyDescent="0.3">
      <c r="A995" s="9">
        <v>25320</v>
      </c>
      <c r="B995" s="9" t="e">
        <f>VLOOKUP(A995,'AM Detail'!K:L,2,FALSE)</f>
        <v>#N/A</v>
      </c>
      <c r="C995" s="1" t="s">
        <v>31</v>
      </c>
      <c r="D995" s="1" t="s">
        <v>283</v>
      </c>
      <c r="E995" s="9" t="str">
        <f t="shared" si="15"/>
        <v>Z000</v>
      </c>
      <c r="F995" s="2">
        <v>33420</v>
      </c>
      <c r="G995" s="1" t="s">
        <v>17</v>
      </c>
      <c r="H995" s="1" t="s">
        <v>33</v>
      </c>
      <c r="I995" s="1" t="s">
        <v>658</v>
      </c>
      <c r="J995" s="1" t="s">
        <v>659</v>
      </c>
      <c r="K995" s="1" t="s">
        <v>286</v>
      </c>
      <c r="L995" s="1" t="s">
        <v>43</v>
      </c>
      <c r="M995" s="1" t="s">
        <v>1636</v>
      </c>
      <c r="N995">
        <v>0</v>
      </c>
      <c r="O995" s="8">
        <v>0</v>
      </c>
      <c r="P995" s="8">
        <v>0</v>
      </c>
      <c r="Q995" s="8">
        <v>0</v>
      </c>
      <c r="R995" s="35"/>
      <c r="S995" s="36"/>
      <c r="T995" s="36"/>
      <c r="U995" s="36"/>
    </row>
    <row r="996" spans="1:21" x14ac:dyDescent="0.3">
      <c r="A996" s="9">
        <v>25363</v>
      </c>
      <c r="B996" s="9" t="e">
        <f>VLOOKUP(A996,'AM Detail'!K:L,2,FALSE)</f>
        <v>#N/A</v>
      </c>
      <c r="C996" s="1" t="s">
        <v>31</v>
      </c>
      <c r="D996" s="1" t="s">
        <v>283</v>
      </c>
      <c r="E996" s="9" t="str">
        <f t="shared" si="15"/>
        <v>Z000</v>
      </c>
      <c r="F996" s="2">
        <v>24289</v>
      </c>
      <c r="G996" s="1" t="s">
        <v>17</v>
      </c>
      <c r="H996" s="1" t="s">
        <v>33</v>
      </c>
      <c r="I996" s="1" t="s">
        <v>658</v>
      </c>
      <c r="J996" s="1" t="s">
        <v>660</v>
      </c>
      <c r="K996" s="1" t="s">
        <v>286</v>
      </c>
      <c r="L996" s="1" t="s">
        <v>46</v>
      </c>
      <c r="M996" s="1" t="s">
        <v>1636</v>
      </c>
      <c r="N996">
        <v>0</v>
      </c>
      <c r="O996" s="8">
        <v>0</v>
      </c>
      <c r="P996" s="8">
        <v>0</v>
      </c>
      <c r="Q996" s="8">
        <v>0</v>
      </c>
      <c r="R996" s="35"/>
      <c r="S996" s="36"/>
      <c r="T996" s="36"/>
      <c r="U996" s="36"/>
    </row>
    <row r="997" spans="1:21" x14ac:dyDescent="0.3">
      <c r="A997" s="9">
        <v>25421</v>
      </c>
      <c r="B997" s="9" t="str">
        <f>VLOOKUP(A997,'AM Detail'!K:L,2,FALSE)</f>
        <v>U1</v>
      </c>
      <c r="C997" s="1" t="s">
        <v>31</v>
      </c>
      <c r="D997" s="1" t="s">
        <v>283</v>
      </c>
      <c r="E997" s="9" t="str">
        <f t="shared" si="15"/>
        <v>Z000</v>
      </c>
      <c r="F997" s="2">
        <v>24289</v>
      </c>
      <c r="G997" s="1" t="s">
        <v>17</v>
      </c>
      <c r="H997" s="1" t="s">
        <v>33</v>
      </c>
      <c r="I997" s="1" t="s">
        <v>658</v>
      </c>
      <c r="J997" s="1" t="s">
        <v>661</v>
      </c>
      <c r="K997" s="1" t="s">
        <v>286</v>
      </c>
      <c r="L997" s="1" t="s">
        <v>46</v>
      </c>
      <c r="M997" s="1" t="s">
        <v>1636</v>
      </c>
      <c r="N997">
        <v>160</v>
      </c>
      <c r="O997" s="8">
        <v>86704.08</v>
      </c>
      <c r="P997" s="8">
        <v>86704.08</v>
      </c>
      <c r="Q997" s="8">
        <v>0</v>
      </c>
      <c r="R997" s="35"/>
      <c r="S997" s="36"/>
      <c r="T997" s="36"/>
      <c r="U997" s="36"/>
    </row>
    <row r="998" spans="1:21" x14ac:dyDescent="0.3">
      <c r="A998" s="9">
        <v>25460</v>
      </c>
      <c r="B998" s="9" t="str">
        <f>VLOOKUP(A998,'AM Detail'!K:L,2,FALSE)</f>
        <v>U1</v>
      </c>
      <c r="C998" s="1" t="s">
        <v>31</v>
      </c>
      <c r="D998" s="1" t="s">
        <v>283</v>
      </c>
      <c r="E998" s="9" t="str">
        <f t="shared" si="15"/>
        <v>Z000</v>
      </c>
      <c r="F998" s="2">
        <v>24289</v>
      </c>
      <c r="G998" s="1" t="s">
        <v>17</v>
      </c>
      <c r="H998" s="1" t="s">
        <v>33</v>
      </c>
      <c r="I998" s="1" t="s">
        <v>658</v>
      </c>
      <c r="J998" s="1" t="s">
        <v>662</v>
      </c>
      <c r="K998" s="1" t="s">
        <v>286</v>
      </c>
      <c r="L998" s="1" t="s">
        <v>46</v>
      </c>
      <c r="M998" s="1" t="s">
        <v>1636</v>
      </c>
      <c r="N998">
        <v>1</v>
      </c>
      <c r="O998" s="8">
        <v>4728.1400000000003</v>
      </c>
      <c r="P998" s="8">
        <v>4728.1400000000003</v>
      </c>
      <c r="Q998" s="8">
        <v>0</v>
      </c>
      <c r="R998" s="35"/>
      <c r="S998" s="36"/>
      <c r="T998" s="36"/>
      <c r="U998" s="36"/>
    </row>
    <row r="999" spans="1:21" x14ac:dyDescent="0.3">
      <c r="A999" s="9">
        <v>25522</v>
      </c>
      <c r="B999" s="9" t="str">
        <f>VLOOKUP(A999,'AM Detail'!K:L,2,FALSE)</f>
        <v>U1</v>
      </c>
      <c r="C999" s="1" t="s">
        <v>15</v>
      </c>
      <c r="D999" s="1" t="s">
        <v>287</v>
      </c>
      <c r="E999" s="9" t="str">
        <f t="shared" si="15"/>
        <v>Z000</v>
      </c>
      <c r="F999" s="2">
        <v>33420</v>
      </c>
      <c r="G999" s="1" t="s">
        <v>17</v>
      </c>
      <c r="H999" s="1" t="s">
        <v>18</v>
      </c>
      <c r="I999" s="1" t="s">
        <v>658</v>
      </c>
      <c r="J999" s="1" t="s">
        <v>663</v>
      </c>
      <c r="K999" s="1" t="s">
        <v>286</v>
      </c>
      <c r="L999" s="1" t="s">
        <v>43</v>
      </c>
      <c r="M999" s="1" t="s">
        <v>1636</v>
      </c>
      <c r="N999">
        <v>1</v>
      </c>
      <c r="O999" s="8">
        <v>18969.72</v>
      </c>
      <c r="P999" s="8">
        <v>18969.72</v>
      </c>
      <c r="Q999" s="8">
        <v>0</v>
      </c>
      <c r="R999" s="35"/>
      <c r="S999" s="36"/>
      <c r="T999" s="36"/>
      <c r="U999" s="36"/>
    </row>
    <row r="1000" spans="1:21" x14ac:dyDescent="0.3">
      <c r="A1000" s="9">
        <v>25576</v>
      </c>
      <c r="B1000" s="9" t="e">
        <f>VLOOKUP(A1000,'AM Detail'!K:L,2,FALSE)</f>
        <v>#N/A</v>
      </c>
      <c r="C1000" s="1" t="s">
        <v>31</v>
      </c>
      <c r="D1000" s="1" t="s">
        <v>283</v>
      </c>
      <c r="E1000" s="9" t="str">
        <f t="shared" si="15"/>
        <v>Z000</v>
      </c>
      <c r="F1000" s="2">
        <v>24289</v>
      </c>
      <c r="G1000" s="1" t="s">
        <v>17</v>
      </c>
      <c r="H1000" s="1" t="s">
        <v>33</v>
      </c>
      <c r="I1000" s="1" t="s">
        <v>664</v>
      </c>
      <c r="J1000" s="1" t="s">
        <v>665</v>
      </c>
      <c r="K1000" s="1" t="s">
        <v>286</v>
      </c>
      <c r="L1000" s="1" t="s">
        <v>46</v>
      </c>
      <c r="M1000" s="1" t="s">
        <v>1636</v>
      </c>
      <c r="N1000">
        <v>0</v>
      </c>
      <c r="O1000" s="8">
        <v>0</v>
      </c>
      <c r="P1000" s="8">
        <v>0</v>
      </c>
      <c r="Q1000" s="8">
        <v>0</v>
      </c>
      <c r="R1000" s="35"/>
      <c r="S1000" s="36"/>
      <c r="T1000" s="36"/>
      <c r="U1000" s="36"/>
    </row>
    <row r="1001" spans="1:21" x14ac:dyDescent="0.3">
      <c r="A1001" s="9">
        <v>25577</v>
      </c>
      <c r="B1001" s="9" t="e">
        <f>VLOOKUP(A1001,'AM Detail'!K:L,2,FALSE)</f>
        <v>#N/A</v>
      </c>
      <c r="C1001" s="1" t="s">
        <v>31</v>
      </c>
      <c r="D1001" s="1" t="s">
        <v>283</v>
      </c>
      <c r="E1001" s="9" t="str">
        <f t="shared" si="15"/>
        <v>Z000</v>
      </c>
      <c r="F1001" s="2">
        <v>36708</v>
      </c>
      <c r="G1001" s="1" t="s">
        <v>17</v>
      </c>
      <c r="H1001" s="1" t="s">
        <v>33</v>
      </c>
      <c r="I1001" s="1" t="s">
        <v>664</v>
      </c>
      <c r="J1001" s="1" t="s">
        <v>665</v>
      </c>
      <c r="K1001" s="1" t="s">
        <v>286</v>
      </c>
      <c r="L1001" s="1" t="s">
        <v>237</v>
      </c>
      <c r="M1001" s="1" t="s">
        <v>1636</v>
      </c>
      <c r="N1001">
        <v>0</v>
      </c>
      <c r="O1001" s="8">
        <v>0</v>
      </c>
      <c r="P1001" s="8">
        <v>0</v>
      </c>
      <c r="Q1001" s="8">
        <v>0</v>
      </c>
      <c r="R1001" s="35"/>
      <c r="S1001" s="36"/>
      <c r="T1001" s="36"/>
      <c r="U1001" s="36"/>
    </row>
    <row r="1002" spans="1:21" x14ac:dyDescent="0.3">
      <c r="A1002" s="9">
        <v>25579</v>
      </c>
      <c r="B1002" s="9" t="e">
        <f>VLOOKUP(A1002,'AM Detail'!K:L,2,FALSE)</f>
        <v>#N/A</v>
      </c>
      <c r="C1002" s="1" t="s">
        <v>15</v>
      </c>
      <c r="D1002" s="1" t="s">
        <v>287</v>
      </c>
      <c r="E1002" s="9" t="str">
        <f t="shared" si="15"/>
        <v>Z000</v>
      </c>
      <c r="F1002" s="2">
        <v>31959</v>
      </c>
      <c r="G1002" s="1" t="s">
        <v>17</v>
      </c>
      <c r="H1002" s="1" t="s">
        <v>18</v>
      </c>
      <c r="I1002" s="1" t="s">
        <v>664</v>
      </c>
      <c r="J1002" s="1" t="s">
        <v>665</v>
      </c>
      <c r="K1002" s="1" t="s">
        <v>286</v>
      </c>
      <c r="L1002" s="1" t="s">
        <v>62</v>
      </c>
      <c r="M1002" s="1" t="s">
        <v>1636</v>
      </c>
      <c r="N1002">
        <v>0</v>
      </c>
      <c r="O1002" s="8">
        <v>0</v>
      </c>
      <c r="P1002" s="8">
        <v>0</v>
      </c>
      <c r="Q1002" s="8">
        <v>0</v>
      </c>
      <c r="R1002" s="35"/>
      <c r="S1002" s="36"/>
      <c r="T1002" s="36"/>
      <c r="U1002" s="36"/>
    </row>
    <row r="1003" spans="1:21" x14ac:dyDescent="0.3">
      <c r="A1003" s="9">
        <v>25619</v>
      </c>
      <c r="B1003" s="9" t="str">
        <f>VLOOKUP(A1003,'AM Detail'!K:L,2,FALSE)</f>
        <v>U1</v>
      </c>
      <c r="C1003" s="1" t="s">
        <v>31</v>
      </c>
      <c r="D1003" s="1" t="s">
        <v>283</v>
      </c>
      <c r="E1003" s="9" t="str">
        <f t="shared" si="15"/>
        <v>Z000</v>
      </c>
      <c r="F1003" s="2">
        <v>24289</v>
      </c>
      <c r="G1003" s="1" t="s">
        <v>17</v>
      </c>
      <c r="H1003" s="1" t="s">
        <v>33</v>
      </c>
      <c r="I1003" s="1" t="s">
        <v>664</v>
      </c>
      <c r="J1003" s="1" t="s">
        <v>666</v>
      </c>
      <c r="K1003" s="1" t="s">
        <v>286</v>
      </c>
      <c r="L1003" s="1" t="s">
        <v>46</v>
      </c>
      <c r="M1003" s="1" t="s">
        <v>1636</v>
      </c>
      <c r="N1003">
        <v>1</v>
      </c>
      <c r="O1003" s="8">
        <v>659.72</v>
      </c>
      <c r="P1003" s="8">
        <v>659.72</v>
      </c>
      <c r="Q1003" s="8">
        <v>0</v>
      </c>
      <c r="R1003" s="35"/>
      <c r="S1003" s="36"/>
      <c r="T1003" s="36"/>
      <c r="U1003" s="36"/>
    </row>
    <row r="1004" spans="1:21" x14ac:dyDescent="0.3">
      <c r="A1004" s="9">
        <v>25621</v>
      </c>
      <c r="B1004" s="9" t="e">
        <f>VLOOKUP(A1004,'AM Detail'!K:L,2,FALSE)</f>
        <v>#N/A</v>
      </c>
      <c r="C1004" s="1" t="s">
        <v>15</v>
      </c>
      <c r="D1004" s="1" t="s">
        <v>287</v>
      </c>
      <c r="E1004" s="9" t="str">
        <f t="shared" si="15"/>
        <v>Z000</v>
      </c>
      <c r="F1004" s="2">
        <v>31959</v>
      </c>
      <c r="G1004" s="1" t="s">
        <v>17</v>
      </c>
      <c r="H1004" s="1" t="s">
        <v>18</v>
      </c>
      <c r="I1004" s="1" t="s">
        <v>664</v>
      </c>
      <c r="J1004" s="1" t="s">
        <v>666</v>
      </c>
      <c r="K1004" s="1" t="s">
        <v>286</v>
      </c>
      <c r="L1004" s="1" t="s">
        <v>62</v>
      </c>
      <c r="M1004" s="1" t="s">
        <v>1636</v>
      </c>
      <c r="N1004">
        <v>0</v>
      </c>
      <c r="O1004" s="8">
        <v>0</v>
      </c>
      <c r="P1004" s="8">
        <v>0</v>
      </c>
      <c r="Q1004" s="8">
        <v>0</v>
      </c>
      <c r="R1004" s="35"/>
      <c r="S1004" s="36"/>
      <c r="T1004" s="36"/>
      <c r="U1004" s="36"/>
    </row>
    <row r="1005" spans="1:21" x14ac:dyDescent="0.3">
      <c r="A1005" s="9">
        <v>25646</v>
      </c>
      <c r="B1005" s="9" t="str">
        <f>VLOOKUP(A1005,'AM Detail'!K:L,2,FALSE)</f>
        <v>Retire</v>
      </c>
      <c r="C1005" s="1" t="s">
        <v>15</v>
      </c>
      <c r="D1005" s="1" t="s">
        <v>287</v>
      </c>
      <c r="E1005" s="9" t="str">
        <f t="shared" si="15"/>
        <v>Z000</v>
      </c>
      <c r="F1005" s="2">
        <v>34881</v>
      </c>
      <c r="G1005" s="1" t="s">
        <v>17</v>
      </c>
      <c r="H1005" s="1" t="s">
        <v>18</v>
      </c>
      <c r="I1005" s="1" t="s">
        <v>288</v>
      </c>
      <c r="J1005" s="1" t="s">
        <v>667</v>
      </c>
      <c r="K1005" s="1" t="s">
        <v>286</v>
      </c>
      <c r="L1005" s="1" t="s">
        <v>67</v>
      </c>
      <c r="M1005" s="1" t="s">
        <v>1636</v>
      </c>
      <c r="N1005">
        <v>1</v>
      </c>
      <c r="O1005" s="8">
        <v>953.18</v>
      </c>
      <c r="P1005" s="8">
        <v>953.18</v>
      </c>
      <c r="Q1005" s="8">
        <v>0</v>
      </c>
      <c r="R1005" s="35"/>
      <c r="S1005" s="36"/>
      <c r="T1005" s="36"/>
      <c r="U1005" s="36"/>
    </row>
    <row r="1006" spans="1:21" x14ac:dyDescent="0.3">
      <c r="A1006" s="9">
        <v>25682</v>
      </c>
      <c r="B1006" s="9" t="str">
        <f>VLOOKUP(A1006,'AM Detail'!K:L,2,FALSE)</f>
        <v>U1</v>
      </c>
      <c r="C1006" s="1" t="s">
        <v>31</v>
      </c>
      <c r="D1006" s="1" t="s">
        <v>283</v>
      </c>
      <c r="E1006" s="9" t="str">
        <f t="shared" si="15"/>
        <v>Z000</v>
      </c>
      <c r="F1006" s="2">
        <v>24289</v>
      </c>
      <c r="G1006" s="1" t="s">
        <v>17</v>
      </c>
      <c r="H1006" s="1" t="s">
        <v>33</v>
      </c>
      <c r="I1006" s="1" t="s">
        <v>664</v>
      </c>
      <c r="J1006" s="1" t="s">
        <v>668</v>
      </c>
      <c r="K1006" s="1" t="s">
        <v>286</v>
      </c>
      <c r="L1006" s="1" t="s">
        <v>46</v>
      </c>
      <c r="M1006" s="1" t="s">
        <v>1636</v>
      </c>
      <c r="N1006">
        <v>1</v>
      </c>
      <c r="O1006" s="8">
        <v>1186.69</v>
      </c>
      <c r="P1006" s="8">
        <v>1186.69</v>
      </c>
      <c r="Q1006" s="8">
        <v>0</v>
      </c>
      <c r="R1006" s="35"/>
      <c r="S1006" s="36"/>
      <c r="T1006" s="36"/>
      <c r="U1006" s="36"/>
    </row>
    <row r="1007" spans="1:21" x14ac:dyDescent="0.3">
      <c r="A1007" s="9">
        <v>25738</v>
      </c>
      <c r="B1007" s="9" t="str">
        <f>VLOOKUP(A1007,'AM Detail'!K:L,2,FALSE)</f>
        <v>U1</v>
      </c>
      <c r="C1007" s="1" t="s">
        <v>31</v>
      </c>
      <c r="D1007" s="1" t="s">
        <v>283</v>
      </c>
      <c r="E1007" s="9" t="str">
        <f t="shared" si="15"/>
        <v>Z000</v>
      </c>
      <c r="F1007" s="2">
        <v>24289</v>
      </c>
      <c r="G1007" s="1" t="s">
        <v>17</v>
      </c>
      <c r="H1007" s="1" t="s">
        <v>33</v>
      </c>
      <c r="I1007" s="1" t="s">
        <v>664</v>
      </c>
      <c r="J1007" s="1" t="s">
        <v>669</v>
      </c>
      <c r="K1007" s="1" t="s">
        <v>286</v>
      </c>
      <c r="L1007" s="1" t="s">
        <v>46</v>
      </c>
      <c r="M1007" s="1" t="s">
        <v>1636</v>
      </c>
      <c r="N1007">
        <v>225</v>
      </c>
      <c r="O1007" s="8">
        <v>231871.46</v>
      </c>
      <c r="P1007" s="8">
        <v>231871.46</v>
      </c>
      <c r="Q1007" s="8">
        <v>0</v>
      </c>
      <c r="R1007" s="35"/>
      <c r="S1007" s="36"/>
      <c r="T1007" s="36"/>
      <c r="U1007" s="36"/>
    </row>
    <row r="1008" spans="1:21" x14ac:dyDescent="0.3">
      <c r="A1008" s="9">
        <v>25739</v>
      </c>
      <c r="B1008" s="9" t="str">
        <f>VLOOKUP(A1008,'AM Detail'!K:L,2,FALSE)</f>
        <v>U1</v>
      </c>
      <c r="C1008" s="1" t="s">
        <v>31</v>
      </c>
      <c r="D1008" s="1" t="s">
        <v>283</v>
      </c>
      <c r="E1008" s="9" t="str">
        <f t="shared" si="15"/>
        <v>Z000</v>
      </c>
      <c r="F1008" s="2">
        <v>32690</v>
      </c>
      <c r="G1008" s="1" t="s">
        <v>17</v>
      </c>
      <c r="H1008" s="1" t="s">
        <v>33</v>
      </c>
      <c r="I1008" s="1" t="s">
        <v>664</v>
      </c>
      <c r="J1008" s="1" t="s">
        <v>669</v>
      </c>
      <c r="K1008" s="1" t="s">
        <v>286</v>
      </c>
      <c r="L1008" s="1" t="s">
        <v>63</v>
      </c>
      <c r="M1008" s="1" t="s">
        <v>1636</v>
      </c>
      <c r="N1008">
        <v>0</v>
      </c>
      <c r="O1008" s="8">
        <v>16302.04</v>
      </c>
      <c r="P1008" s="8">
        <v>16302.04</v>
      </c>
      <c r="Q1008" s="8">
        <v>0</v>
      </c>
      <c r="R1008" s="35"/>
      <c r="S1008" s="36"/>
      <c r="T1008" s="36"/>
      <c r="U1008" s="36"/>
    </row>
    <row r="1009" spans="1:21" x14ac:dyDescent="0.3">
      <c r="A1009" s="9">
        <v>25740</v>
      </c>
      <c r="B1009" s="9" t="str">
        <f>VLOOKUP(A1009,'AM Detail'!K:L,2,FALSE)</f>
        <v>U1</v>
      </c>
      <c r="C1009" s="1" t="s">
        <v>31</v>
      </c>
      <c r="D1009" s="1" t="s">
        <v>283</v>
      </c>
      <c r="E1009" s="9" t="str">
        <f t="shared" si="15"/>
        <v>Z000</v>
      </c>
      <c r="F1009" s="2">
        <v>34151</v>
      </c>
      <c r="G1009" s="1" t="s">
        <v>17</v>
      </c>
      <c r="H1009" s="1" t="s">
        <v>33</v>
      </c>
      <c r="I1009" s="1" t="s">
        <v>664</v>
      </c>
      <c r="J1009" s="1" t="s">
        <v>669</v>
      </c>
      <c r="K1009" s="1" t="s">
        <v>286</v>
      </c>
      <c r="L1009" s="1" t="s">
        <v>40</v>
      </c>
      <c r="M1009" s="1" t="s">
        <v>1636</v>
      </c>
      <c r="N1009">
        <v>0</v>
      </c>
      <c r="O1009" s="8">
        <v>11620.77</v>
      </c>
      <c r="P1009" s="8">
        <v>11620.77</v>
      </c>
      <c r="Q1009" s="8">
        <v>0</v>
      </c>
      <c r="R1009" s="35"/>
      <c r="S1009" s="36"/>
      <c r="T1009" s="36"/>
      <c r="U1009" s="36"/>
    </row>
    <row r="1010" spans="1:21" x14ac:dyDescent="0.3">
      <c r="A1010" s="9">
        <v>25780</v>
      </c>
      <c r="B1010" s="9" t="str">
        <f>VLOOKUP(A1010,'AM Detail'!K:L,2,FALSE)</f>
        <v>U1</v>
      </c>
      <c r="C1010" s="1" t="s">
        <v>31</v>
      </c>
      <c r="D1010" s="1" t="s">
        <v>283</v>
      </c>
      <c r="E1010" s="9" t="str">
        <f t="shared" si="15"/>
        <v>Z000</v>
      </c>
      <c r="F1010" s="2">
        <v>24289</v>
      </c>
      <c r="G1010" s="1" t="s">
        <v>17</v>
      </c>
      <c r="H1010" s="1" t="s">
        <v>33</v>
      </c>
      <c r="I1010" s="1" t="s">
        <v>664</v>
      </c>
      <c r="J1010" s="1" t="s">
        <v>670</v>
      </c>
      <c r="K1010" s="1" t="s">
        <v>286</v>
      </c>
      <c r="L1010" s="1" t="s">
        <v>46</v>
      </c>
      <c r="M1010" s="1" t="s">
        <v>1636</v>
      </c>
      <c r="N1010">
        <v>1</v>
      </c>
      <c r="O1010" s="8">
        <v>3137.41</v>
      </c>
      <c r="P1010" s="8">
        <v>3137.41</v>
      </c>
      <c r="Q1010" s="8">
        <v>0</v>
      </c>
      <c r="R1010" s="35"/>
      <c r="S1010" s="36"/>
      <c r="T1010" s="36"/>
      <c r="U1010" s="36"/>
    </row>
    <row r="1011" spans="1:21" x14ac:dyDescent="0.3">
      <c r="A1011" s="9">
        <v>25799</v>
      </c>
      <c r="B1011" s="9" t="str">
        <f>VLOOKUP(A1011,'AM Detail'!K:L,2,FALSE)</f>
        <v>Retire</v>
      </c>
      <c r="C1011" s="1" t="s">
        <v>15</v>
      </c>
      <c r="D1011" s="1" t="s">
        <v>287</v>
      </c>
      <c r="E1011" s="9" t="str">
        <f t="shared" si="15"/>
        <v>Z000</v>
      </c>
      <c r="F1011" s="2">
        <v>33055</v>
      </c>
      <c r="G1011" s="1" t="s">
        <v>17</v>
      </c>
      <c r="H1011" s="1" t="s">
        <v>18</v>
      </c>
      <c r="I1011" s="1" t="s">
        <v>284</v>
      </c>
      <c r="J1011" s="1" t="s">
        <v>671</v>
      </c>
      <c r="K1011" s="1" t="s">
        <v>286</v>
      </c>
      <c r="L1011" s="1" t="s">
        <v>82</v>
      </c>
      <c r="M1011" s="1" t="s">
        <v>1636</v>
      </c>
      <c r="N1011">
        <v>1</v>
      </c>
      <c r="O1011" s="8">
        <v>2072.3000000000002</v>
      </c>
      <c r="P1011" s="8">
        <v>2072.3000000000002</v>
      </c>
      <c r="Q1011" s="8">
        <v>0</v>
      </c>
      <c r="R1011" s="35"/>
      <c r="S1011" s="36"/>
      <c r="T1011" s="36"/>
      <c r="U1011" s="36"/>
    </row>
    <row r="1012" spans="1:21" x14ac:dyDescent="0.3">
      <c r="A1012" s="9">
        <v>25815</v>
      </c>
      <c r="B1012" s="9" t="str">
        <f>VLOOKUP(A1012,'AM Detail'!K:L,2,FALSE)</f>
        <v>Retire</v>
      </c>
      <c r="C1012" s="1" t="s">
        <v>15</v>
      </c>
      <c r="D1012" s="1" t="s">
        <v>287</v>
      </c>
      <c r="E1012" s="9" t="str">
        <f t="shared" si="15"/>
        <v>Z000</v>
      </c>
      <c r="F1012" s="2">
        <v>33055</v>
      </c>
      <c r="G1012" s="1" t="s">
        <v>17</v>
      </c>
      <c r="H1012" s="1" t="s">
        <v>18</v>
      </c>
      <c r="I1012" s="1" t="s">
        <v>284</v>
      </c>
      <c r="J1012" s="1" t="s">
        <v>672</v>
      </c>
      <c r="K1012" s="1" t="s">
        <v>286</v>
      </c>
      <c r="L1012" s="1" t="s">
        <v>82</v>
      </c>
      <c r="M1012" s="1" t="s">
        <v>1636</v>
      </c>
      <c r="N1012">
        <v>0</v>
      </c>
      <c r="O1012" s="8">
        <v>583.54</v>
      </c>
      <c r="P1012" s="8">
        <v>583.54</v>
      </c>
      <c r="Q1012" s="8">
        <v>0</v>
      </c>
      <c r="R1012" s="35"/>
      <c r="S1012" s="36"/>
      <c r="T1012" s="36"/>
      <c r="U1012" s="36"/>
    </row>
    <row r="1013" spans="1:21" x14ac:dyDescent="0.3">
      <c r="A1013" s="9">
        <v>25872</v>
      </c>
      <c r="B1013" s="9" t="e">
        <f>VLOOKUP(A1013,'AM Detail'!K:L,2,FALSE)</f>
        <v>#N/A</v>
      </c>
      <c r="C1013" s="1" t="s">
        <v>15</v>
      </c>
      <c r="D1013" s="1" t="s">
        <v>287</v>
      </c>
      <c r="E1013" s="9" t="str">
        <f t="shared" si="15"/>
        <v>Z000</v>
      </c>
      <c r="F1013" s="2">
        <v>31594</v>
      </c>
      <c r="G1013" s="1" t="s">
        <v>17</v>
      </c>
      <c r="H1013" s="1" t="s">
        <v>18</v>
      </c>
      <c r="I1013" s="1" t="s">
        <v>655</v>
      </c>
      <c r="J1013" s="1" t="s">
        <v>673</v>
      </c>
      <c r="K1013" s="1" t="s">
        <v>286</v>
      </c>
      <c r="L1013" s="1" t="s">
        <v>61</v>
      </c>
      <c r="M1013" s="1" t="s">
        <v>1636</v>
      </c>
      <c r="N1013">
        <v>0</v>
      </c>
      <c r="O1013" s="8">
        <v>0</v>
      </c>
      <c r="P1013" s="8">
        <v>0</v>
      </c>
      <c r="Q1013" s="8">
        <v>0</v>
      </c>
      <c r="R1013" s="35"/>
      <c r="S1013" s="36"/>
      <c r="T1013" s="36"/>
      <c r="U1013" s="36"/>
    </row>
    <row r="1014" spans="1:21" x14ac:dyDescent="0.3">
      <c r="A1014" s="9">
        <v>25873</v>
      </c>
      <c r="B1014" s="9" t="e">
        <f>VLOOKUP(A1014,'AM Detail'!K:L,2,FALSE)</f>
        <v>#N/A</v>
      </c>
      <c r="C1014" s="1" t="s">
        <v>15</v>
      </c>
      <c r="D1014" s="1" t="s">
        <v>287</v>
      </c>
      <c r="E1014" s="9" t="str">
        <f t="shared" si="15"/>
        <v>Z000</v>
      </c>
      <c r="F1014" s="2">
        <v>33055</v>
      </c>
      <c r="G1014" s="1" t="s">
        <v>17</v>
      </c>
      <c r="H1014" s="1" t="s">
        <v>18</v>
      </c>
      <c r="I1014" s="1" t="s">
        <v>655</v>
      </c>
      <c r="J1014" s="1" t="s">
        <v>673</v>
      </c>
      <c r="K1014" s="1" t="s">
        <v>286</v>
      </c>
      <c r="L1014" s="1" t="s">
        <v>82</v>
      </c>
      <c r="M1014" s="1" t="s">
        <v>1636</v>
      </c>
      <c r="N1014">
        <v>0</v>
      </c>
      <c r="O1014" s="8">
        <v>0</v>
      </c>
      <c r="P1014" s="8">
        <v>0</v>
      </c>
      <c r="Q1014" s="8">
        <v>0</v>
      </c>
      <c r="R1014" s="35"/>
      <c r="S1014" s="36"/>
      <c r="T1014" s="36"/>
      <c r="U1014" s="36"/>
    </row>
    <row r="1015" spans="1:21" x14ac:dyDescent="0.3">
      <c r="A1015" s="9">
        <v>25898</v>
      </c>
      <c r="B1015" s="9" t="str">
        <f>VLOOKUP(A1015,'AM Detail'!K:L,2,FALSE)</f>
        <v>Retire</v>
      </c>
      <c r="C1015" s="1" t="s">
        <v>15</v>
      </c>
      <c r="D1015" s="1" t="s">
        <v>287</v>
      </c>
      <c r="E1015" s="9" t="str">
        <f t="shared" si="15"/>
        <v>Z000</v>
      </c>
      <c r="F1015" s="2">
        <v>32690</v>
      </c>
      <c r="G1015" s="1" t="s">
        <v>17</v>
      </c>
      <c r="H1015" s="1" t="s">
        <v>18</v>
      </c>
      <c r="I1015" s="1" t="s">
        <v>284</v>
      </c>
      <c r="J1015" s="1" t="s">
        <v>674</v>
      </c>
      <c r="K1015" s="1" t="s">
        <v>286</v>
      </c>
      <c r="L1015" s="1" t="s">
        <v>63</v>
      </c>
      <c r="M1015" s="1" t="s">
        <v>1636</v>
      </c>
      <c r="N1015">
        <v>3</v>
      </c>
      <c r="O1015" s="8">
        <v>2366.42</v>
      </c>
      <c r="P1015" s="8">
        <v>2366.42</v>
      </c>
      <c r="Q1015" s="8">
        <v>0</v>
      </c>
      <c r="R1015" s="35"/>
      <c r="S1015" s="36"/>
      <c r="T1015" s="36"/>
      <c r="U1015" s="36"/>
    </row>
    <row r="1016" spans="1:21" x14ac:dyDescent="0.3">
      <c r="A1016" s="9">
        <v>25971</v>
      </c>
      <c r="B1016" s="9" t="str">
        <f>VLOOKUP(A1016,'AM Detail'!K:L,2,FALSE)</f>
        <v>Retire</v>
      </c>
      <c r="C1016" s="1" t="s">
        <v>15</v>
      </c>
      <c r="D1016" s="1" t="s">
        <v>287</v>
      </c>
      <c r="E1016" s="9" t="str">
        <f t="shared" si="15"/>
        <v>Z000</v>
      </c>
      <c r="F1016" s="2">
        <v>24289</v>
      </c>
      <c r="G1016" s="1" t="s">
        <v>17</v>
      </c>
      <c r="H1016" s="1" t="s">
        <v>18</v>
      </c>
      <c r="I1016" s="1" t="s">
        <v>655</v>
      </c>
      <c r="J1016" s="1" t="s">
        <v>675</v>
      </c>
      <c r="K1016" s="1" t="s">
        <v>286</v>
      </c>
      <c r="L1016" s="1" t="s">
        <v>46</v>
      </c>
      <c r="M1016" s="1" t="s">
        <v>1636</v>
      </c>
      <c r="N1016">
        <v>0</v>
      </c>
      <c r="O1016" s="8">
        <v>2016.04</v>
      </c>
      <c r="P1016" s="8">
        <v>2016.04</v>
      </c>
      <c r="Q1016" s="8">
        <v>0</v>
      </c>
      <c r="R1016" s="35"/>
      <c r="S1016" s="36"/>
      <c r="T1016" s="36"/>
      <c r="U1016" s="36"/>
    </row>
    <row r="1017" spans="1:21" x14ac:dyDescent="0.3">
      <c r="A1017" s="9">
        <v>25972</v>
      </c>
      <c r="B1017" s="9" t="str">
        <f>VLOOKUP(A1017,'AM Detail'!K:L,2,FALSE)</f>
        <v>Retire</v>
      </c>
      <c r="C1017" s="1" t="s">
        <v>15</v>
      </c>
      <c r="D1017" s="1" t="s">
        <v>287</v>
      </c>
      <c r="E1017" s="9" t="str">
        <f t="shared" si="15"/>
        <v>Z000</v>
      </c>
      <c r="F1017" s="2">
        <v>31594</v>
      </c>
      <c r="G1017" s="1" t="s">
        <v>17</v>
      </c>
      <c r="H1017" s="1" t="s">
        <v>18</v>
      </c>
      <c r="I1017" s="1" t="s">
        <v>655</v>
      </c>
      <c r="J1017" s="1" t="s">
        <v>675</v>
      </c>
      <c r="K1017" s="1" t="s">
        <v>286</v>
      </c>
      <c r="L1017" s="1" t="s">
        <v>61</v>
      </c>
      <c r="M1017" s="1" t="s">
        <v>1636</v>
      </c>
      <c r="N1017">
        <v>0</v>
      </c>
      <c r="O1017" s="8">
        <v>4989.6000000000004</v>
      </c>
      <c r="P1017" s="8">
        <v>4989.6000000000004</v>
      </c>
      <c r="Q1017" s="8">
        <v>0</v>
      </c>
      <c r="R1017" s="35"/>
      <c r="S1017" s="36"/>
      <c r="T1017" s="36"/>
      <c r="U1017" s="36"/>
    </row>
    <row r="1018" spans="1:21" x14ac:dyDescent="0.3">
      <c r="A1018" s="9">
        <v>25973</v>
      </c>
      <c r="B1018" s="9" t="str">
        <f>VLOOKUP(A1018,'AM Detail'!K:L,2,FALSE)</f>
        <v>Retire</v>
      </c>
      <c r="C1018" s="1" t="s">
        <v>15</v>
      </c>
      <c r="D1018" s="1" t="s">
        <v>287</v>
      </c>
      <c r="E1018" s="9" t="str">
        <f t="shared" si="15"/>
        <v>Z000</v>
      </c>
      <c r="F1018" s="2">
        <v>32690</v>
      </c>
      <c r="G1018" s="1" t="s">
        <v>17</v>
      </c>
      <c r="H1018" s="1" t="s">
        <v>18</v>
      </c>
      <c r="I1018" s="1" t="s">
        <v>655</v>
      </c>
      <c r="J1018" s="1" t="s">
        <v>675</v>
      </c>
      <c r="K1018" s="1" t="s">
        <v>286</v>
      </c>
      <c r="L1018" s="1" t="s">
        <v>63</v>
      </c>
      <c r="M1018" s="1" t="s">
        <v>1636</v>
      </c>
      <c r="N1018">
        <v>0</v>
      </c>
      <c r="O1018" s="8">
        <v>2235.92</v>
      </c>
      <c r="P1018" s="8">
        <v>2235.92</v>
      </c>
      <c r="Q1018" s="8">
        <v>0</v>
      </c>
      <c r="R1018" s="35"/>
      <c r="S1018" s="36"/>
      <c r="T1018" s="36"/>
      <c r="U1018" s="36"/>
    </row>
    <row r="1019" spans="1:21" x14ac:dyDescent="0.3">
      <c r="A1019" s="9">
        <v>26029</v>
      </c>
      <c r="B1019" s="9" t="e">
        <f>VLOOKUP(A1019,'AM Detail'!K:L,2,FALSE)</f>
        <v>#N/A</v>
      </c>
      <c r="C1019" s="1" t="s">
        <v>15</v>
      </c>
      <c r="D1019" s="1" t="s">
        <v>287</v>
      </c>
      <c r="E1019" s="9" t="str">
        <f t="shared" si="15"/>
        <v>Z000</v>
      </c>
      <c r="F1019" s="2">
        <v>24289</v>
      </c>
      <c r="G1019" s="1" t="s">
        <v>17</v>
      </c>
      <c r="H1019" s="1" t="s">
        <v>18</v>
      </c>
      <c r="I1019" s="1" t="s">
        <v>655</v>
      </c>
      <c r="J1019" s="1" t="s">
        <v>676</v>
      </c>
      <c r="K1019" s="1" t="s">
        <v>286</v>
      </c>
      <c r="L1019" s="1" t="s">
        <v>46</v>
      </c>
      <c r="M1019" s="1" t="s">
        <v>1636</v>
      </c>
      <c r="N1019">
        <v>0</v>
      </c>
      <c r="O1019" s="8">
        <v>0</v>
      </c>
      <c r="P1019" s="8">
        <v>0</v>
      </c>
      <c r="Q1019" s="8">
        <v>0</v>
      </c>
      <c r="R1019" s="35"/>
      <c r="S1019" s="36"/>
      <c r="T1019" s="36"/>
      <c r="U1019" s="36"/>
    </row>
    <row r="1020" spans="1:21" x14ac:dyDescent="0.3">
      <c r="A1020" s="9">
        <v>26030</v>
      </c>
      <c r="B1020" s="9" t="e">
        <f>VLOOKUP(A1020,'AM Detail'!K:L,2,FALSE)</f>
        <v>#N/A</v>
      </c>
      <c r="C1020" s="1" t="s">
        <v>15</v>
      </c>
      <c r="D1020" s="1" t="s">
        <v>287</v>
      </c>
      <c r="E1020" s="9" t="str">
        <f t="shared" si="15"/>
        <v>Z000</v>
      </c>
      <c r="F1020" s="2">
        <v>25020</v>
      </c>
      <c r="G1020" s="1" t="s">
        <v>17</v>
      </c>
      <c r="H1020" s="1" t="s">
        <v>18</v>
      </c>
      <c r="I1020" s="1" t="s">
        <v>655</v>
      </c>
      <c r="J1020" s="1" t="s">
        <v>676</v>
      </c>
      <c r="K1020" s="1" t="s">
        <v>286</v>
      </c>
      <c r="L1020" s="1" t="s">
        <v>22</v>
      </c>
      <c r="M1020" s="1" t="s">
        <v>1636</v>
      </c>
      <c r="N1020">
        <v>0</v>
      </c>
      <c r="O1020" s="8">
        <v>0</v>
      </c>
      <c r="P1020" s="8">
        <v>0</v>
      </c>
      <c r="Q1020" s="8">
        <v>0</v>
      </c>
      <c r="R1020" s="35"/>
      <c r="S1020" s="36"/>
      <c r="T1020" s="36"/>
      <c r="U1020" s="36"/>
    </row>
    <row r="1021" spans="1:21" x14ac:dyDescent="0.3">
      <c r="A1021" s="9">
        <v>26031</v>
      </c>
      <c r="B1021" s="9" t="str">
        <f>VLOOKUP(A1021,'AM Detail'!K:L,2,FALSE)</f>
        <v>Retire</v>
      </c>
      <c r="C1021" s="1" t="s">
        <v>15</v>
      </c>
      <c r="D1021" s="1" t="s">
        <v>287</v>
      </c>
      <c r="E1021" s="9" t="str">
        <f t="shared" si="15"/>
        <v>Z000</v>
      </c>
      <c r="F1021" s="2">
        <v>36708</v>
      </c>
      <c r="G1021" s="1" t="s">
        <v>17</v>
      </c>
      <c r="H1021" s="1" t="s">
        <v>18</v>
      </c>
      <c r="I1021" s="1" t="s">
        <v>655</v>
      </c>
      <c r="J1021" s="1" t="s">
        <v>676</v>
      </c>
      <c r="K1021" s="1" t="s">
        <v>286</v>
      </c>
      <c r="L1021" s="1" t="s">
        <v>237</v>
      </c>
      <c r="M1021" s="1" t="s">
        <v>1636</v>
      </c>
      <c r="N1021">
        <v>1</v>
      </c>
      <c r="O1021" s="8">
        <v>82227.33</v>
      </c>
      <c r="P1021" s="8">
        <v>82227.33</v>
      </c>
      <c r="Q1021" s="8">
        <v>0</v>
      </c>
      <c r="R1021" s="35"/>
      <c r="S1021" s="36"/>
      <c r="T1021" s="36"/>
      <c r="U1021" s="36"/>
    </row>
    <row r="1022" spans="1:21" x14ac:dyDescent="0.3">
      <c r="A1022" s="9">
        <v>26049</v>
      </c>
      <c r="B1022" s="9" t="str">
        <f>VLOOKUP(A1022,'AM Detail'!K:L,2,FALSE)</f>
        <v>Retire</v>
      </c>
      <c r="C1022" s="1" t="s">
        <v>15</v>
      </c>
      <c r="D1022" s="1" t="s">
        <v>287</v>
      </c>
      <c r="E1022" s="9" t="str">
        <f t="shared" si="15"/>
        <v>Z000</v>
      </c>
      <c r="F1022" s="2">
        <v>33055</v>
      </c>
      <c r="G1022" s="1" t="s">
        <v>17</v>
      </c>
      <c r="H1022" s="1" t="s">
        <v>18</v>
      </c>
      <c r="I1022" s="1" t="s">
        <v>284</v>
      </c>
      <c r="J1022" s="1" t="s">
        <v>677</v>
      </c>
      <c r="K1022" s="1" t="s">
        <v>286</v>
      </c>
      <c r="L1022" s="1" t="s">
        <v>82</v>
      </c>
      <c r="M1022" s="1" t="s">
        <v>1636</v>
      </c>
      <c r="N1022">
        <v>0</v>
      </c>
      <c r="O1022" s="8">
        <v>14880.98</v>
      </c>
      <c r="P1022" s="8">
        <v>14880.98</v>
      </c>
      <c r="Q1022" s="8">
        <v>0</v>
      </c>
      <c r="R1022" s="35"/>
      <c r="S1022" s="36"/>
      <c r="T1022" s="36"/>
      <c r="U1022" s="36"/>
    </row>
    <row r="1023" spans="1:21" x14ac:dyDescent="0.3">
      <c r="A1023" s="9">
        <v>26057</v>
      </c>
      <c r="B1023" s="9" t="str">
        <f>VLOOKUP(A1023,'AM Detail'!K:L,2,FALSE)</f>
        <v>Retire</v>
      </c>
      <c r="C1023" s="1" t="s">
        <v>15</v>
      </c>
      <c r="D1023" s="1" t="s">
        <v>287</v>
      </c>
      <c r="E1023" s="9" t="str">
        <f t="shared" si="15"/>
        <v>Z000</v>
      </c>
      <c r="F1023" s="2">
        <v>32690</v>
      </c>
      <c r="G1023" s="1" t="s">
        <v>17</v>
      </c>
      <c r="H1023" s="1" t="s">
        <v>18</v>
      </c>
      <c r="I1023" s="1" t="s">
        <v>284</v>
      </c>
      <c r="J1023" s="1" t="s">
        <v>678</v>
      </c>
      <c r="K1023" s="1" t="s">
        <v>286</v>
      </c>
      <c r="L1023" s="1" t="s">
        <v>63</v>
      </c>
      <c r="M1023" s="1" t="s">
        <v>1636</v>
      </c>
      <c r="N1023">
        <v>3</v>
      </c>
      <c r="O1023" s="8">
        <v>373.06</v>
      </c>
      <c r="P1023" s="8">
        <v>373.06</v>
      </c>
      <c r="Q1023" s="8">
        <v>0</v>
      </c>
      <c r="R1023" s="35"/>
      <c r="S1023" s="36"/>
      <c r="T1023" s="36"/>
      <c r="U1023" s="36"/>
    </row>
    <row r="1024" spans="1:21" x14ac:dyDescent="0.3">
      <c r="A1024" s="9">
        <v>26062</v>
      </c>
      <c r="B1024" s="9" t="str">
        <f>VLOOKUP(A1024,'AM Detail'!K:L,2,FALSE)</f>
        <v>Retire</v>
      </c>
      <c r="C1024" s="1" t="s">
        <v>15</v>
      </c>
      <c r="D1024" s="1" t="s">
        <v>287</v>
      </c>
      <c r="E1024" s="9" t="str">
        <f t="shared" si="15"/>
        <v>Z000</v>
      </c>
      <c r="F1024" s="2">
        <v>33055</v>
      </c>
      <c r="G1024" s="1" t="s">
        <v>17</v>
      </c>
      <c r="H1024" s="1" t="s">
        <v>18</v>
      </c>
      <c r="I1024" s="1" t="s">
        <v>284</v>
      </c>
      <c r="J1024" s="1" t="s">
        <v>679</v>
      </c>
      <c r="K1024" s="1" t="s">
        <v>286</v>
      </c>
      <c r="L1024" s="1" t="s">
        <v>82</v>
      </c>
      <c r="M1024" s="1" t="s">
        <v>1636</v>
      </c>
      <c r="N1024">
        <v>0</v>
      </c>
      <c r="O1024" s="8">
        <v>5042.42</v>
      </c>
      <c r="P1024" s="8">
        <v>5042.42</v>
      </c>
      <c r="Q1024" s="8">
        <v>0</v>
      </c>
      <c r="R1024" s="35"/>
      <c r="S1024" s="36"/>
      <c r="T1024" s="36"/>
      <c r="U1024" s="36"/>
    </row>
    <row r="1025" spans="1:21" x14ac:dyDescent="0.3">
      <c r="A1025" s="9">
        <v>26067</v>
      </c>
      <c r="B1025" s="9" t="str">
        <f>VLOOKUP(A1025,'AM Detail'!K:L,2,FALSE)</f>
        <v>Retire</v>
      </c>
      <c r="C1025" s="1" t="s">
        <v>15</v>
      </c>
      <c r="D1025" s="1" t="s">
        <v>287</v>
      </c>
      <c r="E1025" s="9" t="str">
        <f t="shared" si="15"/>
        <v>Z000</v>
      </c>
      <c r="F1025" s="2">
        <v>33055</v>
      </c>
      <c r="G1025" s="1" t="s">
        <v>17</v>
      </c>
      <c r="H1025" s="1" t="s">
        <v>18</v>
      </c>
      <c r="I1025" s="1" t="s">
        <v>284</v>
      </c>
      <c r="J1025" s="1" t="s">
        <v>680</v>
      </c>
      <c r="K1025" s="1" t="s">
        <v>286</v>
      </c>
      <c r="L1025" s="1" t="s">
        <v>82</v>
      </c>
      <c r="M1025" s="1" t="s">
        <v>1636</v>
      </c>
      <c r="N1025">
        <v>1</v>
      </c>
      <c r="O1025" s="8">
        <v>2236.85</v>
      </c>
      <c r="P1025" s="8">
        <v>2236.85</v>
      </c>
      <c r="Q1025" s="8">
        <v>0</v>
      </c>
      <c r="R1025" s="35"/>
      <c r="S1025" s="36"/>
      <c r="T1025" s="36"/>
      <c r="U1025" s="36"/>
    </row>
    <row r="1026" spans="1:21" x14ac:dyDescent="0.3">
      <c r="A1026" s="9">
        <v>26068</v>
      </c>
      <c r="B1026" s="9" t="str">
        <f>VLOOKUP(A1026,'AM Detail'!K:L,2,FALSE)</f>
        <v>Retire</v>
      </c>
      <c r="C1026" s="1" t="s">
        <v>15</v>
      </c>
      <c r="D1026" s="1" t="s">
        <v>287</v>
      </c>
      <c r="E1026" s="9" t="str">
        <f t="shared" si="15"/>
        <v>Z000</v>
      </c>
      <c r="F1026" s="2">
        <v>37073</v>
      </c>
      <c r="G1026" s="1" t="s">
        <v>17</v>
      </c>
      <c r="H1026" s="1" t="s">
        <v>18</v>
      </c>
      <c r="I1026" s="1" t="s">
        <v>284</v>
      </c>
      <c r="J1026" s="1" t="s">
        <v>680</v>
      </c>
      <c r="K1026" s="1" t="s">
        <v>286</v>
      </c>
      <c r="L1026" s="1" t="s">
        <v>240</v>
      </c>
      <c r="M1026" s="1" t="s">
        <v>1636</v>
      </c>
      <c r="N1026">
        <v>1</v>
      </c>
      <c r="O1026" s="8">
        <v>3150</v>
      </c>
      <c r="P1026" s="8">
        <v>3076.74</v>
      </c>
      <c r="Q1026" s="8">
        <v>73.260000000000005</v>
      </c>
      <c r="R1026" s="35"/>
      <c r="S1026" s="36"/>
      <c r="T1026" s="36"/>
      <c r="U1026" s="36"/>
    </row>
    <row r="1027" spans="1:21" x14ac:dyDescent="0.3">
      <c r="A1027" s="9">
        <v>26084</v>
      </c>
      <c r="B1027" s="9" t="str">
        <f>VLOOKUP(A1027,'AM Detail'!K:L,2,FALSE)</f>
        <v>Retire</v>
      </c>
      <c r="C1027" s="1" t="s">
        <v>15</v>
      </c>
      <c r="D1027" s="1" t="s">
        <v>287</v>
      </c>
      <c r="E1027" s="9" t="str">
        <f t="shared" si="15"/>
        <v>Z000</v>
      </c>
      <c r="F1027" s="2">
        <v>33055</v>
      </c>
      <c r="G1027" s="1" t="s">
        <v>17</v>
      </c>
      <c r="H1027" s="1" t="s">
        <v>18</v>
      </c>
      <c r="I1027" s="1" t="s">
        <v>284</v>
      </c>
      <c r="J1027" s="1" t="s">
        <v>681</v>
      </c>
      <c r="K1027" s="1" t="s">
        <v>286</v>
      </c>
      <c r="L1027" s="1" t="s">
        <v>82</v>
      </c>
      <c r="M1027" s="1" t="s">
        <v>1636</v>
      </c>
      <c r="N1027">
        <v>0</v>
      </c>
      <c r="O1027" s="8">
        <v>41870</v>
      </c>
      <c r="P1027" s="8">
        <v>41870</v>
      </c>
      <c r="Q1027" s="8">
        <v>0</v>
      </c>
      <c r="R1027" s="35"/>
      <c r="S1027" s="36"/>
      <c r="T1027" s="36"/>
      <c r="U1027" s="36"/>
    </row>
    <row r="1028" spans="1:21" x14ac:dyDescent="0.3">
      <c r="A1028" s="9">
        <v>26085</v>
      </c>
      <c r="B1028" s="9" t="str">
        <f>VLOOKUP(A1028,'AM Detail'!K:L,2,FALSE)</f>
        <v>Retire</v>
      </c>
      <c r="C1028" s="1" t="s">
        <v>15</v>
      </c>
      <c r="D1028" s="1" t="s">
        <v>287</v>
      </c>
      <c r="E1028" s="9" t="str">
        <f t="shared" si="15"/>
        <v>Z000</v>
      </c>
      <c r="F1028" s="2">
        <v>33420</v>
      </c>
      <c r="G1028" s="1" t="s">
        <v>17</v>
      </c>
      <c r="H1028" s="1" t="s">
        <v>18</v>
      </c>
      <c r="I1028" s="1" t="s">
        <v>284</v>
      </c>
      <c r="J1028" s="1" t="s">
        <v>681</v>
      </c>
      <c r="K1028" s="1" t="s">
        <v>286</v>
      </c>
      <c r="L1028" s="1" t="s">
        <v>43</v>
      </c>
      <c r="M1028" s="1" t="s">
        <v>1636</v>
      </c>
      <c r="N1028">
        <v>0</v>
      </c>
      <c r="O1028" s="8">
        <v>6598.5</v>
      </c>
      <c r="P1028" s="8">
        <v>6598.5</v>
      </c>
      <c r="Q1028" s="8">
        <v>0</v>
      </c>
      <c r="R1028" s="35"/>
      <c r="S1028" s="36"/>
      <c r="T1028" s="36"/>
      <c r="U1028" s="36"/>
    </row>
    <row r="1029" spans="1:21" x14ac:dyDescent="0.3">
      <c r="A1029" s="9">
        <v>26086</v>
      </c>
      <c r="B1029" s="9" t="e">
        <f>VLOOKUP(A1029,'AM Detail'!K:L,2,FALSE)</f>
        <v>#N/A</v>
      </c>
      <c r="C1029" s="1" t="s">
        <v>15</v>
      </c>
      <c r="D1029" s="1" t="s">
        <v>287</v>
      </c>
      <c r="E1029" s="9" t="str">
        <f t="shared" si="15"/>
        <v>Z000</v>
      </c>
      <c r="F1029" s="2">
        <v>37073</v>
      </c>
      <c r="G1029" s="1" t="s">
        <v>17</v>
      </c>
      <c r="H1029" s="1" t="s">
        <v>18</v>
      </c>
      <c r="I1029" s="1" t="s">
        <v>284</v>
      </c>
      <c r="J1029" s="1" t="s">
        <v>681</v>
      </c>
      <c r="K1029" s="1" t="s">
        <v>286</v>
      </c>
      <c r="L1029" s="1" t="s">
        <v>240</v>
      </c>
      <c r="M1029" s="1" t="s">
        <v>1636</v>
      </c>
      <c r="N1029">
        <v>0</v>
      </c>
      <c r="O1029" s="8">
        <v>0</v>
      </c>
      <c r="P1029" s="8">
        <v>0</v>
      </c>
      <c r="Q1029" s="8">
        <v>0</v>
      </c>
      <c r="R1029" s="35"/>
      <c r="S1029" s="36"/>
      <c r="T1029" s="36"/>
      <c r="U1029" s="36"/>
    </row>
    <row r="1030" spans="1:21" x14ac:dyDescent="0.3">
      <c r="A1030" s="9">
        <v>26177</v>
      </c>
      <c r="B1030" s="9" t="str">
        <f>VLOOKUP(A1030,'AM Detail'!K:L,2,FALSE)</f>
        <v>Retire</v>
      </c>
      <c r="C1030" s="1" t="s">
        <v>15</v>
      </c>
      <c r="D1030" s="1" t="s">
        <v>287</v>
      </c>
      <c r="E1030" s="9" t="str">
        <f t="shared" ref="E1030:E1093" si="16">MID(D1030,6,4)</f>
        <v>Z000</v>
      </c>
      <c r="F1030" s="2">
        <v>29768</v>
      </c>
      <c r="G1030" s="1" t="s">
        <v>17</v>
      </c>
      <c r="H1030" s="1" t="s">
        <v>18</v>
      </c>
      <c r="I1030" s="1" t="s">
        <v>682</v>
      </c>
      <c r="J1030" s="1" t="s">
        <v>683</v>
      </c>
      <c r="K1030" s="1" t="s">
        <v>286</v>
      </c>
      <c r="L1030" s="1" t="s">
        <v>60</v>
      </c>
      <c r="M1030" s="1" t="s">
        <v>1636</v>
      </c>
      <c r="N1030">
        <v>0</v>
      </c>
      <c r="O1030" s="8">
        <v>3735.95</v>
      </c>
      <c r="P1030" s="8">
        <v>3735.95</v>
      </c>
      <c r="Q1030" s="8">
        <v>0</v>
      </c>
      <c r="R1030" s="35"/>
      <c r="S1030" s="36"/>
      <c r="T1030" s="36"/>
      <c r="U1030" s="36"/>
    </row>
    <row r="1031" spans="1:21" x14ac:dyDescent="0.3">
      <c r="A1031" s="9">
        <v>26178</v>
      </c>
      <c r="B1031" s="9" t="str">
        <f>VLOOKUP(A1031,'AM Detail'!K:L,2,FALSE)</f>
        <v>Retire</v>
      </c>
      <c r="C1031" s="1" t="s">
        <v>15</v>
      </c>
      <c r="D1031" s="1" t="s">
        <v>287</v>
      </c>
      <c r="E1031" s="9" t="str">
        <f t="shared" si="16"/>
        <v>Z000</v>
      </c>
      <c r="F1031" s="2">
        <v>30133</v>
      </c>
      <c r="G1031" s="1" t="s">
        <v>17</v>
      </c>
      <c r="H1031" s="1" t="s">
        <v>18</v>
      </c>
      <c r="I1031" s="1" t="s">
        <v>682</v>
      </c>
      <c r="J1031" s="1" t="s">
        <v>683</v>
      </c>
      <c r="K1031" s="1" t="s">
        <v>286</v>
      </c>
      <c r="L1031" s="1" t="s">
        <v>107</v>
      </c>
      <c r="M1031" s="1" t="s">
        <v>1636</v>
      </c>
      <c r="N1031">
        <v>0</v>
      </c>
      <c r="O1031" s="8">
        <v>2558.1799999999998</v>
      </c>
      <c r="P1031" s="8">
        <v>2558.1799999999998</v>
      </c>
      <c r="Q1031" s="8">
        <v>0</v>
      </c>
      <c r="R1031" s="35"/>
      <c r="S1031" s="36"/>
      <c r="T1031" s="36"/>
      <c r="U1031" s="36"/>
    </row>
    <row r="1032" spans="1:21" x14ac:dyDescent="0.3">
      <c r="A1032" s="9">
        <v>26179</v>
      </c>
      <c r="B1032" s="9" t="str">
        <f>VLOOKUP(A1032,'AM Detail'!K:L,2,FALSE)</f>
        <v>Retire</v>
      </c>
      <c r="C1032" s="1" t="s">
        <v>15</v>
      </c>
      <c r="D1032" s="1" t="s">
        <v>287</v>
      </c>
      <c r="E1032" s="9" t="str">
        <f t="shared" si="16"/>
        <v>Z000</v>
      </c>
      <c r="F1032" s="2">
        <v>30498</v>
      </c>
      <c r="G1032" s="1" t="s">
        <v>17</v>
      </c>
      <c r="H1032" s="1" t="s">
        <v>18</v>
      </c>
      <c r="I1032" s="1" t="s">
        <v>682</v>
      </c>
      <c r="J1032" s="1" t="s">
        <v>683</v>
      </c>
      <c r="K1032" s="1" t="s">
        <v>286</v>
      </c>
      <c r="L1032" s="1" t="s">
        <v>99</v>
      </c>
      <c r="M1032" s="1" t="s">
        <v>1636</v>
      </c>
      <c r="N1032">
        <v>0</v>
      </c>
      <c r="O1032" s="8">
        <v>322.10000000000002</v>
      </c>
      <c r="P1032" s="8">
        <v>322.10000000000002</v>
      </c>
      <c r="Q1032" s="8">
        <v>0</v>
      </c>
      <c r="R1032" s="35"/>
      <c r="S1032" s="36"/>
      <c r="T1032" s="36"/>
      <c r="U1032" s="36"/>
    </row>
    <row r="1033" spans="1:21" x14ac:dyDescent="0.3">
      <c r="A1033" s="9">
        <v>26180</v>
      </c>
      <c r="B1033" s="9" t="str">
        <f>VLOOKUP(A1033,'AM Detail'!K:L,2,FALSE)</f>
        <v>Retire</v>
      </c>
      <c r="C1033" s="1" t="s">
        <v>15</v>
      </c>
      <c r="D1033" s="1" t="s">
        <v>287</v>
      </c>
      <c r="E1033" s="9" t="str">
        <f t="shared" si="16"/>
        <v>Z000</v>
      </c>
      <c r="F1033" s="2">
        <v>30864</v>
      </c>
      <c r="G1033" s="1" t="s">
        <v>17</v>
      </c>
      <c r="H1033" s="1" t="s">
        <v>18</v>
      </c>
      <c r="I1033" s="1" t="s">
        <v>682</v>
      </c>
      <c r="J1033" s="1" t="s">
        <v>683</v>
      </c>
      <c r="K1033" s="1" t="s">
        <v>286</v>
      </c>
      <c r="L1033" s="1" t="s">
        <v>72</v>
      </c>
      <c r="M1033" s="1" t="s">
        <v>1636</v>
      </c>
      <c r="N1033">
        <v>0</v>
      </c>
      <c r="O1033" s="8">
        <v>399</v>
      </c>
      <c r="P1033" s="8">
        <v>399</v>
      </c>
      <c r="Q1033" s="8">
        <v>0</v>
      </c>
      <c r="R1033" s="35"/>
      <c r="S1033" s="36"/>
      <c r="T1033" s="36"/>
      <c r="U1033" s="36"/>
    </row>
    <row r="1034" spans="1:21" x14ac:dyDescent="0.3">
      <c r="A1034" s="9">
        <v>26181</v>
      </c>
      <c r="B1034" s="9" t="str">
        <f>VLOOKUP(A1034,'AM Detail'!K:L,2,FALSE)</f>
        <v>Retire</v>
      </c>
      <c r="C1034" s="1" t="s">
        <v>15</v>
      </c>
      <c r="D1034" s="1" t="s">
        <v>287</v>
      </c>
      <c r="E1034" s="9" t="str">
        <f t="shared" si="16"/>
        <v>Z000</v>
      </c>
      <c r="F1034" s="2">
        <v>31594</v>
      </c>
      <c r="G1034" s="1" t="s">
        <v>17</v>
      </c>
      <c r="H1034" s="1" t="s">
        <v>18</v>
      </c>
      <c r="I1034" s="1" t="s">
        <v>682</v>
      </c>
      <c r="J1034" s="1" t="s">
        <v>683</v>
      </c>
      <c r="K1034" s="1" t="s">
        <v>286</v>
      </c>
      <c r="L1034" s="1" t="s">
        <v>61</v>
      </c>
      <c r="M1034" s="1" t="s">
        <v>1636</v>
      </c>
      <c r="N1034">
        <v>0</v>
      </c>
      <c r="O1034" s="8">
        <v>1788.91</v>
      </c>
      <c r="P1034" s="8">
        <v>1788.91</v>
      </c>
      <c r="Q1034" s="8">
        <v>0</v>
      </c>
      <c r="R1034" s="35"/>
      <c r="S1034" s="36"/>
      <c r="T1034" s="36"/>
      <c r="U1034" s="36"/>
    </row>
    <row r="1035" spans="1:21" x14ac:dyDescent="0.3">
      <c r="A1035" s="9">
        <v>26196</v>
      </c>
      <c r="B1035" s="9" t="str">
        <f>VLOOKUP(A1035,'AM Detail'!K:L,2,FALSE)</f>
        <v>Retire</v>
      </c>
      <c r="C1035" s="1" t="s">
        <v>15</v>
      </c>
      <c r="D1035" s="1" t="s">
        <v>287</v>
      </c>
      <c r="E1035" s="9" t="str">
        <f t="shared" si="16"/>
        <v>Z000</v>
      </c>
      <c r="F1035" s="2">
        <v>32690</v>
      </c>
      <c r="G1035" s="1" t="s">
        <v>17</v>
      </c>
      <c r="H1035" s="1" t="s">
        <v>18</v>
      </c>
      <c r="I1035" s="1" t="s">
        <v>288</v>
      </c>
      <c r="J1035" s="1" t="s">
        <v>684</v>
      </c>
      <c r="K1035" s="1" t="s">
        <v>286</v>
      </c>
      <c r="L1035" s="1" t="s">
        <v>63</v>
      </c>
      <c r="M1035" s="1" t="s">
        <v>1636</v>
      </c>
      <c r="N1035">
        <v>3</v>
      </c>
      <c r="O1035" s="8">
        <v>2056.4</v>
      </c>
      <c r="P1035" s="8">
        <v>2056.4</v>
      </c>
      <c r="Q1035" s="8">
        <v>0</v>
      </c>
      <c r="R1035" s="35"/>
      <c r="S1035" s="36"/>
      <c r="T1035" s="36"/>
      <c r="U1035" s="36"/>
    </row>
    <row r="1036" spans="1:21" x14ac:dyDescent="0.3">
      <c r="A1036" s="9">
        <v>26200</v>
      </c>
      <c r="B1036" s="9" t="e">
        <f>VLOOKUP(A1036,'AM Detail'!K:L,2,FALSE)</f>
        <v>#N/A</v>
      </c>
      <c r="C1036" s="1" t="s">
        <v>31</v>
      </c>
      <c r="D1036" s="1" t="s">
        <v>283</v>
      </c>
      <c r="E1036" s="9" t="str">
        <f t="shared" si="16"/>
        <v>Z000</v>
      </c>
      <c r="F1036" s="2">
        <v>25020</v>
      </c>
      <c r="G1036" s="1" t="s">
        <v>17</v>
      </c>
      <c r="H1036" s="1" t="s">
        <v>33</v>
      </c>
      <c r="I1036" s="1" t="s">
        <v>284</v>
      </c>
      <c r="J1036" s="1" t="s">
        <v>285</v>
      </c>
      <c r="K1036" s="1" t="s">
        <v>286</v>
      </c>
      <c r="L1036" s="1" t="s">
        <v>22</v>
      </c>
      <c r="M1036" s="1" t="s">
        <v>1636</v>
      </c>
      <c r="N1036">
        <v>0</v>
      </c>
      <c r="O1036" s="8">
        <v>0</v>
      </c>
      <c r="P1036" s="8">
        <v>0</v>
      </c>
      <c r="Q1036" s="8">
        <v>0</v>
      </c>
      <c r="R1036" s="35"/>
      <c r="S1036" s="36"/>
      <c r="T1036" s="36"/>
      <c r="U1036" s="36"/>
    </row>
    <row r="1037" spans="1:21" x14ac:dyDescent="0.3">
      <c r="A1037" s="9">
        <v>26268</v>
      </c>
      <c r="B1037" s="9" t="str">
        <f>VLOOKUP(A1037,'AM Detail'!K:L,2,FALSE)</f>
        <v>Retire</v>
      </c>
      <c r="C1037" s="1" t="s">
        <v>15</v>
      </c>
      <c r="D1037" s="1" t="s">
        <v>287</v>
      </c>
      <c r="E1037" s="9" t="str">
        <f t="shared" si="16"/>
        <v>Z000</v>
      </c>
      <c r="F1037" s="2">
        <v>32690</v>
      </c>
      <c r="G1037" s="1" t="s">
        <v>17</v>
      </c>
      <c r="H1037" s="1" t="s">
        <v>18</v>
      </c>
      <c r="I1037" s="1" t="s">
        <v>284</v>
      </c>
      <c r="J1037" s="1" t="s">
        <v>685</v>
      </c>
      <c r="K1037" s="1" t="s">
        <v>286</v>
      </c>
      <c r="L1037" s="1" t="s">
        <v>63</v>
      </c>
      <c r="M1037" s="1" t="s">
        <v>1636</v>
      </c>
      <c r="N1037">
        <v>1</v>
      </c>
      <c r="O1037" s="8">
        <v>23301.29</v>
      </c>
      <c r="P1037" s="8">
        <v>23301.29</v>
      </c>
      <c r="Q1037" s="8">
        <v>0</v>
      </c>
      <c r="R1037" s="35"/>
      <c r="S1037" s="36"/>
      <c r="T1037" s="36"/>
      <c r="U1037" s="36"/>
    </row>
    <row r="1038" spans="1:21" x14ac:dyDescent="0.3">
      <c r="A1038" s="9">
        <v>26411</v>
      </c>
      <c r="B1038" s="9" t="str">
        <f>VLOOKUP(A1038,'AM Detail'!K:L,2,FALSE)</f>
        <v>Retire</v>
      </c>
      <c r="C1038" s="1" t="s">
        <v>15</v>
      </c>
      <c r="D1038" s="1" t="s">
        <v>287</v>
      </c>
      <c r="E1038" s="9" t="str">
        <f t="shared" si="16"/>
        <v>Z000</v>
      </c>
      <c r="F1038" s="2">
        <v>26481</v>
      </c>
      <c r="G1038" s="1" t="s">
        <v>17</v>
      </c>
      <c r="H1038" s="1" t="s">
        <v>18</v>
      </c>
      <c r="I1038" s="1" t="s">
        <v>288</v>
      </c>
      <c r="J1038" s="1" t="s">
        <v>686</v>
      </c>
      <c r="K1038" s="1" t="s">
        <v>286</v>
      </c>
      <c r="L1038" s="1" t="s">
        <v>28</v>
      </c>
      <c r="M1038" s="1" t="s">
        <v>1636</v>
      </c>
      <c r="N1038">
        <v>0</v>
      </c>
      <c r="O1038" s="8">
        <v>1210.6600000000001</v>
      </c>
      <c r="P1038" s="8">
        <v>1210.6600000000001</v>
      </c>
      <c r="Q1038" s="8">
        <v>0</v>
      </c>
      <c r="R1038" s="35"/>
      <c r="S1038" s="36"/>
      <c r="T1038" s="36"/>
      <c r="U1038" s="36"/>
    </row>
    <row r="1039" spans="1:21" x14ac:dyDescent="0.3">
      <c r="A1039" s="9">
        <v>26412</v>
      </c>
      <c r="B1039" s="9" t="str">
        <f>VLOOKUP(A1039,'AM Detail'!K:L,2,FALSE)</f>
        <v>Retire</v>
      </c>
      <c r="C1039" s="1" t="s">
        <v>15</v>
      </c>
      <c r="D1039" s="1" t="s">
        <v>287</v>
      </c>
      <c r="E1039" s="9" t="str">
        <f t="shared" si="16"/>
        <v>Z000</v>
      </c>
      <c r="F1039" s="2">
        <v>26846</v>
      </c>
      <c r="G1039" s="1" t="s">
        <v>17</v>
      </c>
      <c r="H1039" s="1" t="s">
        <v>18</v>
      </c>
      <c r="I1039" s="1" t="s">
        <v>288</v>
      </c>
      <c r="J1039" s="1" t="s">
        <v>686</v>
      </c>
      <c r="K1039" s="1" t="s">
        <v>286</v>
      </c>
      <c r="L1039" s="1" t="s">
        <v>233</v>
      </c>
      <c r="M1039" s="1" t="s">
        <v>1636</v>
      </c>
      <c r="N1039">
        <v>0</v>
      </c>
      <c r="O1039" s="8">
        <v>1518.56</v>
      </c>
      <c r="P1039" s="8">
        <v>1518.56</v>
      </c>
      <c r="Q1039" s="8">
        <v>0</v>
      </c>
      <c r="R1039" s="35"/>
      <c r="S1039" s="36"/>
      <c r="T1039" s="36"/>
      <c r="U1039" s="36"/>
    </row>
    <row r="1040" spans="1:21" x14ac:dyDescent="0.3">
      <c r="A1040" s="9">
        <v>26413</v>
      </c>
      <c r="B1040" s="9" t="str">
        <f>VLOOKUP(A1040,'AM Detail'!K:L,2,FALSE)</f>
        <v>Retire</v>
      </c>
      <c r="C1040" s="1" t="s">
        <v>15</v>
      </c>
      <c r="D1040" s="1" t="s">
        <v>287</v>
      </c>
      <c r="E1040" s="9" t="str">
        <f t="shared" si="16"/>
        <v>Z000</v>
      </c>
      <c r="F1040" s="2">
        <v>27211</v>
      </c>
      <c r="G1040" s="1" t="s">
        <v>17</v>
      </c>
      <c r="H1040" s="1" t="s">
        <v>18</v>
      </c>
      <c r="I1040" s="1" t="s">
        <v>288</v>
      </c>
      <c r="J1040" s="1" t="s">
        <v>686</v>
      </c>
      <c r="K1040" s="1" t="s">
        <v>286</v>
      </c>
      <c r="L1040" s="1" t="s">
        <v>57</v>
      </c>
      <c r="M1040" s="1" t="s">
        <v>1636</v>
      </c>
      <c r="N1040">
        <v>0</v>
      </c>
      <c r="O1040" s="8">
        <v>705.3</v>
      </c>
      <c r="P1040" s="8">
        <v>705.3</v>
      </c>
      <c r="Q1040" s="8">
        <v>0</v>
      </c>
      <c r="R1040" s="35"/>
      <c r="S1040" s="36"/>
      <c r="T1040" s="36"/>
      <c r="U1040" s="36"/>
    </row>
    <row r="1041" spans="1:21" x14ac:dyDescent="0.3">
      <c r="A1041" s="9">
        <v>26414</v>
      </c>
      <c r="B1041" s="9" t="str">
        <f>VLOOKUP(A1041,'AM Detail'!K:L,2,FALSE)</f>
        <v>Retire</v>
      </c>
      <c r="C1041" s="1" t="s">
        <v>15</v>
      </c>
      <c r="D1041" s="1" t="s">
        <v>287</v>
      </c>
      <c r="E1041" s="9" t="str">
        <f t="shared" si="16"/>
        <v>Z000</v>
      </c>
      <c r="F1041" s="2">
        <v>27576</v>
      </c>
      <c r="G1041" s="1" t="s">
        <v>17</v>
      </c>
      <c r="H1041" s="1" t="s">
        <v>18</v>
      </c>
      <c r="I1041" s="1" t="s">
        <v>288</v>
      </c>
      <c r="J1041" s="1" t="s">
        <v>686</v>
      </c>
      <c r="K1041" s="1" t="s">
        <v>286</v>
      </c>
      <c r="L1041" s="1" t="s">
        <v>234</v>
      </c>
      <c r="M1041" s="1" t="s">
        <v>1636</v>
      </c>
      <c r="N1041">
        <v>0</v>
      </c>
      <c r="O1041" s="8">
        <v>10566.72</v>
      </c>
      <c r="P1041" s="8">
        <v>10566.72</v>
      </c>
      <c r="Q1041" s="8">
        <v>0</v>
      </c>
      <c r="R1041" s="35"/>
      <c r="S1041" s="36"/>
      <c r="T1041" s="36"/>
      <c r="U1041" s="36"/>
    </row>
    <row r="1042" spans="1:21" x14ac:dyDescent="0.3">
      <c r="A1042" s="9">
        <v>26415</v>
      </c>
      <c r="B1042" s="9" t="str">
        <f>VLOOKUP(A1042,'AM Detail'!K:L,2,FALSE)</f>
        <v>Retire</v>
      </c>
      <c r="C1042" s="1" t="s">
        <v>15</v>
      </c>
      <c r="D1042" s="1" t="s">
        <v>287</v>
      </c>
      <c r="E1042" s="9" t="str">
        <f t="shared" si="16"/>
        <v>Z000</v>
      </c>
      <c r="F1042" s="2">
        <v>27942</v>
      </c>
      <c r="G1042" s="1" t="s">
        <v>17</v>
      </c>
      <c r="H1042" s="1" t="s">
        <v>18</v>
      </c>
      <c r="I1042" s="1" t="s">
        <v>288</v>
      </c>
      <c r="J1042" s="1" t="s">
        <v>686</v>
      </c>
      <c r="K1042" s="1" t="s">
        <v>286</v>
      </c>
      <c r="L1042" s="1" t="s">
        <v>58</v>
      </c>
      <c r="M1042" s="1" t="s">
        <v>1636</v>
      </c>
      <c r="N1042">
        <v>0</v>
      </c>
      <c r="O1042" s="8">
        <v>221.83</v>
      </c>
      <c r="P1042" s="8">
        <v>221.83</v>
      </c>
      <c r="Q1042" s="8">
        <v>0</v>
      </c>
      <c r="R1042" s="35"/>
      <c r="S1042" s="36"/>
      <c r="T1042" s="36"/>
      <c r="U1042" s="36"/>
    </row>
    <row r="1043" spans="1:21" x14ac:dyDescent="0.3">
      <c r="A1043" s="9">
        <v>26416</v>
      </c>
      <c r="B1043" s="9" t="str">
        <f>VLOOKUP(A1043,'AM Detail'!K:L,2,FALSE)</f>
        <v>Retire</v>
      </c>
      <c r="C1043" s="1" t="s">
        <v>15</v>
      </c>
      <c r="D1043" s="1" t="s">
        <v>287</v>
      </c>
      <c r="E1043" s="9" t="str">
        <f t="shared" si="16"/>
        <v>Z000</v>
      </c>
      <c r="F1043" s="2">
        <v>31594</v>
      </c>
      <c r="G1043" s="1" t="s">
        <v>17</v>
      </c>
      <c r="H1043" s="1" t="s">
        <v>18</v>
      </c>
      <c r="I1043" s="1" t="s">
        <v>288</v>
      </c>
      <c r="J1043" s="1" t="s">
        <v>686</v>
      </c>
      <c r="K1043" s="1" t="s">
        <v>286</v>
      </c>
      <c r="L1043" s="1" t="s">
        <v>61</v>
      </c>
      <c r="M1043" s="1" t="s">
        <v>1636</v>
      </c>
      <c r="N1043">
        <v>0</v>
      </c>
      <c r="O1043" s="8">
        <v>783.54</v>
      </c>
      <c r="P1043" s="8">
        <v>783.54</v>
      </c>
      <c r="Q1043" s="8">
        <v>0</v>
      </c>
      <c r="R1043" s="35"/>
      <c r="S1043" s="36"/>
      <c r="T1043" s="36"/>
      <c r="U1043" s="36"/>
    </row>
    <row r="1044" spans="1:21" x14ac:dyDescent="0.3">
      <c r="A1044" s="9">
        <v>26417</v>
      </c>
      <c r="B1044" s="9" t="str">
        <f>VLOOKUP(A1044,'AM Detail'!K:L,2,FALSE)</f>
        <v>Retire</v>
      </c>
      <c r="C1044" s="1" t="s">
        <v>15</v>
      </c>
      <c r="D1044" s="1" t="s">
        <v>287</v>
      </c>
      <c r="E1044" s="9" t="str">
        <f t="shared" si="16"/>
        <v>Z000</v>
      </c>
      <c r="F1044" s="2">
        <v>31959</v>
      </c>
      <c r="G1044" s="1" t="s">
        <v>17</v>
      </c>
      <c r="H1044" s="1" t="s">
        <v>18</v>
      </c>
      <c r="I1044" s="1" t="s">
        <v>288</v>
      </c>
      <c r="J1044" s="1" t="s">
        <v>686</v>
      </c>
      <c r="K1044" s="1" t="s">
        <v>286</v>
      </c>
      <c r="L1044" s="1" t="s">
        <v>62</v>
      </c>
      <c r="M1044" s="1" t="s">
        <v>1636</v>
      </c>
      <c r="N1044">
        <v>0</v>
      </c>
      <c r="O1044" s="8">
        <v>1154.19</v>
      </c>
      <c r="P1044" s="8">
        <v>1154.19</v>
      </c>
      <c r="Q1044" s="8">
        <v>0</v>
      </c>
      <c r="R1044" s="35"/>
      <c r="S1044" s="36"/>
      <c r="T1044" s="36"/>
      <c r="U1044" s="36"/>
    </row>
    <row r="1045" spans="1:21" x14ac:dyDescent="0.3">
      <c r="A1045" s="9">
        <v>26418</v>
      </c>
      <c r="B1045" s="9" t="str">
        <f>VLOOKUP(A1045,'AM Detail'!K:L,2,FALSE)</f>
        <v>Retire</v>
      </c>
      <c r="C1045" s="1" t="s">
        <v>15</v>
      </c>
      <c r="D1045" s="1" t="s">
        <v>287</v>
      </c>
      <c r="E1045" s="9" t="str">
        <f t="shared" si="16"/>
        <v>Z000</v>
      </c>
      <c r="F1045" s="2">
        <v>33420</v>
      </c>
      <c r="G1045" s="1" t="s">
        <v>17</v>
      </c>
      <c r="H1045" s="1" t="s">
        <v>18</v>
      </c>
      <c r="I1045" s="1" t="s">
        <v>288</v>
      </c>
      <c r="J1045" s="1" t="s">
        <v>686</v>
      </c>
      <c r="K1045" s="1" t="s">
        <v>286</v>
      </c>
      <c r="L1045" s="1" t="s">
        <v>43</v>
      </c>
      <c r="M1045" s="1" t="s">
        <v>1636</v>
      </c>
      <c r="N1045">
        <v>1</v>
      </c>
      <c r="O1045" s="8">
        <v>6692.53</v>
      </c>
      <c r="P1045" s="8">
        <v>6692.53</v>
      </c>
      <c r="Q1045" s="8">
        <v>0</v>
      </c>
      <c r="R1045" s="35"/>
      <c r="S1045" s="36"/>
      <c r="T1045" s="36"/>
      <c r="U1045" s="36"/>
    </row>
    <row r="1046" spans="1:21" x14ac:dyDescent="0.3">
      <c r="A1046" s="9">
        <v>26419</v>
      </c>
      <c r="B1046" s="9" t="str">
        <f>VLOOKUP(A1046,'AM Detail'!K:L,2,FALSE)</f>
        <v>Retire</v>
      </c>
      <c r="C1046" s="1" t="s">
        <v>15</v>
      </c>
      <c r="D1046" s="1" t="s">
        <v>287</v>
      </c>
      <c r="E1046" s="9" t="str">
        <f t="shared" si="16"/>
        <v>Z000</v>
      </c>
      <c r="F1046" s="2">
        <v>34881</v>
      </c>
      <c r="G1046" s="1" t="s">
        <v>17</v>
      </c>
      <c r="H1046" s="1" t="s">
        <v>18</v>
      </c>
      <c r="I1046" s="1" t="s">
        <v>288</v>
      </c>
      <c r="J1046" s="1" t="s">
        <v>686</v>
      </c>
      <c r="K1046" s="1" t="s">
        <v>286</v>
      </c>
      <c r="L1046" s="1" t="s">
        <v>67</v>
      </c>
      <c r="M1046" s="1" t="s">
        <v>1636</v>
      </c>
      <c r="N1046">
        <v>1</v>
      </c>
      <c r="O1046" s="8">
        <v>833.9</v>
      </c>
      <c r="P1046" s="8">
        <v>833.9</v>
      </c>
      <c r="Q1046" s="8">
        <v>0</v>
      </c>
      <c r="R1046" s="35"/>
      <c r="S1046" s="36"/>
      <c r="T1046" s="36"/>
      <c r="U1046" s="36"/>
    </row>
    <row r="1047" spans="1:21" x14ac:dyDescent="0.3">
      <c r="A1047" s="9">
        <v>26497</v>
      </c>
      <c r="B1047" s="9" t="e">
        <f>VLOOKUP(A1047,'AM Detail'!K:L,2,FALSE)</f>
        <v>#N/A</v>
      </c>
      <c r="C1047" s="1" t="s">
        <v>31</v>
      </c>
      <c r="D1047" s="1" t="s">
        <v>283</v>
      </c>
      <c r="E1047" s="9" t="str">
        <f t="shared" si="16"/>
        <v>Z000</v>
      </c>
      <c r="F1047" s="2">
        <v>24289</v>
      </c>
      <c r="G1047" s="1" t="s">
        <v>17</v>
      </c>
      <c r="H1047" s="1" t="s">
        <v>33</v>
      </c>
      <c r="I1047" s="1" t="s">
        <v>284</v>
      </c>
      <c r="J1047" s="1" t="s">
        <v>687</v>
      </c>
      <c r="K1047" s="1" t="s">
        <v>286</v>
      </c>
      <c r="L1047" s="1" t="s">
        <v>46</v>
      </c>
      <c r="M1047" s="1" t="s">
        <v>1636</v>
      </c>
      <c r="N1047">
        <v>0</v>
      </c>
      <c r="O1047" s="8">
        <v>0</v>
      </c>
      <c r="P1047" s="8">
        <v>0</v>
      </c>
      <c r="Q1047" s="8">
        <v>0</v>
      </c>
      <c r="R1047" s="35"/>
      <c r="S1047" s="36"/>
      <c r="T1047" s="36"/>
      <c r="U1047" s="36"/>
    </row>
    <row r="1048" spans="1:21" x14ac:dyDescent="0.3">
      <c r="A1048" s="9">
        <v>26725</v>
      </c>
      <c r="B1048" s="9" t="e">
        <f>VLOOKUP(A1048,'AM Detail'!K:L,2,FALSE)</f>
        <v>#N/A</v>
      </c>
      <c r="C1048" s="1" t="s">
        <v>15</v>
      </c>
      <c r="D1048" s="1" t="s">
        <v>287</v>
      </c>
      <c r="E1048" s="9" t="str">
        <f t="shared" si="16"/>
        <v>Z000</v>
      </c>
      <c r="F1048" s="2">
        <v>31229</v>
      </c>
      <c r="G1048" s="1" t="s">
        <v>17</v>
      </c>
      <c r="H1048" s="1" t="s">
        <v>18</v>
      </c>
      <c r="I1048" s="1" t="s">
        <v>284</v>
      </c>
      <c r="J1048" s="1" t="s">
        <v>688</v>
      </c>
      <c r="K1048" s="1" t="s">
        <v>286</v>
      </c>
      <c r="L1048" s="1" t="s">
        <v>65</v>
      </c>
      <c r="M1048" s="1" t="s">
        <v>1636</v>
      </c>
      <c r="N1048">
        <v>0</v>
      </c>
      <c r="O1048" s="8">
        <v>0</v>
      </c>
      <c r="P1048" s="8">
        <v>0</v>
      </c>
      <c r="Q1048" s="8">
        <v>0</v>
      </c>
      <c r="R1048" s="35"/>
      <c r="S1048" s="36"/>
      <c r="T1048" s="36"/>
      <c r="U1048" s="36"/>
    </row>
    <row r="1049" spans="1:21" x14ac:dyDescent="0.3">
      <c r="A1049" s="9">
        <v>26726</v>
      </c>
      <c r="B1049" s="9" t="e">
        <f>VLOOKUP(A1049,'AM Detail'!K:L,2,FALSE)</f>
        <v>#N/A</v>
      </c>
      <c r="C1049" s="1" t="s">
        <v>15</v>
      </c>
      <c r="D1049" s="1" t="s">
        <v>287</v>
      </c>
      <c r="E1049" s="9" t="str">
        <f t="shared" si="16"/>
        <v>Z000</v>
      </c>
      <c r="F1049" s="2">
        <v>31594</v>
      </c>
      <c r="G1049" s="1" t="s">
        <v>17</v>
      </c>
      <c r="H1049" s="1" t="s">
        <v>18</v>
      </c>
      <c r="I1049" s="1" t="s">
        <v>284</v>
      </c>
      <c r="J1049" s="1" t="s">
        <v>688</v>
      </c>
      <c r="K1049" s="1" t="s">
        <v>286</v>
      </c>
      <c r="L1049" s="1" t="s">
        <v>61</v>
      </c>
      <c r="M1049" s="1" t="s">
        <v>1636</v>
      </c>
      <c r="N1049">
        <v>0</v>
      </c>
      <c r="O1049" s="8">
        <v>0</v>
      </c>
      <c r="P1049" s="8">
        <v>0</v>
      </c>
      <c r="Q1049" s="8">
        <v>0</v>
      </c>
      <c r="R1049" s="35"/>
      <c r="S1049" s="36"/>
      <c r="T1049" s="36"/>
      <c r="U1049" s="36"/>
    </row>
    <row r="1050" spans="1:21" x14ac:dyDescent="0.3">
      <c r="A1050" s="9">
        <v>26763</v>
      </c>
      <c r="B1050" s="9" t="e">
        <f>VLOOKUP(A1050,'AM Detail'!K:L,2,FALSE)</f>
        <v>#N/A</v>
      </c>
      <c r="C1050" s="1" t="s">
        <v>15</v>
      </c>
      <c r="D1050" s="1" t="s">
        <v>287</v>
      </c>
      <c r="E1050" s="9" t="str">
        <f t="shared" si="16"/>
        <v>Z000</v>
      </c>
      <c r="F1050" s="2">
        <v>31229</v>
      </c>
      <c r="G1050" s="1" t="s">
        <v>17</v>
      </c>
      <c r="H1050" s="1" t="s">
        <v>18</v>
      </c>
      <c r="I1050" s="1" t="s">
        <v>284</v>
      </c>
      <c r="J1050" s="1" t="s">
        <v>689</v>
      </c>
      <c r="K1050" s="1" t="s">
        <v>286</v>
      </c>
      <c r="L1050" s="1" t="s">
        <v>65</v>
      </c>
      <c r="M1050" s="1" t="s">
        <v>1636</v>
      </c>
      <c r="N1050">
        <v>0</v>
      </c>
      <c r="O1050" s="8">
        <v>0</v>
      </c>
      <c r="P1050" s="8">
        <v>0</v>
      </c>
      <c r="Q1050" s="8">
        <v>0</v>
      </c>
      <c r="R1050" s="35"/>
      <c r="S1050" s="36"/>
      <c r="T1050" s="36"/>
      <c r="U1050" s="36"/>
    </row>
    <row r="1051" spans="1:21" x14ac:dyDescent="0.3">
      <c r="A1051" s="9">
        <v>26793</v>
      </c>
      <c r="B1051" s="9" t="e">
        <f>VLOOKUP(A1051,'AM Detail'!K:L,2,FALSE)</f>
        <v>#N/A</v>
      </c>
      <c r="C1051" s="1" t="s">
        <v>15</v>
      </c>
      <c r="D1051" s="1" t="s">
        <v>287</v>
      </c>
      <c r="E1051" s="9" t="str">
        <f t="shared" si="16"/>
        <v>Z000</v>
      </c>
      <c r="F1051" s="2">
        <v>31594</v>
      </c>
      <c r="G1051" s="1" t="s">
        <v>17</v>
      </c>
      <c r="H1051" s="1" t="s">
        <v>18</v>
      </c>
      <c r="I1051" s="1" t="s">
        <v>690</v>
      </c>
      <c r="J1051" s="1" t="s">
        <v>691</v>
      </c>
      <c r="K1051" s="1" t="s">
        <v>286</v>
      </c>
      <c r="L1051" s="1" t="s">
        <v>61</v>
      </c>
      <c r="M1051" s="1" t="s">
        <v>1636</v>
      </c>
      <c r="N1051">
        <v>0</v>
      </c>
      <c r="O1051" s="8">
        <v>0</v>
      </c>
      <c r="P1051" s="8">
        <v>0</v>
      </c>
      <c r="Q1051" s="8">
        <v>0</v>
      </c>
      <c r="R1051" s="35"/>
      <c r="S1051" s="36"/>
      <c r="T1051" s="36"/>
      <c r="U1051" s="36"/>
    </row>
    <row r="1052" spans="1:21" x14ac:dyDescent="0.3">
      <c r="A1052" s="9">
        <v>27001</v>
      </c>
      <c r="B1052" s="9" t="e">
        <f>VLOOKUP(A1052,'AM Detail'!K:L,2,FALSE)</f>
        <v>#N/A</v>
      </c>
      <c r="C1052" s="1" t="s">
        <v>15</v>
      </c>
      <c r="D1052" s="1" t="s">
        <v>287</v>
      </c>
      <c r="E1052" s="9" t="str">
        <f t="shared" si="16"/>
        <v>Z000</v>
      </c>
      <c r="F1052" s="2">
        <v>31229</v>
      </c>
      <c r="G1052" s="1" t="s">
        <v>17</v>
      </c>
      <c r="H1052" s="1" t="s">
        <v>18</v>
      </c>
      <c r="I1052" s="1" t="s">
        <v>284</v>
      </c>
      <c r="J1052" s="1" t="s">
        <v>692</v>
      </c>
      <c r="K1052" s="1" t="s">
        <v>286</v>
      </c>
      <c r="L1052" s="1" t="s">
        <v>65</v>
      </c>
      <c r="M1052" s="1" t="s">
        <v>1636</v>
      </c>
      <c r="N1052">
        <v>0</v>
      </c>
      <c r="O1052" s="8">
        <v>0</v>
      </c>
      <c r="P1052" s="8">
        <v>0</v>
      </c>
      <c r="Q1052" s="8">
        <v>0</v>
      </c>
      <c r="R1052" s="35"/>
      <c r="S1052" s="36"/>
      <c r="T1052" s="36"/>
      <c r="U1052" s="36"/>
    </row>
    <row r="1053" spans="1:21" x14ac:dyDescent="0.3">
      <c r="A1053" s="9">
        <v>27018</v>
      </c>
      <c r="B1053" s="9" t="e">
        <f>VLOOKUP(A1053,'AM Detail'!K:L,2,FALSE)</f>
        <v>#N/A</v>
      </c>
      <c r="C1053" s="1" t="s">
        <v>31</v>
      </c>
      <c r="D1053" s="1" t="s">
        <v>283</v>
      </c>
      <c r="E1053" s="9" t="str">
        <f t="shared" si="16"/>
        <v>Z000</v>
      </c>
      <c r="F1053" s="2">
        <v>24654</v>
      </c>
      <c r="G1053" s="1" t="s">
        <v>17</v>
      </c>
      <c r="H1053" s="1" t="s">
        <v>33</v>
      </c>
      <c r="I1053" s="1" t="s">
        <v>284</v>
      </c>
      <c r="J1053" s="1" t="s">
        <v>693</v>
      </c>
      <c r="K1053" s="1" t="s">
        <v>286</v>
      </c>
      <c r="L1053" s="1" t="s">
        <v>47</v>
      </c>
      <c r="M1053" s="1" t="s">
        <v>1636</v>
      </c>
      <c r="N1053">
        <v>0</v>
      </c>
      <c r="O1053" s="8">
        <v>0</v>
      </c>
      <c r="P1053" s="8">
        <v>0</v>
      </c>
      <c r="Q1053" s="8">
        <v>0</v>
      </c>
      <c r="R1053" s="35"/>
      <c r="S1053" s="36"/>
      <c r="T1053" s="36"/>
      <c r="U1053" s="36"/>
    </row>
    <row r="1054" spans="1:21" x14ac:dyDescent="0.3">
      <c r="A1054" s="9">
        <v>27038</v>
      </c>
      <c r="B1054" s="9" t="str">
        <f>VLOOKUP(A1054,'AM Detail'!K:L,2,FALSE)</f>
        <v>Retire</v>
      </c>
      <c r="C1054" s="1" t="s">
        <v>15</v>
      </c>
      <c r="D1054" s="1" t="s">
        <v>287</v>
      </c>
      <c r="E1054" s="9" t="str">
        <f t="shared" si="16"/>
        <v>Z000</v>
      </c>
      <c r="F1054" s="2">
        <v>24289</v>
      </c>
      <c r="G1054" s="1" t="s">
        <v>17</v>
      </c>
      <c r="H1054" s="1" t="s">
        <v>18</v>
      </c>
      <c r="I1054" s="1" t="s">
        <v>694</v>
      </c>
      <c r="J1054" s="1" t="s">
        <v>695</v>
      </c>
      <c r="K1054" s="1" t="s">
        <v>286</v>
      </c>
      <c r="L1054" s="1" t="s">
        <v>46</v>
      </c>
      <c r="M1054" s="1" t="s">
        <v>1636</v>
      </c>
      <c r="N1054">
        <v>1</v>
      </c>
      <c r="O1054" s="8">
        <v>3501.07</v>
      </c>
      <c r="P1054" s="8">
        <v>3501.07</v>
      </c>
      <c r="Q1054" s="8">
        <v>0</v>
      </c>
      <c r="R1054" s="35"/>
      <c r="S1054" s="36"/>
      <c r="T1054" s="36"/>
      <c r="U1054" s="36"/>
    </row>
    <row r="1055" spans="1:21" x14ac:dyDescent="0.3">
      <c r="A1055" s="9">
        <v>27039</v>
      </c>
      <c r="B1055" s="9" t="str">
        <f>VLOOKUP(A1055,'AM Detail'!K:L,2,FALSE)</f>
        <v>Retire</v>
      </c>
      <c r="C1055" s="1" t="s">
        <v>15</v>
      </c>
      <c r="D1055" s="1" t="s">
        <v>287</v>
      </c>
      <c r="E1055" s="9" t="str">
        <f t="shared" si="16"/>
        <v>Z000</v>
      </c>
      <c r="F1055" s="2">
        <v>26481</v>
      </c>
      <c r="G1055" s="1" t="s">
        <v>17</v>
      </c>
      <c r="H1055" s="1" t="s">
        <v>18</v>
      </c>
      <c r="I1055" s="1" t="s">
        <v>694</v>
      </c>
      <c r="J1055" s="1" t="s">
        <v>695</v>
      </c>
      <c r="K1055" s="1" t="s">
        <v>286</v>
      </c>
      <c r="L1055" s="1" t="s">
        <v>28</v>
      </c>
      <c r="M1055" s="1" t="s">
        <v>1636</v>
      </c>
      <c r="N1055">
        <v>0</v>
      </c>
      <c r="O1055" s="8">
        <v>160.28</v>
      </c>
      <c r="P1055" s="8">
        <v>160.28</v>
      </c>
      <c r="Q1055" s="8">
        <v>0</v>
      </c>
      <c r="R1055" s="35"/>
      <c r="S1055" s="36"/>
      <c r="T1055" s="36"/>
      <c r="U1055" s="36"/>
    </row>
    <row r="1056" spans="1:21" x14ac:dyDescent="0.3">
      <c r="A1056" s="9">
        <v>27040</v>
      </c>
      <c r="B1056" s="9" t="str">
        <f>VLOOKUP(A1056,'AM Detail'!K:L,2,FALSE)</f>
        <v>Common</v>
      </c>
      <c r="C1056" s="1" t="s">
        <v>15</v>
      </c>
      <c r="D1056" s="1" t="s">
        <v>287</v>
      </c>
      <c r="E1056" s="9" t="str">
        <f t="shared" si="16"/>
        <v>Z000</v>
      </c>
      <c r="F1056" s="2">
        <v>34151</v>
      </c>
      <c r="G1056" s="1" t="s">
        <v>17</v>
      </c>
      <c r="H1056" s="1" t="s">
        <v>18</v>
      </c>
      <c r="I1056" s="1" t="s">
        <v>694</v>
      </c>
      <c r="J1056" s="1" t="s">
        <v>695</v>
      </c>
      <c r="K1056" s="1" t="s">
        <v>286</v>
      </c>
      <c r="L1056" s="1" t="s">
        <v>40</v>
      </c>
      <c r="M1056" s="1" t="s">
        <v>1636</v>
      </c>
      <c r="N1056">
        <v>1</v>
      </c>
      <c r="O1056" s="8">
        <v>23116.05</v>
      </c>
      <c r="P1056" s="8">
        <v>23116.05</v>
      </c>
      <c r="Q1056" s="8">
        <v>0</v>
      </c>
      <c r="R1056" s="35"/>
      <c r="S1056" s="36"/>
      <c r="T1056" s="36"/>
      <c r="U1056" s="36"/>
    </row>
    <row r="1057" spans="1:21" x14ac:dyDescent="0.3">
      <c r="A1057" s="9">
        <v>27055</v>
      </c>
      <c r="B1057" s="9" t="str">
        <f>VLOOKUP(A1057,'AM Detail'!K:L,2,FALSE)</f>
        <v>Retire</v>
      </c>
      <c r="C1057" s="1" t="s">
        <v>15</v>
      </c>
      <c r="D1057" s="1" t="s">
        <v>287</v>
      </c>
      <c r="E1057" s="9" t="str">
        <f t="shared" si="16"/>
        <v>Z000</v>
      </c>
      <c r="F1057" s="2">
        <v>32325</v>
      </c>
      <c r="G1057" s="1" t="s">
        <v>17</v>
      </c>
      <c r="H1057" s="1" t="s">
        <v>18</v>
      </c>
      <c r="I1057" s="1" t="s">
        <v>694</v>
      </c>
      <c r="J1057" s="1" t="s">
        <v>696</v>
      </c>
      <c r="K1057" s="1" t="s">
        <v>286</v>
      </c>
      <c r="L1057" s="1" t="s">
        <v>37</v>
      </c>
      <c r="M1057" s="1" t="s">
        <v>1636</v>
      </c>
      <c r="N1057">
        <v>1</v>
      </c>
      <c r="O1057" s="8">
        <v>52165.42</v>
      </c>
      <c r="P1057" s="8">
        <v>52165.42</v>
      </c>
      <c r="Q1057" s="8">
        <v>0</v>
      </c>
      <c r="R1057" s="35"/>
      <c r="S1057" s="36"/>
      <c r="T1057" s="36"/>
      <c r="U1057" s="36"/>
    </row>
    <row r="1058" spans="1:21" x14ac:dyDescent="0.3">
      <c r="A1058" s="9">
        <v>27056</v>
      </c>
      <c r="B1058" s="9" t="e">
        <f>VLOOKUP(A1058,'AM Detail'!K:L,2,FALSE)</f>
        <v>#N/A</v>
      </c>
      <c r="C1058" s="1" t="s">
        <v>15</v>
      </c>
      <c r="D1058" s="1" t="s">
        <v>287</v>
      </c>
      <c r="E1058" s="9" t="str">
        <f t="shared" si="16"/>
        <v>Z000</v>
      </c>
      <c r="F1058" s="2">
        <v>33055</v>
      </c>
      <c r="G1058" s="1" t="s">
        <v>17</v>
      </c>
      <c r="H1058" s="1" t="s">
        <v>18</v>
      </c>
      <c r="I1058" s="1" t="s">
        <v>694</v>
      </c>
      <c r="J1058" s="1" t="s">
        <v>696</v>
      </c>
      <c r="K1058" s="1" t="s">
        <v>286</v>
      </c>
      <c r="L1058" s="1" t="s">
        <v>82</v>
      </c>
      <c r="M1058" s="1" t="s">
        <v>1636</v>
      </c>
      <c r="N1058">
        <v>0</v>
      </c>
      <c r="O1058" s="8">
        <v>0</v>
      </c>
      <c r="P1058" s="8">
        <v>0</v>
      </c>
      <c r="Q1058" s="8">
        <v>0</v>
      </c>
      <c r="R1058" s="35"/>
      <c r="S1058" s="36"/>
      <c r="T1058" s="36"/>
      <c r="U1058" s="36"/>
    </row>
    <row r="1059" spans="1:21" x14ac:dyDescent="0.3">
      <c r="A1059" s="9">
        <v>27110</v>
      </c>
      <c r="B1059" s="9" t="str">
        <f>VLOOKUP(A1059,'AM Detail'!K:L,2,FALSE)</f>
        <v>Retire</v>
      </c>
      <c r="C1059" s="1" t="s">
        <v>15</v>
      </c>
      <c r="D1059" s="1" t="s">
        <v>287</v>
      </c>
      <c r="E1059" s="9" t="str">
        <f t="shared" si="16"/>
        <v>Z000</v>
      </c>
      <c r="F1059" s="2">
        <v>26846</v>
      </c>
      <c r="G1059" s="1" t="s">
        <v>17</v>
      </c>
      <c r="H1059" s="1" t="s">
        <v>18</v>
      </c>
      <c r="I1059" s="1" t="s">
        <v>694</v>
      </c>
      <c r="J1059" s="1" t="s">
        <v>697</v>
      </c>
      <c r="K1059" s="1" t="s">
        <v>286</v>
      </c>
      <c r="L1059" s="1" t="s">
        <v>233</v>
      </c>
      <c r="M1059" s="1" t="s">
        <v>1636</v>
      </c>
      <c r="N1059">
        <v>1</v>
      </c>
      <c r="O1059" s="8">
        <v>399.36</v>
      </c>
      <c r="P1059" s="8">
        <v>399.36</v>
      </c>
      <c r="Q1059" s="8">
        <v>0</v>
      </c>
      <c r="R1059" s="35"/>
      <c r="S1059" s="36"/>
      <c r="T1059" s="36"/>
      <c r="U1059" s="36"/>
    </row>
    <row r="1060" spans="1:21" x14ac:dyDescent="0.3">
      <c r="A1060" s="9">
        <v>27111</v>
      </c>
      <c r="B1060" s="9" t="str">
        <f>VLOOKUP(A1060,'AM Detail'!K:L,2,FALSE)</f>
        <v>Retire</v>
      </c>
      <c r="C1060" s="1" t="s">
        <v>15</v>
      </c>
      <c r="D1060" s="1" t="s">
        <v>287</v>
      </c>
      <c r="E1060" s="9" t="str">
        <f t="shared" si="16"/>
        <v>Z000</v>
      </c>
      <c r="F1060" s="2">
        <v>28307</v>
      </c>
      <c r="G1060" s="1" t="s">
        <v>17</v>
      </c>
      <c r="H1060" s="1" t="s">
        <v>18</v>
      </c>
      <c r="I1060" s="1" t="s">
        <v>694</v>
      </c>
      <c r="J1060" s="1" t="s">
        <v>697</v>
      </c>
      <c r="K1060" s="1" t="s">
        <v>286</v>
      </c>
      <c r="L1060" s="1" t="s">
        <v>135</v>
      </c>
      <c r="M1060" s="1" t="s">
        <v>1636</v>
      </c>
      <c r="N1060">
        <v>1</v>
      </c>
      <c r="O1060" s="8">
        <v>1350.99</v>
      </c>
      <c r="P1060" s="8">
        <v>1350.99</v>
      </c>
      <c r="Q1060" s="8">
        <v>0</v>
      </c>
      <c r="R1060" s="35"/>
      <c r="S1060" s="36"/>
      <c r="T1060" s="36"/>
      <c r="U1060" s="36"/>
    </row>
    <row r="1061" spans="1:21" x14ac:dyDescent="0.3">
      <c r="A1061" s="9">
        <v>27112</v>
      </c>
      <c r="B1061" s="9" t="str">
        <f>VLOOKUP(A1061,'AM Detail'!K:L,2,FALSE)</f>
        <v>Retire</v>
      </c>
      <c r="C1061" s="1" t="s">
        <v>15</v>
      </c>
      <c r="D1061" s="1" t="s">
        <v>287</v>
      </c>
      <c r="E1061" s="9" t="str">
        <f t="shared" si="16"/>
        <v>Z000</v>
      </c>
      <c r="F1061" s="2">
        <v>30864</v>
      </c>
      <c r="G1061" s="1" t="s">
        <v>17</v>
      </c>
      <c r="H1061" s="1" t="s">
        <v>18</v>
      </c>
      <c r="I1061" s="1" t="s">
        <v>694</v>
      </c>
      <c r="J1061" s="1" t="s">
        <v>697</v>
      </c>
      <c r="K1061" s="1" t="s">
        <v>286</v>
      </c>
      <c r="L1061" s="1" t="s">
        <v>72</v>
      </c>
      <c r="M1061" s="1" t="s">
        <v>1636</v>
      </c>
      <c r="N1061">
        <v>1</v>
      </c>
      <c r="O1061" s="8">
        <v>7268.71</v>
      </c>
      <c r="P1061" s="8">
        <v>7268.71</v>
      </c>
      <c r="Q1061" s="8">
        <v>0</v>
      </c>
      <c r="R1061" s="35"/>
      <c r="S1061" s="36"/>
      <c r="T1061" s="36"/>
      <c r="U1061" s="36"/>
    </row>
    <row r="1062" spans="1:21" x14ac:dyDescent="0.3">
      <c r="A1062" s="9">
        <v>27229</v>
      </c>
      <c r="B1062" s="9" t="e">
        <f>VLOOKUP(A1062,'AM Detail'!K:L,2,FALSE)</f>
        <v>#N/A</v>
      </c>
      <c r="C1062" s="1" t="s">
        <v>15</v>
      </c>
      <c r="D1062" s="1" t="s">
        <v>287</v>
      </c>
      <c r="E1062" s="9" t="str">
        <f t="shared" si="16"/>
        <v>Z000</v>
      </c>
      <c r="F1062" s="2">
        <v>31229</v>
      </c>
      <c r="G1062" s="1" t="s">
        <v>17</v>
      </c>
      <c r="H1062" s="1" t="s">
        <v>18</v>
      </c>
      <c r="I1062" s="1" t="s">
        <v>284</v>
      </c>
      <c r="J1062" s="1" t="s">
        <v>698</v>
      </c>
      <c r="K1062" s="1" t="s">
        <v>286</v>
      </c>
      <c r="L1062" s="1" t="s">
        <v>65</v>
      </c>
      <c r="M1062" s="1" t="s">
        <v>1636</v>
      </c>
      <c r="N1062">
        <v>0</v>
      </c>
      <c r="O1062" s="8">
        <v>0</v>
      </c>
      <c r="P1062" s="8">
        <v>0</v>
      </c>
      <c r="Q1062" s="8">
        <v>0</v>
      </c>
      <c r="R1062" s="35"/>
      <c r="S1062" s="36"/>
      <c r="T1062" s="36"/>
      <c r="U1062" s="36"/>
    </row>
    <row r="1063" spans="1:21" x14ac:dyDescent="0.3">
      <c r="A1063" s="9">
        <v>27230</v>
      </c>
      <c r="B1063" s="9" t="e">
        <f>VLOOKUP(A1063,'AM Detail'!K:L,2,FALSE)</f>
        <v>#N/A</v>
      </c>
      <c r="C1063" s="1" t="s">
        <v>15</v>
      </c>
      <c r="D1063" s="1" t="s">
        <v>287</v>
      </c>
      <c r="E1063" s="9" t="str">
        <f t="shared" si="16"/>
        <v>Z000</v>
      </c>
      <c r="F1063" s="2">
        <v>31594</v>
      </c>
      <c r="G1063" s="1" t="s">
        <v>17</v>
      </c>
      <c r="H1063" s="1" t="s">
        <v>18</v>
      </c>
      <c r="I1063" s="1" t="s">
        <v>284</v>
      </c>
      <c r="J1063" s="1" t="s">
        <v>698</v>
      </c>
      <c r="K1063" s="1" t="s">
        <v>286</v>
      </c>
      <c r="L1063" s="1" t="s">
        <v>61</v>
      </c>
      <c r="M1063" s="1" t="s">
        <v>1636</v>
      </c>
      <c r="N1063">
        <v>0</v>
      </c>
      <c r="O1063" s="8">
        <v>0</v>
      </c>
      <c r="P1063" s="8">
        <v>0</v>
      </c>
      <c r="Q1063" s="8">
        <v>0</v>
      </c>
      <c r="R1063" s="35"/>
      <c r="S1063" s="36"/>
      <c r="T1063" s="36"/>
      <c r="U1063" s="36"/>
    </row>
    <row r="1064" spans="1:21" x14ac:dyDescent="0.3">
      <c r="A1064" s="9">
        <v>27231</v>
      </c>
      <c r="B1064" s="9" t="e">
        <f>VLOOKUP(A1064,'AM Detail'!K:L,2,FALSE)</f>
        <v>#N/A</v>
      </c>
      <c r="C1064" s="1" t="s">
        <v>15</v>
      </c>
      <c r="D1064" s="1" t="s">
        <v>287</v>
      </c>
      <c r="E1064" s="9" t="str">
        <f t="shared" si="16"/>
        <v>Z000</v>
      </c>
      <c r="F1064" s="2">
        <v>31959</v>
      </c>
      <c r="G1064" s="1" t="s">
        <v>17</v>
      </c>
      <c r="H1064" s="1" t="s">
        <v>18</v>
      </c>
      <c r="I1064" s="1" t="s">
        <v>284</v>
      </c>
      <c r="J1064" s="1" t="s">
        <v>698</v>
      </c>
      <c r="K1064" s="1" t="s">
        <v>286</v>
      </c>
      <c r="L1064" s="1" t="s">
        <v>62</v>
      </c>
      <c r="M1064" s="1" t="s">
        <v>1636</v>
      </c>
      <c r="N1064">
        <v>0</v>
      </c>
      <c r="O1064" s="8">
        <v>0</v>
      </c>
      <c r="P1064" s="8">
        <v>0</v>
      </c>
      <c r="Q1064" s="8">
        <v>0</v>
      </c>
      <c r="R1064" s="35"/>
      <c r="S1064" s="36"/>
      <c r="T1064" s="36"/>
      <c r="U1064" s="36"/>
    </row>
    <row r="1065" spans="1:21" x14ac:dyDescent="0.3">
      <c r="A1065" s="9">
        <v>27401</v>
      </c>
      <c r="B1065" s="9" t="e">
        <f>VLOOKUP(A1065,'AM Detail'!K:L,2,FALSE)</f>
        <v>#N/A</v>
      </c>
      <c r="C1065" s="1" t="s">
        <v>15</v>
      </c>
      <c r="D1065" s="1" t="s">
        <v>287</v>
      </c>
      <c r="E1065" s="9" t="str">
        <f t="shared" si="16"/>
        <v>Z000</v>
      </c>
      <c r="F1065" s="2">
        <v>31594</v>
      </c>
      <c r="G1065" s="1" t="s">
        <v>17</v>
      </c>
      <c r="H1065" s="1" t="s">
        <v>18</v>
      </c>
      <c r="I1065" s="1" t="s">
        <v>284</v>
      </c>
      <c r="J1065" s="1" t="s">
        <v>699</v>
      </c>
      <c r="K1065" s="1" t="s">
        <v>286</v>
      </c>
      <c r="L1065" s="1" t="s">
        <v>61</v>
      </c>
      <c r="M1065" s="1" t="s">
        <v>1636</v>
      </c>
      <c r="N1065">
        <v>0</v>
      </c>
      <c r="O1065" s="8">
        <v>0</v>
      </c>
      <c r="P1065" s="8">
        <v>0</v>
      </c>
      <c r="Q1065" s="8">
        <v>0</v>
      </c>
      <c r="R1065" s="35"/>
      <c r="S1065" s="36"/>
      <c r="T1065" s="36"/>
      <c r="U1065" s="36"/>
    </row>
    <row r="1066" spans="1:21" x14ac:dyDescent="0.3">
      <c r="A1066" s="9">
        <v>27446</v>
      </c>
      <c r="B1066" s="9" t="e">
        <f>VLOOKUP(A1066,'AM Detail'!K:L,2,FALSE)</f>
        <v>#N/A</v>
      </c>
      <c r="C1066" s="1" t="s">
        <v>15</v>
      </c>
      <c r="D1066" s="1" t="s">
        <v>287</v>
      </c>
      <c r="E1066" s="9" t="str">
        <f t="shared" si="16"/>
        <v>Z000</v>
      </c>
      <c r="F1066" s="2">
        <v>31959</v>
      </c>
      <c r="G1066" s="1" t="s">
        <v>17</v>
      </c>
      <c r="H1066" s="1" t="s">
        <v>18</v>
      </c>
      <c r="I1066" s="1" t="s">
        <v>284</v>
      </c>
      <c r="J1066" s="1" t="s">
        <v>700</v>
      </c>
      <c r="K1066" s="1" t="s">
        <v>286</v>
      </c>
      <c r="L1066" s="1" t="s">
        <v>62</v>
      </c>
      <c r="M1066" s="1" t="s">
        <v>1636</v>
      </c>
      <c r="N1066">
        <v>0</v>
      </c>
      <c r="O1066" s="8">
        <v>0</v>
      </c>
      <c r="P1066" s="8">
        <v>0</v>
      </c>
      <c r="Q1066" s="8">
        <v>0</v>
      </c>
      <c r="R1066" s="35"/>
      <c r="S1066" s="36"/>
      <c r="T1066" s="36"/>
      <c r="U1066" s="36"/>
    </row>
    <row r="1067" spans="1:21" x14ac:dyDescent="0.3">
      <c r="A1067" s="9">
        <v>27501</v>
      </c>
      <c r="B1067" s="9" t="e">
        <f>VLOOKUP(A1067,'AM Detail'!K:L,2,FALSE)</f>
        <v>#N/A</v>
      </c>
      <c r="C1067" s="1" t="s">
        <v>31</v>
      </c>
      <c r="D1067" s="1" t="s">
        <v>283</v>
      </c>
      <c r="E1067" s="9" t="str">
        <f t="shared" si="16"/>
        <v>Z000</v>
      </c>
      <c r="F1067" s="2">
        <v>24289</v>
      </c>
      <c r="G1067" s="1" t="s">
        <v>17</v>
      </c>
      <c r="H1067" s="1" t="s">
        <v>33</v>
      </c>
      <c r="I1067" s="1" t="s">
        <v>284</v>
      </c>
      <c r="J1067" s="1" t="s">
        <v>701</v>
      </c>
      <c r="K1067" s="1" t="s">
        <v>286</v>
      </c>
      <c r="L1067" s="1" t="s">
        <v>46</v>
      </c>
      <c r="M1067" s="1" t="s">
        <v>1636</v>
      </c>
      <c r="N1067">
        <v>0</v>
      </c>
      <c r="O1067" s="8">
        <v>0</v>
      </c>
      <c r="P1067" s="8">
        <v>0</v>
      </c>
      <c r="Q1067" s="8">
        <v>0</v>
      </c>
      <c r="R1067" s="35"/>
      <c r="S1067" s="36"/>
      <c r="T1067" s="36"/>
      <c r="U1067" s="36"/>
    </row>
    <row r="1068" spans="1:21" x14ac:dyDescent="0.3">
      <c r="A1068" s="9">
        <v>27502</v>
      </c>
      <c r="B1068" s="9" t="e">
        <f>VLOOKUP(A1068,'AM Detail'!K:L,2,FALSE)</f>
        <v>#N/A</v>
      </c>
      <c r="C1068" s="1" t="s">
        <v>31</v>
      </c>
      <c r="D1068" s="1" t="s">
        <v>283</v>
      </c>
      <c r="E1068" s="9" t="str">
        <f t="shared" si="16"/>
        <v>Z000</v>
      </c>
      <c r="F1068" s="2">
        <v>26481</v>
      </c>
      <c r="G1068" s="1" t="s">
        <v>17</v>
      </c>
      <c r="H1068" s="1" t="s">
        <v>33</v>
      </c>
      <c r="I1068" s="1" t="s">
        <v>284</v>
      </c>
      <c r="J1068" s="1" t="s">
        <v>701</v>
      </c>
      <c r="K1068" s="1" t="s">
        <v>286</v>
      </c>
      <c r="L1068" s="1" t="s">
        <v>28</v>
      </c>
      <c r="M1068" s="1" t="s">
        <v>1636</v>
      </c>
      <c r="N1068">
        <v>0</v>
      </c>
      <c r="O1068" s="8">
        <v>0</v>
      </c>
      <c r="P1068" s="8">
        <v>0</v>
      </c>
      <c r="Q1068" s="8">
        <v>0</v>
      </c>
      <c r="R1068" s="35"/>
      <c r="S1068" s="36"/>
      <c r="T1068" s="36"/>
      <c r="U1068" s="36"/>
    </row>
    <row r="1069" spans="1:21" x14ac:dyDescent="0.3">
      <c r="A1069" s="9">
        <v>27532</v>
      </c>
      <c r="B1069" s="9" t="e">
        <f>VLOOKUP(A1069,'AM Detail'!K:L,2,FALSE)</f>
        <v>#N/A</v>
      </c>
      <c r="C1069" s="1" t="s">
        <v>15</v>
      </c>
      <c r="D1069" s="1" t="s">
        <v>287</v>
      </c>
      <c r="E1069" s="9" t="str">
        <f t="shared" si="16"/>
        <v>Z000</v>
      </c>
      <c r="F1069" s="2">
        <v>31594</v>
      </c>
      <c r="G1069" s="1" t="s">
        <v>17</v>
      </c>
      <c r="H1069" s="1" t="s">
        <v>18</v>
      </c>
      <c r="I1069" s="1" t="s">
        <v>284</v>
      </c>
      <c r="J1069" s="1" t="s">
        <v>702</v>
      </c>
      <c r="K1069" s="1" t="s">
        <v>286</v>
      </c>
      <c r="L1069" s="1" t="s">
        <v>61</v>
      </c>
      <c r="M1069" s="1" t="s">
        <v>1636</v>
      </c>
      <c r="N1069">
        <v>0</v>
      </c>
      <c r="O1069" s="8">
        <v>0</v>
      </c>
      <c r="P1069" s="8">
        <v>0</v>
      </c>
      <c r="Q1069" s="8">
        <v>0</v>
      </c>
      <c r="R1069" s="35"/>
      <c r="S1069" s="36"/>
      <c r="T1069" s="36"/>
      <c r="U1069" s="36"/>
    </row>
    <row r="1070" spans="1:21" x14ac:dyDescent="0.3">
      <c r="A1070" s="9">
        <v>27861</v>
      </c>
      <c r="B1070" s="9" t="e">
        <f>VLOOKUP(A1070,'AM Detail'!K:L,2,FALSE)</f>
        <v>#N/A</v>
      </c>
      <c r="C1070" s="1" t="s">
        <v>31</v>
      </c>
      <c r="D1070" s="1" t="s">
        <v>283</v>
      </c>
      <c r="E1070" s="9" t="str">
        <f t="shared" si="16"/>
        <v>Z000</v>
      </c>
      <c r="F1070" s="2">
        <v>24289</v>
      </c>
      <c r="G1070" s="1" t="s">
        <v>17</v>
      </c>
      <c r="H1070" s="1" t="s">
        <v>33</v>
      </c>
      <c r="I1070" s="1" t="s">
        <v>694</v>
      </c>
      <c r="J1070" s="1" t="s">
        <v>703</v>
      </c>
      <c r="K1070" s="1" t="s">
        <v>286</v>
      </c>
      <c r="L1070" s="1" t="s">
        <v>46</v>
      </c>
      <c r="M1070" s="1" t="s">
        <v>1636</v>
      </c>
      <c r="N1070">
        <v>0</v>
      </c>
      <c r="O1070" s="8">
        <v>0</v>
      </c>
      <c r="P1070" s="8">
        <v>0</v>
      </c>
      <c r="Q1070" s="8">
        <v>0</v>
      </c>
      <c r="R1070" s="35"/>
      <c r="S1070" s="36"/>
      <c r="T1070" s="36"/>
      <c r="U1070" s="36"/>
    </row>
    <row r="1071" spans="1:21" x14ac:dyDescent="0.3">
      <c r="A1071" s="9">
        <v>27862</v>
      </c>
      <c r="B1071" s="9" t="e">
        <f>VLOOKUP(A1071,'AM Detail'!K:L,2,FALSE)</f>
        <v>#N/A</v>
      </c>
      <c r="C1071" s="1" t="s">
        <v>15</v>
      </c>
      <c r="D1071" s="1" t="s">
        <v>287</v>
      </c>
      <c r="E1071" s="9" t="str">
        <f t="shared" si="16"/>
        <v>Z000</v>
      </c>
      <c r="F1071" s="2">
        <v>27211</v>
      </c>
      <c r="G1071" s="1" t="s">
        <v>17</v>
      </c>
      <c r="H1071" s="1" t="s">
        <v>18</v>
      </c>
      <c r="I1071" s="1" t="s">
        <v>694</v>
      </c>
      <c r="J1071" s="1" t="s">
        <v>703</v>
      </c>
      <c r="K1071" s="1" t="s">
        <v>286</v>
      </c>
      <c r="L1071" s="1" t="s">
        <v>57</v>
      </c>
      <c r="M1071" s="1" t="s">
        <v>1636</v>
      </c>
      <c r="N1071">
        <v>0</v>
      </c>
      <c r="O1071" s="8">
        <v>0</v>
      </c>
      <c r="P1071" s="8">
        <v>0</v>
      </c>
      <c r="Q1071" s="8">
        <v>0</v>
      </c>
      <c r="R1071" s="35"/>
      <c r="S1071" s="36"/>
      <c r="T1071" s="36"/>
      <c r="U1071" s="36"/>
    </row>
    <row r="1072" spans="1:21" x14ac:dyDescent="0.3">
      <c r="A1072" s="9">
        <v>27863</v>
      </c>
      <c r="B1072" s="9" t="e">
        <f>VLOOKUP(A1072,'AM Detail'!K:L,2,FALSE)</f>
        <v>#N/A</v>
      </c>
      <c r="C1072" s="1" t="s">
        <v>15</v>
      </c>
      <c r="D1072" s="1" t="s">
        <v>287</v>
      </c>
      <c r="E1072" s="9" t="str">
        <f t="shared" si="16"/>
        <v>Z000</v>
      </c>
      <c r="F1072" s="2">
        <v>29037</v>
      </c>
      <c r="G1072" s="1" t="s">
        <v>17</v>
      </c>
      <c r="H1072" s="1" t="s">
        <v>18</v>
      </c>
      <c r="I1072" s="1" t="s">
        <v>694</v>
      </c>
      <c r="J1072" s="1" t="s">
        <v>703</v>
      </c>
      <c r="K1072" s="1" t="s">
        <v>286</v>
      </c>
      <c r="L1072" s="1" t="s">
        <v>95</v>
      </c>
      <c r="M1072" s="1" t="s">
        <v>1636</v>
      </c>
      <c r="N1072">
        <v>0</v>
      </c>
      <c r="O1072" s="8">
        <v>0</v>
      </c>
      <c r="P1072" s="8">
        <v>0</v>
      </c>
      <c r="Q1072" s="8">
        <v>0</v>
      </c>
      <c r="R1072" s="35"/>
      <c r="S1072" s="36"/>
      <c r="T1072" s="36"/>
      <c r="U1072" s="36"/>
    </row>
    <row r="1073" spans="1:21" x14ac:dyDescent="0.3">
      <c r="A1073" s="9">
        <v>27864</v>
      </c>
      <c r="B1073" s="9" t="str">
        <f>VLOOKUP(A1073,'AM Detail'!K:L,2,FALSE)</f>
        <v>Retire</v>
      </c>
      <c r="C1073" s="1" t="s">
        <v>15</v>
      </c>
      <c r="D1073" s="1" t="s">
        <v>287</v>
      </c>
      <c r="E1073" s="9" t="str">
        <f t="shared" si="16"/>
        <v>Z000</v>
      </c>
      <c r="F1073" s="2">
        <v>30864</v>
      </c>
      <c r="G1073" s="1" t="s">
        <v>17</v>
      </c>
      <c r="H1073" s="1" t="s">
        <v>18</v>
      </c>
      <c r="I1073" s="1" t="s">
        <v>694</v>
      </c>
      <c r="J1073" s="1" t="s">
        <v>703</v>
      </c>
      <c r="K1073" s="1" t="s">
        <v>286</v>
      </c>
      <c r="L1073" s="1" t="s">
        <v>72</v>
      </c>
      <c r="M1073" s="1" t="s">
        <v>1636</v>
      </c>
      <c r="N1073">
        <v>1</v>
      </c>
      <c r="O1073" s="8">
        <v>22576.05</v>
      </c>
      <c r="P1073" s="8">
        <v>22576.05</v>
      </c>
      <c r="Q1073" s="8">
        <v>0</v>
      </c>
      <c r="R1073" s="35"/>
      <c r="S1073" s="36"/>
      <c r="T1073" s="36"/>
      <c r="U1073" s="36"/>
    </row>
    <row r="1074" spans="1:21" x14ac:dyDescent="0.3">
      <c r="A1074" s="9">
        <v>27865</v>
      </c>
      <c r="B1074" s="9" t="str">
        <f>VLOOKUP(A1074,'AM Detail'!K:L,2,FALSE)</f>
        <v>Retire</v>
      </c>
      <c r="C1074" s="1" t="s">
        <v>15</v>
      </c>
      <c r="D1074" s="1" t="s">
        <v>287</v>
      </c>
      <c r="E1074" s="9" t="str">
        <f t="shared" si="16"/>
        <v>Z000</v>
      </c>
      <c r="F1074" s="2">
        <v>31594</v>
      </c>
      <c r="G1074" s="1" t="s">
        <v>17</v>
      </c>
      <c r="H1074" s="1" t="s">
        <v>18</v>
      </c>
      <c r="I1074" s="1" t="s">
        <v>694</v>
      </c>
      <c r="J1074" s="1" t="s">
        <v>703</v>
      </c>
      <c r="K1074" s="1" t="s">
        <v>286</v>
      </c>
      <c r="L1074" s="1" t="s">
        <v>61</v>
      </c>
      <c r="M1074" s="1" t="s">
        <v>1636</v>
      </c>
      <c r="N1074">
        <v>0</v>
      </c>
      <c r="O1074" s="8">
        <v>36974</v>
      </c>
      <c r="P1074" s="8">
        <v>36974</v>
      </c>
      <c r="Q1074" s="8">
        <v>0</v>
      </c>
      <c r="R1074" s="35"/>
      <c r="S1074" s="36"/>
      <c r="T1074" s="36"/>
      <c r="U1074" s="36"/>
    </row>
    <row r="1075" spans="1:21" x14ac:dyDescent="0.3">
      <c r="A1075" s="9">
        <v>27866</v>
      </c>
      <c r="B1075" s="9" t="str">
        <f>VLOOKUP(A1075,'AM Detail'!K:L,2,FALSE)</f>
        <v>Retire</v>
      </c>
      <c r="C1075" s="1" t="s">
        <v>15</v>
      </c>
      <c r="D1075" s="1" t="s">
        <v>287</v>
      </c>
      <c r="E1075" s="9" t="str">
        <f t="shared" si="16"/>
        <v>Z000</v>
      </c>
      <c r="F1075" s="2">
        <v>36342</v>
      </c>
      <c r="G1075" s="1" t="s">
        <v>17</v>
      </c>
      <c r="H1075" s="1" t="s">
        <v>18</v>
      </c>
      <c r="I1075" s="1" t="s">
        <v>694</v>
      </c>
      <c r="J1075" s="1" t="s">
        <v>703</v>
      </c>
      <c r="K1075" s="1" t="s">
        <v>286</v>
      </c>
      <c r="L1075" s="1" t="s">
        <v>236</v>
      </c>
      <c r="M1075" s="1" t="s">
        <v>1636</v>
      </c>
      <c r="N1075">
        <v>1</v>
      </c>
      <c r="O1075" s="8">
        <v>23055</v>
      </c>
      <c r="P1075" s="8">
        <v>23055</v>
      </c>
      <c r="Q1075" s="8">
        <v>0</v>
      </c>
      <c r="R1075" s="35"/>
      <c r="S1075" s="36"/>
      <c r="T1075" s="36"/>
      <c r="U1075" s="36"/>
    </row>
    <row r="1076" spans="1:21" x14ac:dyDescent="0.3">
      <c r="A1076" s="9">
        <v>27867</v>
      </c>
      <c r="B1076" s="9" t="str">
        <f>VLOOKUP(A1076,'AM Detail'!K:L,2,FALSE)</f>
        <v>Common</v>
      </c>
      <c r="C1076" s="1" t="s">
        <v>15</v>
      </c>
      <c r="D1076" s="1" t="s">
        <v>287</v>
      </c>
      <c r="E1076" s="9" t="str">
        <f t="shared" si="16"/>
        <v>Z000</v>
      </c>
      <c r="F1076" s="2">
        <v>37073</v>
      </c>
      <c r="G1076" s="1" t="s">
        <v>17</v>
      </c>
      <c r="H1076" s="1" t="s">
        <v>18</v>
      </c>
      <c r="I1076" s="1" t="s">
        <v>694</v>
      </c>
      <c r="J1076" s="1" t="s">
        <v>703</v>
      </c>
      <c r="K1076" s="1" t="s">
        <v>286</v>
      </c>
      <c r="L1076" s="1" t="s">
        <v>240</v>
      </c>
      <c r="M1076" s="1" t="s">
        <v>1636</v>
      </c>
      <c r="N1076">
        <v>0</v>
      </c>
      <c r="O1076" s="8">
        <v>44110.400000000001</v>
      </c>
      <c r="P1076" s="8">
        <v>43084.51</v>
      </c>
      <c r="Q1076" s="8">
        <v>1025.8900000000001</v>
      </c>
      <c r="R1076" s="35"/>
      <c r="S1076" s="36"/>
      <c r="T1076" s="36"/>
      <c r="U1076" s="36"/>
    </row>
    <row r="1077" spans="1:21" x14ac:dyDescent="0.3">
      <c r="A1077" s="9">
        <v>28014</v>
      </c>
      <c r="B1077" s="9" t="str">
        <f>VLOOKUP(A1077,'AM Detail'!K:L,2,FALSE)</f>
        <v>Retire</v>
      </c>
      <c r="C1077" s="1" t="s">
        <v>15</v>
      </c>
      <c r="D1077" s="1" t="s">
        <v>287</v>
      </c>
      <c r="E1077" s="9" t="str">
        <f t="shared" si="16"/>
        <v>Z000</v>
      </c>
      <c r="F1077" s="2">
        <v>26846</v>
      </c>
      <c r="G1077" s="1" t="s">
        <v>17</v>
      </c>
      <c r="H1077" s="1" t="s">
        <v>18</v>
      </c>
      <c r="I1077" s="1" t="s">
        <v>704</v>
      </c>
      <c r="J1077" s="1" t="s">
        <v>705</v>
      </c>
      <c r="K1077" s="1" t="s">
        <v>286</v>
      </c>
      <c r="L1077" s="1" t="s">
        <v>233</v>
      </c>
      <c r="M1077" s="1" t="s">
        <v>1636</v>
      </c>
      <c r="N1077">
        <v>1</v>
      </c>
      <c r="O1077" s="8">
        <v>83.2</v>
      </c>
      <c r="P1077" s="8">
        <v>83.2</v>
      </c>
      <c r="Q1077" s="8">
        <v>0</v>
      </c>
      <c r="R1077" s="35"/>
      <c r="S1077" s="36"/>
      <c r="T1077" s="36"/>
      <c r="U1077" s="36"/>
    </row>
    <row r="1078" spans="1:21" x14ac:dyDescent="0.3">
      <c r="A1078" s="9">
        <v>28015</v>
      </c>
      <c r="B1078" s="9" t="str">
        <f>VLOOKUP(A1078,'AM Detail'!K:L,2,FALSE)</f>
        <v>Retire</v>
      </c>
      <c r="C1078" s="1" t="s">
        <v>15</v>
      </c>
      <c r="D1078" s="1" t="s">
        <v>287</v>
      </c>
      <c r="E1078" s="9" t="str">
        <f t="shared" si="16"/>
        <v>Z000</v>
      </c>
      <c r="F1078" s="2">
        <v>27942</v>
      </c>
      <c r="G1078" s="1" t="s">
        <v>17</v>
      </c>
      <c r="H1078" s="1" t="s">
        <v>18</v>
      </c>
      <c r="I1078" s="1" t="s">
        <v>704</v>
      </c>
      <c r="J1078" s="1" t="s">
        <v>705</v>
      </c>
      <c r="K1078" s="1" t="s">
        <v>286</v>
      </c>
      <c r="L1078" s="1" t="s">
        <v>58</v>
      </c>
      <c r="M1078" s="1" t="s">
        <v>1636</v>
      </c>
      <c r="N1078">
        <v>8</v>
      </c>
      <c r="O1078" s="8">
        <v>1079.44</v>
      </c>
      <c r="P1078" s="8">
        <v>1079.44</v>
      </c>
      <c r="Q1078" s="8">
        <v>0</v>
      </c>
      <c r="R1078" s="35"/>
      <c r="S1078" s="36"/>
      <c r="T1078" s="36"/>
      <c r="U1078" s="36"/>
    </row>
    <row r="1079" spans="1:21" x14ac:dyDescent="0.3">
      <c r="A1079" s="9">
        <v>28016</v>
      </c>
      <c r="B1079" s="9" t="str">
        <f>VLOOKUP(A1079,'AM Detail'!K:L,2,FALSE)</f>
        <v>Retire</v>
      </c>
      <c r="C1079" s="1" t="s">
        <v>15</v>
      </c>
      <c r="D1079" s="1" t="s">
        <v>287</v>
      </c>
      <c r="E1079" s="9" t="str">
        <f t="shared" si="16"/>
        <v>Z000</v>
      </c>
      <c r="F1079" s="2">
        <v>30133</v>
      </c>
      <c r="G1079" s="1" t="s">
        <v>17</v>
      </c>
      <c r="H1079" s="1" t="s">
        <v>18</v>
      </c>
      <c r="I1079" s="1" t="s">
        <v>704</v>
      </c>
      <c r="J1079" s="1" t="s">
        <v>705</v>
      </c>
      <c r="K1079" s="1" t="s">
        <v>286</v>
      </c>
      <c r="L1079" s="1" t="s">
        <v>107</v>
      </c>
      <c r="M1079" s="1" t="s">
        <v>1636</v>
      </c>
      <c r="N1079">
        <v>1</v>
      </c>
      <c r="O1079" s="8">
        <v>314.23</v>
      </c>
      <c r="P1079" s="8">
        <v>314.23</v>
      </c>
      <c r="Q1079" s="8">
        <v>0</v>
      </c>
      <c r="R1079" s="35"/>
      <c r="S1079" s="36"/>
      <c r="T1079" s="36"/>
      <c r="U1079" s="36"/>
    </row>
    <row r="1080" spans="1:21" x14ac:dyDescent="0.3">
      <c r="A1080" s="9">
        <v>28017</v>
      </c>
      <c r="B1080" s="9" t="str">
        <f>VLOOKUP(A1080,'AM Detail'!K:L,2,FALSE)</f>
        <v>Retire</v>
      </c>
      <c r="C1080" s="1" t="s">
        <v>15</v>
      </c>
      <c r="D1080" s="1" t="s">
        <v>287</v>
      </c>
      <c r="E1080" s="9" t="str">
        <f t="shared" si="16"/>
        <v>Z000</v>
      </c>
      <c r="F1080" s="2">
        <v>30498</v>
      </c>
      <c r="G1080" s="1" t="s">
        <v>17</v>
      </c>
      <c r="H1080" s="1" t="s">
        <v>18</v>
      </c>
      <c r="I1080" s="1" t="s">
        <v>704</v>
      </c>
      <c r="J1080" s="1" t="s">
        <v>705</v>
      </c>
      <c r="K1080" s="1" t="s">
        <v>286</v>
      </c>
      <c r="L1080" s="1" t="s">
        <v>99</v>
      </c>
      <c r="M1080" s="1" t="s">
        <v>1636</v>
      </c>
      <c r="N1080">
        <v>1</v>
      </c>
      <c r="O1080" s="8">
        <v>767.45</v>
      </c>
      <c r="P1080" s="8">
        <v>767.45</v>
      </c>
      <c r="Q1080" s="8">
        <v>0</v>
      </c>
      <c r="R1080" s="35"/>
      <c r="S1080" s="36"/>
      <c r="T1080" s="36"/>
      <c r="U1080" s="36"/>
    </row>
    <row r="1081" spans="1:21" x14ac:dyDescent="0.3">
      <c r="A1081" s="9">
        <v>28018</v>
      </c>
      <c r="B1081" s="9" t="str">
        <f>VLOOKUP(A1081,'AM Detail'!K:L,2,FALSE)</f>
        <v>Retire</v>
      </c>
      <c r="C1081" s="1" t="s">
        <v>15</v>
      </c>
      <c r="D1081" s="1" t="s">
        <v>287</v>
      </c>
      <c r="E1081" s="9" t="str">
        <f t="shared" si="16"/>
        <v>Z000</v>
      </c>
      <c r="F1081" s="2">
        <v>31594</v>
      </c>
      <c r="G1081" s="1" t="s">
        <v>17</v>
      </c>
      <c r="H1081" s="1" t="s">
        <v>18</v>
      </c>
      <c r="I1081" s="1" t="s">
        <v>704</v>
      </c>
      <c r="J1081" s="1" t="s">
        <v>705</v>
      </c>
      <c r="K1081" s="1" t="s">
        <v>286</v>
      </c>
      <c r="L1081" s="1" t="s">
        <v>61</v>
      </c>
      <c r="M1081" s="1" t="s">
        <v>1636</v>
      </c>
      <c r="N1081">
        <v>4</v>
      </c>
      <c r="O1081" s="8">
        <v>1262.73</v>
      </c>
      <c r="P1081" s="8">
        <v>1262.73</v>
      </c>
      <c r="Q1081" s="8">
        <v>0</v>
      </c>
      <c r="R1081" s="35"/>
      <c r="S1081" s="36"/>
      <c r="T1081" s="36"/>
      <c r="U1081" s="36"/>
    </row>
    <row r="1082" spans="1:21" x14ac:dyDescent="0.3">
      <c r="A1082" s="9">
        <v>28436</v>
      </c>
      <c r="B1082" s="9" t="e">
        <f>VLOOKUP(A1082,'AM Detail'!K:L,2,FALSE)</f>
        <v>#N/A</v>
      </c>
      <c r="C1082" s="1" t="s">
        <v>15</v>
      </c>
      <c r="D1082" s="1" t="s">
        <v>287</v>
      </c>
      <c r="E1082" s="9" t="str">
        <f t="shared" si="16"/>
        <v>Z000</v>
      </c>
      <c r="F1082" s="2">
        <v>31959</v>
      </c>
      <c r="G1082" s="1" t="s">
        <v>17</v>
      </c>
      <c r="H1082" s="1" t="s">
        <v>18</v>
      </c>
      <c r="I1082" s="1" t="s">
        <v>284</v>
      </c>
      <c r="J1082" s="1" t="s">
        <v>706</v>
      </c>
      <c r="K1082" s="1" t="s">
        <v>286</v>
      </c>
      <c r="L1082" s="1" t="s">
        <v>62</v>
      </c>
      <c r="M1082" s="1" t="s">
        <v>1636</v>
      </c>
      <c r="N1082">
        <v>0</v>
      </c>
      <c r="O1082" s="8">
        <v>0</v>
      </c>
      <c r="P1082" s="8">
        <v>0</v>
      </c>
      <c r="Q1082" s="8">
        <v>0</v>
      </c>
      <c r="R1082" s="35"/>
      <c r="S1082" s="36"/>
      <c r="T1082" s="36"/>
      <c r="U1082" s="36"/>
    </row>
    <row r="1083" spans="1:21" x14ac:dyDescent="0.3">
      <c r="A1083" s="9">
        <v>28500</v>
      </c>
      <c r="B1083" s="9" t="e">
        <f>VLOOKUP(A1083,'AM Detail'!K:L,2,FALSE)</f>
        <v>#N/A</v>
      </c>
      <c r="C1083" s="1" t="s">
        <v>15</v>
      </c>
      <c r="D1083" s="1" t="s">
        <v>287</v>
      </c>
      <c r="E1083" s="9" t="str">
        <f t="shared" si="16"/>
        <v>Z000</v>
      </c>
      <c r="F1083" s="2">
        <v>31229</v>
      </c>
      <c r="G1083" s="1" t="s">
        <v>17</v>
      </c>
      <c r="H1083" s="1" t="s">
        <v>18</v>
      </c>
      <c r="I1083" s="1" t="s">
        <v>288</v>
      </c>
      <c r="J1083" s="1" t="s">
        <v>289</v>
      </c>
      <c r="K1083" s="1" t="s">
        <v>286</v>
      </c>
      <c r="L1083" s="1" t="s">
        <v>65</v>
      </c>
      <c r="M1083" s="1" t="s">
        <v>1636</v>
      </c>
      <c r="N1083">
        <v>0</v>
      </c>
      <c r="O1083" s="8">
        <v>0</v>
      </c>
      <c r="P1083" s="8">
        <v>0</v>
      </c>
      <c r="Q1083" s="8">
        <v>0</v>
      </c>
      <c r="R1083" s="35"/>
      <c r="S1083" s="36"/>
      <c r="T1083" s="36"/>
      <c r="U1083" s="36"/>
    </row>
    <row r="1084" spans="1:21" x14ac:dyDescent="0.3">
      <c r="A1084" s="9">
        <v>28532</v>
      </c>
      <c r="B1084" s="9" t="e">
        <f>VLOOKUP(A1084,'AM Detail'!K:L,2,FALSE)</f>
        <v>#N/A</v>
      </c>
      <c r="C1084" s="1" t="s">
        <v>31</v>
      </c>
      <c r="D1084" s="1" t="s">
        <v>283</v>
      </c>
      <c r="E1084" s="9" t="str">
        <f t="shared" si="16"/>
        <v>Z000</v>
      </c>
      <c r="F1084" s="2">
        <v>24654</v>
      </c>
      <c r="G1084" s="1" t="s">
        <v>17</v>
      </c>
      <c r="H1084" s="1" t="s">
        <v>33</v>
      </c>
      <c r="I1084" s="1" t="s">
        <v>288</v>
      </c>
      <c r="J1084" s="1" t="s">
        <v>707</v>
      </c>
      <c r="K1084" s="1" t="s">
        <v>286</v>
      </c>
      <c r="L1084" s="1" t="s">
        <v>47</v>
      </c>
      <c r="M1084" s="1" t="s">
        <v>1636</v>
      </c>
      <c r="N1084">
        <v>0</v>
      </c>
      <c r="O1084" s="8">
        <v>0</v>
      </c>
      <c r="P1084" s="8">
        <v>0</v>
      </c>
      <c r="Q1084" s="8">
        <v>0</v>
      </c>
      <c r="R1084" s="35"/>
      <c r="S1084" s="36"/>
      <c r="T1084" s="36"/>
      <c r="U1084" s="36"/>
    </row>
    <row r="1085" spans="1:21" x14ac:dyDescent="0.3">
      <c r="A1085" s="9">
        <v>28564</v>
      </c>
      <c r="B1085" s="9" t="e">
        <f>VLOOKUP(A1085,'AM Detail'!K:L,2,FALSE)</f>
        <v>#N/A</v>
      </c>
      <c r="C1085" s="1" t="s">
        <v>15</v>
      </c>
      <c r="D1085" s="1" t="s">
        <v>287</v>
      </c>
      <c r="E1085" s="9" t="str">
        <f t="shared" si="16"/>
        <v>Z000</v>
      </c>
      <c r="F1085" s="2">
        <v>31229</v>
      </c>
      <c r="G1085" s="1" t="s">
        <v>17</v>
      </c>
      <c r="H1085" s="1" t="s">
        <v>18</v>
      </c>
      <c r="I1085" s="1" t="s">
        <v>288</v>
      </c>
      <c r="J1085" s="1" t="s">
        <v>708</v>
      </c>
      <c r="K1085" s="1" t="s">
        <v>286</v>
      </c>
      <c r="L1085" s="1" t="s">
        <v>65</v>
      </c>
      <c r="M1085" s="1" t="s">
        <v>1636</v>
      </c>
      <c r="N1085">
        <v>0</v>
      </c>
      <c r="O1085" s="8">
        <v>0</v>
      </c>
      <c r="P1085" s="8">
        <v>0</v>
      </c>
      <c r="Q1085" s="8">
        <v>0</v>
      </c>
      <c r="R1085" s="35"/>
      <c r="S1085" s="36"/>
      <c r="T1085" s="36"/>
      <c r="U1085" s="36"/>
    </row>
    <row r="1086" spans="1:21" x14ac:dyDescent="0.3">
      <c r="A1086" s="9">
        <v>28565</v>
      </c>
      <c r="B1086" s="9" t="e">
        <f>VLOOKUP(A1086,'AM Detail'!K:L,2,FALSE)</f>
        <v>#N/A</v>
      </c>
      <c r="C1086" s="1" t="s">
        <v>15</v>
      </c>
      <c r="D1086" s="1" t="s">
        <v>287</v>
      </c>
      <c r="E1086" s="9" t="str">
        <f t="shared" si="16"/>
        <v>Z000</v>
      </c>
      <c r="F1086" s="2">
        <v>31959</v>
      </c>
      <c r="G1086" s="1" t="s">
        <v>17</v>
      </c>
      <c r="H1086" s="1" t="s">
        <v>18</v>
      </c>
      <c r="I1086" s="1" t="s">
        <v>288</v>
      </c>
      <c r="J1086" s="1" t="s">
        <v>708</v>
      </c>
      <c r="K1086" s="1" t="s">
        <v>286</v>
      </c>
      <c r="L1086" s="1" t="s">
        <v>62</v>
      </c>
      <c r="M1086" s="1" t="s">
        <v>1636</v>
      </c>
      <c r="N1086">
        <v>0</v>
      </c>
      <c r="O1086" s="8">
        <v>0</v>
      </c>
      <c r="P1086" s="8">
        <v>0</v>
      </c>
      <c r="Q1086" s="8">
        <v>0</v>
      </c>
      <c r="R1086" s="35"/>
      <c r="S1086" s="36"/>
      <c r="T1086" s="36"/>
      <c r="U1086" s="36"/>
    </row>
    <row r="1087" spans="1:21" x14ac:dyDescent="0.3">
      <c r="A1087" s="9">
        <v>28929</v>
      </c>
      <c r="B1087" s="9" t="e">
        <f>VLOOKUP(A1087,'AM Detail'!K:L,2,FALSE)</f>
        <v>#N/A</v>
      </c>
      <c r="C1087" s="1" t="s">
        <v>31</v>
      </c>
      <c r="D1087" s="1" t="s">
        <v>283</v>
      </c>
      <c r="E1087" s="9" t="str">
        <f t="shared" si="16"/>
        <v>Z000</v>
      </c>
      <c r="F1087" s="2">
        <v>26115</v>
      </c>
      <c r="G1087" s="1" t="s">
        <v>17</v>
      </c>
      <c r="H1087" s="1" t="s">
        <v>33</v>
      </c>
      <c r="I1087" s="1" t="s">
        <v>690</v>
      </c>
      <c r="J1087" s="1" t="s">
        <v>709</v>
      </c>
      <c r="K1087" s="1" t="s">
        <v>286</v>
      </c>
      <c r="L1087" s="1" t="s">
        <v>56</v>
      </c>
      <c r="M1087" s="1" t="s">
        <v>1636</v>
      </c>
      <c r="N1087">
        <v>0</v>
      </c>
      <c r="O1087" s="8">
        <v>0</v>
      </c>
      <c r="P1087" s="8">
        <v>0</v>
      </c>
      <c r="Q1087" s="8">
        <v>0</v>
      </c>
      <c r="R1087" s="35"/>
      <c r="S1087" s="36"/>
      <c r="T1087" s="36"/>
      <c r="U1087" s="36"/>
    </row>
    <row r="1088" spans="1:21" x14ac:dyDescent="0.3">
      <c r="A1088" s="9">
        <v>28970</v>
      </c>
      <c r="B1088" s="9" t="e">
        <f>VLOOKUP(A1088,'AM Detail'!K:L,2,FALSE)</f>
        <v>#N/A</v>
      </c>
      <c r="C1088" s="1" t="s">
        <v>15</v>
      </c>
      <c r="D1088" s="1" t="s">
        <v>287</v>
      </c>
      <c r="E1088" s="9" t="str">
        <f t="shared" si="16"/>
        <v>Z000</v>
      </c>
      <c r="F1088" s="2">
        <v>31594</v>
      </c>
      <c r="G1088" s="1" t="s">
        <v>17</v>
      </c>
      <c r="H1088" s="1" t="s">
        <v>18</v>
      </c>
      <c r="I1088" s="1" t="s">
        <v>284</v>
      </c>
      <c r="J1088" s="1" t="s">
        <v>710</v>
      </c>
      <c r="K1088" s="1" t="s">
        <v>286</v>
      </c>
      <c r="L1088" s="1" t="s">
        <v>61</v>
      </c>
      <c r="M1088" s="1" t="s">
        <v>1636</v>
      </c>
      <c r="N1088">
        <v>0</v>
      </c>
      <c r="O1088" s="8">
        <v>0</v>
      </c>
      <c r="P1088" s="8">
        <v>0</v>
      </c>
      <c r="Q1088" s="8">
        <v>0</v>
      </c>
      <c r="R1088" s="35"/>
      <c r="S1088" s="36"/>
      <c r="T1088" s="36"/>
      <c r="U1088" s="36"/>
    </row>
    <row r="1089" spans="1:21" x14ac:dyDescent="0.3">
      <c r="A1089" s="9">
        <v>29242</v>
      </c>
      <c r="B1089" s="9" t="e">
        <f>VLOOKUP(A1089,'AM Detail'!K:L,2,FALSE)</f>
        <v>#N/A</v>
      </c>
      <c r="C1089" s="1" t="s">
        <v>15</v>
      </c>
      <c r="D1089" s="1" t="s">
        <v>287</v>
      </c>
      <c r="E1089" s="9" t="str">
        <f t="shared" si="16"/>
        <v>Z000</v>
      </c>
      <c r="F1089" s="2">
        <v>31229</v>
      </c>
      <c r="G1089" s="1" t="s">
        <v>17</v>
      </c>
      <c r="H1089" s="1" t="s">
        <v>18</v>
      </c>
      <c r="I1089" s="1" t="s">
        <v>288</v>
      </c>
      <c r="J1089" s="1" t="s">
        <v>711</v>
      </c>
      <c r="K1089" s="1" t="s">
        <v>286</v>
      </c>
      <c r="L1089" s="1" t="s">
        <v>65</v>
      </c>
      <c r="M1089" s="1" t="s">
        <v>1636</v>
      </c>
      <c r="N1089">
        <v>0</v>
      </c>
      <c r="O1089" s="8">
        <v>0</v>
      </c>
      <c r="P1089" s="8">
        <v>0</v>
      </c>
      <c r="Q1089" s="8">
        <v>0</v>
      </c>
      <c r="R1089" s="35"/>
      <c r="S1089" s="36"/>
      <c r="T1089" s="36"/>
      <c r="U1089" s="36"/>
    </row>
    <row r="1090" spans="1:21" x14ac:dyDescent="0.3">
      <c r="A1090" s="9">
        <v>29243</v>
      </c>
      <c r="B1090" s="9" t="e">
        <f>VLOOKUP(A1090,'AM Detail'!K:L,2,FALSE)</f>
        <v>#N/A</v>
      </c>
      <c r="C1090" s="1" t="s">
        <v>15</v>
      </c>
      <c r="D1090" s="1" t="s">
        <v>287</v>
      </c>
      <c r="E1090" s="9" t="str">
        <f t="shared" si="16"/>
        <v>Z000</v>
      </c>
      <c r="F1090" s="2">
        <v>31594</v>
      </c>
      <c r="G1090" s="1" t="s">
        <v>17</v>
      </c>
      <c r="H1090" s="1" t="s">
        <v>18</v>
      </c>
      <c r="I1090" s="1" t="s">
        <v>288</v>
      </c>
      <c r="J1090" s="1" t="s">
        <v>711</v>
      </c>
      <c r="K1090" s="1" t="s">
        <v>286</v>
      </c>
      <c r="L1090" s="1" t="s">
        <v>61</v>
      </c>
      <c r="M1090" s="1" t="s">
        <v>1636</v>
      </c>
      <c r="N1090">
        <v>0</v>
      </c>
      <c r="O1090" s="8">
        <v>0</v>
      </c>
      <c r="P1090" s="8">
        <v>0</v>
      </c>
      <c r="Q1090" s="8">
        <v>0</v>
      </c>
      <c r="R1090" s="35"/>
      <c r="S1090" s="36"/>
      <c r="T1090" s="36"/>
      <c r="U1090" s="36"/>
    </row>
    <row r="1091" spans="1:21" x14ac:dyDescent="0.3">
      <c r="A1091" s="9">
        <v>29244</v>
      </c>
      <c r="B1091" s="9" t="e">
        <f>VLOOKUP(A1091,'AM Detail'!K:L,2,FALSE)</f>
        <v>#N/A</v>
      </c>
      <c r="C1091" s="1" t="s">
        <v>15</v>
      </c>
      <c r="D1091" s="1" t="s">
        <v>287</v>
      </c>
      <c r="E1091" s="9" t="str">
        <f t="shared" si="16"/>
        <v>Z000</v>
      </c>
      <c r="F1091" s="2">
        <v>31959</v>
      </c>
      <c r="G1091" s="1" t="s">
        <v>17</v>
      </c>
      <c r="H1091" s="1" t="s">
        <v>18</v>
      </c>
      <c r="I1091" s="1" t="s">
        <v>288</v>
      </c>
      <c r="J1091" s="1" t="s">
        <v>711</v>
      </c>
      <c r="K1091" s="1" t="s">
        <v>286</v>
      </c>
      <c r="L1091" s="1" t="s">
        <v>62</v>
      </c>
      <c r="M1091" s="1" t="s">
        <v>1636</v>
      </c>
      <c r="N1091">
        <v>0</v>
      </c>
      <c r="O1091" s="8">
        <v>0</v>
      </c>
      <c r="P1091" s="8">
        <v>0</v>
      </c>
      <c r="Q1091" s="8">
        <v>0</v>
      </c>
      <c r="R1091" s="35"/>
      <c r="S1091" s="36"/>
      <c r="T1091" s="36"/>
      <c r="U1091" s="36"/>
    </row>
    <row r="1092" spans="1:21" x14ac:dyDescent="0.3">
      <c r="A1092" s="9">
        <v>29372</v>
      </c>
      <c r="B1092" s="9" t="e">
        <f>VLOOKUP(A1092,'AM Detail'!K:L,2,FALSE)</f>
        <v>#N/A</v>
      </c>
      <c r="C1092" s="1" t="s">
        <v>15</v>
      </c>
      <c r="D1092" s="1" t="s">
        <v>287</v>
      </c>
      <c r="E1092" s="9" t="str">
        <f t="shared" si="16"/>
        <v>Z000</v>
      </c>
      <c r="F1092" s="2">
        <v>31594</v>
      </c>
      <c r="G1092" s="1" t="s">
        <v>17</v>
      </c>
      <c r="H1092" s="1" t="s">
        <v>18</v>
      </c>
      <c r="I1092" s="1" t="s">
        <v>284</v>
      </c>
      <c r="J1092" s="1" t="s">
        <v>712</v>
      </c>
      <c r="K1092" s="1" t="s">
        <v>286</v>
      </c>
      <c r="L1092" s="1" t="s">
        <v>61</v>
      </c>
      <c r="M1092" s="1" t="s">
        <v>1636</v>
      </c>
      <c r="N1092">
        <v>0</v>
      </c>
      <c r="O1092" s="8">
        <v>0</v>
      </c>
      <c r="P1092" s="8">
        <v>0</v>
      </c>
      <c r="Q1092" s="8">
        <v>0</v>
      </c>
      <c r="R1092" s="35"/>
      <c r="S1092" s="36"/>
      <c r="T1092" s="36"/>
      <c r="U1092" s="36"/>
    </row>
    <row r="1093" spans="1:21" x14ac:dyDescent="0.3">
      <c r="A1093" s="9">
        <v>29492</v>
      </c>
      <c r="B1093" s="9" t="e">
        <f>VLOOKUP(A1093,'AM Detail'!K:L,2,FALSE)</f>
        <v>#N/A</v>
      </c>
      <c r="C1093" s="1" t="s">
        <v>15</v>
      </c>
      <c r="D1093" s="1" t="s">
        <v>287</v>
      </c>
      <c r="E1093" s="9" t="str">
        <f t="shared" si="16"/>
        <v>Z000</v>
      </c>
      <c r="F1093" s="2">
        <v>31594</v>
      </c>
      <c r="G1093" s="1" t="s">
        <v>17</v>
      </c>
      <c r="H1093" s="1" t="s">
        <v>18</v>
      </c>
      <c r="I1093" s="1" t="s">
        <v>284</v>
      </c>
      <c r="J1093" s="1" t="s">
        <v>713</v>
      </c>
      <c r="K1093" s="1" t="s">
        <v>286</v>
      </c>
      <c r="L1093" s="1" t="s">
        <v>61</v>
      </c>
      <c r="M1093" s="1" t="s">
        <v>1636</v>
      </c>
      <c r="N1093">
        <v>0</v>
      </c>
      <c r="O1093" s="8">
        <v>0</v>
      </c>
      <c r="P1093" s="8">
        <v>0</v>
      </c>
      <c r="Q1093" s="8">
        <v>0</v>
      </c>
      <c r="R1093" s="35"/>
      <c r="S1093" s="36"/>
      <c r="T1093" s="36"/>
      <c r="U1093" s="36"/>
    </row>
    <row r="1094" spans="1:21" x14ac:dyDescent="0.3">
      <c r="A1094" s="9">
        <v>29722</v>
      </c>
      <c r="B1094" s="9" t="str">
        <f>VLOOKUP(A1094,'AM Detail'!K:L,2,FALSE)</f>
        <v>Retire</v>
      </c>
      <c r="C1094" s="1" t="s">
        <v>15</v>
      </c>
      <c r="D1094" s="1" t="s">
        <v>287</v>
      </c>
      <c r="E1094" s="9" t="str">
        <f t="shared" ref="E1094:E1157" si="17">MID(D1094,6,4)</f>
        <v>Z000</v>
      </c>
      <c r="F1094" s="2">
        <v>26846</v>
      </c>
      <c r="G1094" s="1" t="s">
        <v>17</v>
      </c>
      <c r="H1094" s="1" t="s">
        <v>18</v>
      </c>
      <c r="I1094" s="1" t="s">
        <v>288</v>
      </c>
      <c r="J1094" s="1" t="s">
        <v>714</v>
      </c>
      <c r="K1094" s="1" t="s">
        <v>286</v>
      </c>
      <c r="L1094" s="1" t="s">
        <v>233</v>
      </c>
      <c r="M1094" s="1" t="s">
        <v>1636</v>
      </c>
      <c r="N1094">
        <v>1</v>
      </c>
      <c r="O1094" s="8">
        <v>405.6</v>
      </c>
      <c r="P1094" s="8">
        <v>405.6</v>
      </c>
      <c r="Q1094" s="8">
        <v>0</v>
      </c>
      <c r="R1094" s="35"/>
      <c r="S1094" s="36"/>
      <c r="T1094" s="36"/>
      <c r="U1094" s="36"/>
    </row>
    <row r="1095" spans="1:21" x14ac:dyDescent="0.3">
      <c r="A1095" s="9">
        <v>29723</v>
      </c>
      <c r="B1095" s="9" t="str">
        <f>VLOOKUP(A1095,'AM Detail'!K:L,2,FALSE)</f>
        <v>Retire</v>
      </c>
      <c r="C1095" s="1" t="s">
        <v>15</v>
      </c>
      <c r="D1095" s="1" t="s">
        <v>287</v>
      </c>
      <c r="E1095" s="9" t="str">
        <f t="shared" si="17"/>
        <v>Z000</v>
      </c>
      <c r="F1095" s="2">
        <v>31229</v>
      </c>
      <c r="G1095" s="1" t="s">
        <v>17</v>
      </c>
      <c r="H1095" s="1" t="s">
        <v>18</v>
      </c>
      <c r="I1095" s="1" t="s">
        <v>288</v>
      </c>
      <c r="J1095" s="1" t="s">
        <v>714</v>
      </c>
      <c r="K1095" s="1" t="s">
        <v>286</v>
      </c>
      <c r="L1095" s="1" t="s">
        <v>65</v>
      </c>
      <c r="M1095" s="1" t="s">
        <v>1636</v>
      </c>
      <c r="N1095">
        <v>1</v>
      </c>
      <c r="O1095" s="8">
        <v>894.98</v>
      </c>
      <c r="P1095" s="8">
        <v>894.98</v>
      </c>
      <c r="Q1095" s="8">
        <v>0</v>
      </c>
      <c r="R1095" s="35"/>
      <c r="S1095" s="36"/>
      <c r="T1095" s="36"/>
      <c r="U1095" s="36"/>
    </row>
    <row r="1096" spans="1:21" x14ac:dyDescent="0.3">
      <c r="A1096" s="9">
        <v>29873</v>
      </c>
      <c r="B1096" s="9" t="e">
        <f>VLOOKUP(A1096,'AM Detail'!K:L,2,FALSE)</f>
        <v>#N/A</v>
      </c>
      <c r="C1096" s="1" t="s">
        <v>15</v>
      </c>
      <c r="D1096" s="1" t="s">
        <v>287</v>
      </c>
      <c r="E1096" s="9" t="str">
        <f t="shared" si="17"/>
        <v>Z000</v>
      </c>
      <c r="F1096" s="2">
        <v>31229</v>
      </c>
      <c r="G1096" s="1" t="s">
        <v>17</v>
      </c>
      <c r="H1096" s="1" t="s">
        <v>18</v>
      </c>
      <c r="I1096" s="1" t="s">
        <v>284</v>
      </c>
      <c r="J1096" s="1" t="s">
        <v>715</v>
      </c>
      <c r="K1096" s="1" t="s">
        <v>286</v>
      </c>
      <c r="L1096" s="1" t="s">
        <v>65</v>
      </c>
      <c r="M1096" s="1" t="s">
        <v>1636</v>
      </c>
      <c r="N1096">
        <v>0</v>
      </c>
      <c r="O1096" s="8">
        <v>0</v>
      </c>
      <c r="P1096" s="8">
        <v>0</v>
      </c>
      <c r="Q1096" s="8">
        <v>0</v>
      </c>
      <c r="R1096" s="35"/>
      <c r="S1096" s="36"/>
      <c r="T1096" s="36"/>
      <c r="U1096" s="36"/>
    </row>
    <row r="1097" spans="1:21" x14ac:dyDescent="0.3">
      <c r="A1097" s="9">
        <v>29874</v>
      </c>
      <c r="B1097" s="9" t="e">
        <f>VLOOKUP(A1097,'AM Detail'!K:L,2,FALSE)</f>
        <v>#N/A</v>
      </c>
      <c r="C1097" s="1" t="s">
        <v>15</v>
      </c>
      <c r="D1097" s="1" t="s">
        <v>287</v>
      </c>
      <c r="E1097" s="9" t="str">
        <f t="shared" si="17"/>
        <v>Z000</v>
      </c>
      <c r="F1097" s="2">
        <v>31594</v>
      </c>
      <c r="G1097" s="1" t="s">
        <v>17</v>
      </c>
      <c r="H1097" s="1" t="s">
        <v>18</v>
      </c>
      <c r="I1097" s="1" t="s">
        <v>284</v>
      </c>
      <c r="J1097" s="1" t="s">
        <v>715</v>
      </c>
      <c r="K1097" s="1" t="s">
        <v>286</v>
      </c>
      <c r="L1097" s="1" t="s">
        <v>61</v>
      </c>
      <c r="M1097" s="1" t="s">
        <v>1636</v>
      </c>
      <c r="N1097">
        <v>0</v>
      </c>
      <c r="O1097" s="8">
        <v>0</v>
      </c>
      <c r="P1097" s="8">
        <v>0</v>
      </c>
      <c r="Q1097" s="8">
        <v>0</v>
      </c>
      <c r="R1097" s="35"/>
      <c r="S1097" s="36"/>
      <c r="T1097" s="36"/>
      <c r="U1097" s="36"/>
    </row>
    <row r="1098" spans="1:21" x14ac:dyDescent="0.3">
      <c r="A1098" s="9">
        <v>30037</v>
      </c>
      <c r="B1098" s="9" t="e">
        <f>VLOOKUP(A1098,'AM Detail'!K:L,2,FALSE)</f>
        <v>#N/A</v>
      </c>
      <c r="C1098" s="1" t="s">
        <v>15</v>
      </c>
      <c r="D1098" s="1" t="s">
        <v>287</v>
      </c>
      <c r="E1098" s="9" t="str">
        <f t="shared" si="17"/>
        <v>Z000</v>
      </c>
      <c r="F1098" s="2">
        <v>31229</v>
      </c>
      <c r="G1098" s="1" t="s">
        <v>17</v>
      </c>
      <c r="H1098" s="1" t="s">
        <v>18</v>
      </c>
      <c r="I1098" s="1" t="s">
        <v>284</v>
      </c>
      <c r="J1098" s="1" t="s">
        <v>716</v>
      </c>
      <c r="K1098" s="1" t="s">
        <v>286</v>
      </c>
      <c r="L1098" s="1" t="s">
        <v>65</v>
      </c>
      <c r="M1098" s="1" t="s">
        <v>1636</v>
      </c>
      <c r="N1098">
        <v>0</v>
      </c>
      <c r="O1098" s="8">
        <v>0</v>
      </c>
      <c r="P1098" s="8">
        <v>0</v>
      </c>
      <c r="Q1098" s="8">
        <v>0</v>
      </c>
      <c r="R1098" s="35"/>
      <c r="S1098" s="36"/>
      <c r="T1098" s="36"/>
      <c r="U1098" s="36"/>
    </row>
    <row r="1099" spans="1:21" x14ac:dyDescent="0.3">
      <c r="A1099" s="9">
        <v>30038</v>
      </c>
      <c r="B1099" s="9" t="e">
        <f>VLOOKUP(A1099,'AM Detail'!K:L,2,FALSE)</f>
        <v>#N/A</v>
      </c>
      <c r="C1099" s="1" t="s">
        <v>15</v>
      </c>
      <c r="D1099" s="1" t="s">
        <v>287</v>
      </c>
      <c r="E1099" s="9" t="str">
        <f t="shared" si="17"/>
        <v>Z000</v>
      </c>
      <c r="F1099" s="2">
        <v>31594</v>
      </c>
      <c r="G1099" s="1" t="s">
        <v>17</v>
      </c>
      <c r="H1099" s="1" t="s">
        <v>18</v>
      </c>
      <c r="I1099" s="1" t="s">
        <v>284</v>
      </c>
      <c r="J1099" s="1" t="s">
        <v>716</v>
      </c>
      <c r="K1099" s="1" t="s">
        <v>286</v>
      </c>
      <c r="L1099" s="1" t="s">
        <v>61</v>
      </c>
      <c r="M1099" s="1" t="s">
        <v>1636</v>
      </c>
      <c r="N1099">
        <v>0</v>
      </c>
      <c r="O1099" s="8">
        <v>0</v>
      </c>
      <c r="P1099" s="8">
        <v>0</v>
      </c>
      <c r="Q1099" s="8">
        <v>0</v>
      </c>
      <c r="R1099" s="35"/>
      <c r="S1099" s="36"/>
      <c r="T1099" s="36"/>
      <c r="U1099" s="36"/>
    </row>
    <row r="1100" spans="1:21" x14ac:dyDescent="0.3">
      <c r="A1100" s="9">
        <v>30039</v>
      </c>
      <c r="B1100" s="9" t="e">
        <f>VLOOKUP(A1100,'AM Detail'!K:L,2,FALSE)</f>
        <v>#N/A</v>
      </c>
      <c r="C1100" s="1" t="s">
        <v>15</v>
      </c>
      <c r="D1100" s="1" t="s">
        <v>287</v>
      </c>
      <c r="E1100" s="9" t="str">
        <f t="shared" si="17"/>
        <v>Z000</v>
      </c>
      <c r="F1100" s="2">
        <v>31959</v>
      </c>
      <c r="G1100" s="1" t="s">
        <v>17</v>
      </c>
      <c r="H1100" s="1" t="s">
        <v>18</v>
      </c>
      <c r="I1100" s="1" t="s">
        <v>284</v>
      </c>
      <c r="J1100" s="1" t="s">
        <v>716</v>
      </c>
      <c r="K1100" s="1" t="s">
        <v>286</v>
      </c>
      <c r="L1100" s="1" t="s">
        <v>62</v>
      </c>
      <c r="M1100" s="1" t="s">
        <v>1636</v>
      </c>
      <c r="N1100">
        <v>0</v>
      </c>
      <c r="O1100" s="8">
        <v>0</v>
      </c>
      <c r="P1100" s="8">
        <v>0</v>
      </c>
      <c r="Q1100" s="8">
        <v>0</v>
      </c>
      <c r="R1100" s="35"/>
      <c r="S1100" s="36"/>
      <c r="T1100" s="36"/>
      <c r="U1100" s="36"/>
    </row>
    <row r="1101" spans="1:21" x14ac:dyDescent="0.3">
      <c r="A1101" s="9">
        <v>30209</v>
      </c>
      <c r="B1101" s="9" t="e">
        <f>VLOOKUP(A1101,'AM Detail'!K:L,2,FALSE)</f>
        <v>#N/A</v>
      </c>
      <c r="C1101" s="1" t="s">
        <v>15</v>
      </c>
      <c r="D1101" s="1" t="s">
        <v>287</v>
      </c>
      <c r="E1101" s="9" t="str">
        <f t="shared" si="17"/>
        <v>Z000</v>
      </c>
      <c r="F1101" s="2">
        <v>31229</v>
      </c>
      <c r="G1101" s="1" t="s">
        <v>17</v>
      </c>
      <c r="H1101" s="1" t="s">
        <v>18</v>
      </c>
      <c r="I1101" s="1" t="s">
        <v>284</v>
      </c>
      <c r="J1101" s="1" t="s">
        <v>717</v>
      </c>
      <c r="K1101" s="1" t="s">
        <v>286</v>
      </c>
      <c r="L1101" s="1" t="s">
        <v>65</v>
      </c>
      <c r="M1101" s="1" t="s">
        <v>1636</v>
      </c>
      <c r="N1101">
        <v>0</v>
      </c>
      <c r="O1101" s="8">
        <v>0</v>
      </c>
      <c r="P1101" s="8">
        <v>0</v>
      </c>
      <c r="Q1101" s="8">
        <v>0</v>
      </c>
      <c r="R1101" s="35"/>
      <c r="S1101" s="36"/>
      <c r="T1101" s="36"/>
      <c r="U1101" s="36"/>
    </row>
    <row r="1102" spans="1:21" x14ac:dyDescent="0.3">
      <c r="A1102" s="9">
        <v>30330</v>
      </c>
      <c r="B1102" s="9" t="str">
        <f>VLOOKUP(A1102,'AM Detail'!K:L,2,FALSE)</f>
        <v>Retire</v>
      </c>
      <c r="C1102" s="1" t="s">
        <v>15</v>
      </c>
      <c r="D1102" s="1" t="s">
        <v>287</v>
      </c>
      <c r="E1102" s="9" t="str">
        <f t="shared" si="17"/>
        <v>Z000</v>
      </c>
      <c r="F1102" s="2">
        <v>27211</v>
      </c>
      <c r="G1102" s="1" t="s">
        <v>17</v>
      </c>
      <c r="H1102" s="1" t="s">
        <v>18</v>
      </c>
      <c r="I1102" s="1" t="s">
        <v>284</v>
      </c>
      <c r="J1102" s="1" t="s">
        <v>718</v>
      </c>
      <c r="K1102" s="1" t="s">
        <v>286</v>
      </c>
      <c r="L1102" s="1" t="s">
        <v>57</v>
      </c>
      <c r="M1102" s="1" t="s">
        <v>1636</v>
      </c>
      <c r="N1102">
        <v>1</v>
      </c>
      <c r="O1102" s="8">
        <v>486.48</v>
      </c>
      <c r="P1102" s="8">
        <v>486.48</v>
      </c>
      <c r="Q1102" s="8">
        <v>0</v>
      </c>
      <c r="R1102" s="35"/>
      <c r="S1102" s="36"/>
      <c r="T1102" s="36"/>
      <c r="U1102" s="36"/>
    </row>
    <row r="1103" spans="1:21" x14ac:dyDescent="0.3">
      <c r="A1103" s="9">
        <v>30331</v>
      </c>
      <c r="B1103" s="9" t="str">
        <f>VLOOKUP(A1103,'AM Detail'!K:L,2,FALSE)</f>
        <v>Retire</v>
      </c>
      <c r="C1103" s="1" t="s">
        <v>15</v>
      </c>
      <c r="D1103" s="1" t="s">
        <v>287</v>
      </c>
      <c r="E1103" s="9" t="str">
        <f t="shared" si="17"/>
        <v>Z000</v>
      </c>
      <c r="F1103" s="2">
        <v>30498</v>
      </c>
      <c r="G1103" s="1" t="s">
        <v>17</v>
      </c>
      <c r="H1103" s="1" t="s">
        <v>18</v>
      </c>
      <c r="I1103" s="1" t="s">
        <v>284</v>
      </c>
      <c r="J1103" s="1" t="s">
        <v>718</v>
      </c>
      <c r="K1103" s="1" t="s">
        <v>286</v>
      </c>
      <c r="L1103" s="1" t="s">
        <v>99</v>
      </c>
      <c r="M1103" s="1" t="s">
        <v>1636</v>
      </c>
      <c r="N1103">
        <v>4</v>
      </c>
      <c r="O1103" s="8">
        <v>13441.2</v>
      </c>
      <c r="P1103" s="8">
        <v>13441.2</v>
      </c>
      <c r="Q1103" s="8">
        <v>0</v>
      </c>
      <c r="R1103" s="35"/>
      <c r="S1103" s="36"/>
      <c r="T1103" s="36"/>
      <c r="U1103" s="36"/>
    </row>
    <row r="1104" spans="1:21" x14ac:dyDescent="0.3">
      <c r="A1104" s="9">
        <v>30332</v>
      </c>
      <c r="B1104" s="9" t="str">
        <f>VLOOKUP(A1104,'AM Detail'!K:L,2,FALSE)</f>
        <v>Retire</v>
      </c>
      <c r="C1104" s="1" t="s">
        <v>15</v>
      </c>
      <c r="D1104" s="1" t="s">
        <v>287</v>
      </c>
      <c r="E1104" s="9" t="str">
        <f t="shared" si="17"/>
        <v>Z000</v>
      </c>
      <c r="F1104" s="2">
        <v>36342</v>
      </c>
      <c r="G1104" s="1" t="s">
        <v>17</v>
      </c>
      <c r="H1104" s="1" t="s">
        <v>18</v>
      </c>
      <c r="I1104" s="1" t="s">
        <v>284</v>
      </c>
      <c r="J1104" s="1" t="s">
        <v>718</v>
      </c>
      <c r="K1104" s="1" t="s">
        <v>286</v>
      </c>
      <c r="L1104" s="1" t="s">
        <v>236</v>
      </c>
      <c r="M1104" s="1" t="s">
        <v>1636</v>
      </c>
      <c r="N1104">
        <v>1</v>
      </c>
      <c r="O1104" s="8">
        <v>6897.81</v>
      </c>
      <c r="P1104" s="8">
        <v>6897.81</v>
      </c>
      <c r="Q1104" s="8">
        <v>0</v>
      </c>
      <c r="R1104" s="35"/>
      <c r="S1104" s="36"/>
      <c r="T1104" s="36"/>
      <c r="U1104" s="36"/>
    </row>
    <row r="1105" spans="1:21" x14ac:dyDescent="0.3">
      <c r="A1105" s="9">
        <v>30397</v>
      </c>
      <c r="B1105" s="9" t="str">
        <f>VLOOKUP(A1105,'AM Detail'!K:L,2,FALSE)</f>
        <v>Retire</v>
      </c>
      <c r="C1105" s="1" t="s">
        <v>15</v>
      </c>
      <c r="D1105" s="1" t="s">
        <v>287</v>
      </c>
      <c r="E1105" s="9" t="str">
        <f t="shared" si="17"/>
        <v>Z000</v>
      </c>
      <c r="F1105" s="2">
        <v>36708</v>
      </c>
      <c r="G1105" s="1" t="s">
        <v>17</v>
      </c>
      <c r="H1105" s="1" t="s">
        <v>18</v>
      </c>
      <c r="I1105" s="1" t="s">
        <v>284</v>
      </c>
      <c r="J1105" s="1" t="s">
        <v>719</v>
      </c>
      <c r="K1105" s="1" t="s">
        <v>286</v>
      </c>
      <c r="L1105" s="1" t="s">
        <v>237</v>
      </c>
      <c r="M1105" s="1" t="s">
        <v>1636</v>
      </c>
      <c r="N1105">
        <v>1</v>
      </c>
      <c r="O1105" s="8">
        <v>6697.7</v>
      </c>
      <c r="P1105" s="8">
        <v>6697.7</v>
      </c>
      <c r="Q1105" s="8">
        <v>0</v>
      </c>
      <c r="R1105" s="35"/>
      <c r="S1105" s="36"/>
      <c r="T1105" s="36"/>
      <c r="U1105" s="36"/>
    </row>
    <row r="1106" spans="1:21" x14ac:dyDescent="0.3">
      <c r="A1106" s="9">
        <v>30621</v>
      </c>
      <c r="B1106" s="9" t="e">
        <f>VLOOKUP(A1106,'AM Detail'!K:L,2,FALSE)</f>
        <v>#N/A</v>
      </c>
      <c r="C1106" s="1" t="s">
        <v>15</v>
      </c>
      <c r="D1106" s="1" t="s">
        <v>287</v>
      </c>
      <c r="E1106" s="9" t="str">
        <f t="shared" si="17"/>
        <v>Z000</v>
      </c>
      <c r="F1106" s="2">
        <v>31229</v>
      </c>
      <c r="G1106" s="1" t="s">
        <v>17</v>
      </c>
      <c r="H1106" s="1" t="s">
        <v>18</v>
      </c>
      <c r="I1106" s="1" t="s">
        <v>284</v>
      </c>
      <c r="J1106" s="1" t="s">
        <v>720</v>
      </c>
      <c r="K1106" s="1" t="s">
        <v>286</v>
      </c>
      <c r="L1106" s="1" t="s">
        <v>65</v>
      </c>
      <c r="M1106" s="1" t="s">
        <v>1636</v>
      </c>
      <c r="N1106">
        <v>0</v>
      </c>
      <c r="O1106" s="8">
        <v>0</v>
      </c>
      <c r="P1106" s="8">
        <v>0</v>
      </c>
      <c r="Q1106" s="8">
        <v>0</v>
      </c>
      <c r="R1106" s="35"/>
      <c r="S1106" s="36"/>
      <c r="T1106" s="36"/>
      <c r="U1106" s="36"/>
    </row>
    <row r="1107" spans="1:21" x14ac:dyDescent="0.3">
      <c r="A1107" s="9">
        <v>30784</v>
      </c>
      <c r="B1107" s="9" t="e">
        <f>VLOOKUP(A1107,'AM Detail'!K:L,2,FALSE)</f>
        <v>#N/A</v>
      </c>
      <c r="C1107" s="1" t="s">
        <v>15</v>
      </c>
      <c r="D1107" s="1" t="s">
        <v>287</v>
      </c>
      <c r="E1107" s="9" t="str">
        <f t="shared" si="17"/>
        <v>Z000</v>
      </c>
      <c r="F1107" s="2">
        <v>31229</v>
      </c>
      <c r="G1107" s="1" t="s">
        <v>17</v>
      </c>
      <c r="H1107" s="1" t="s">
        <v>18</v>
      </c>
      <c r="I1107" s="1" t="s">
        <v>284</v>
      </c>
      <c r="J1107" s="1" t="s">
        <v>721</v>
      </c>
      <c r="K1107" s="1" t="s">
        <v>286</v>
      </c>
      <c r="L1107" s="1" t="s">
        <v>65</v>
      </c>
      <c r="M1107" s="1" t="s">
        <v>1636</v>
      </c>
      <c r="N1107">
        <v>0</v>
      </c>
      <c r="O1107" s="8">
        <v>0</v>
      </c>
      <c r="P1107" s="8">
        <v>0</v>
      </c>
      <c r="Q1107" s="8">
        <v>0</v>
      </c>
      <c r="R1107" s="35"/>
      <c r="S1107" s="36"/>
      <c r="T1107" s="36"/>
      <c r="U1107" s="36"/>
    </row>
    <row r="1108" spans="1:21" x14ac:dyDescent="0.3">
      <c r="A1108" s="9">
        <v>30931</v>
      </c>
      <c r="B1108" s="9" t="e">
        <f>VLOOKUP(A1108,'AM Detail'!K:L,2,FALSE)</f>
        <v>#N/A</v>
      </c>
      <c r="C1108" s="1" t="s">
        <v>15</v>
      </c>
      <c r="D1108" s="1" t="s">
        <v>287</v>
      </c>
      <c r="E1108" s="9" t="str">
        <f t="shared" si="17"/>
        <v>Z000</v>
      </c>
      <c r="F1108" s="2">
        <v>31229</v>
      </c>
      <c r="G1108" s="1" t="s">
        <v>17</v>
      </c>
      <c r="H1108" s="1" t="s">
        <v>18</v>
      </c>
      <c r="I1108" s="1" t="s">
        <v>284</v>
      </c>
      <c r="J1108" s="1" t="s">
        <v>722</v>
      </c>
      <c r="K1108" s="1" t="s">
        <v>286</v>
      </c>
      <c r="L1108" s="1" t="s">
        <v>65</v>
      </c>
      <c r="M1108" s="1" t="s">
        <v>1636</v>
      </c>
      <c r="N1108">
        <v>0</v>
      </c>
      <c r="O1108" s="8">
        <v>0</v>
      </c>
      <c r="P1108" s="8">
        <v>0</v>
      </c>
      <c r="Q1108" s="8">
        <v>0</v>
      </c>
      <c r="R1108" s="35"/>
      <c r="S1108" s="36"/>
      <c r="T1108" s="36"/>
      <c r="U1108" s="36"/>
    </row>
    <row r="1109" spans="1:21" x14ac:dyDescent="0.3">
      <c r="A1109" s="9">
        <v>31031</v>
      </c>
      <c r="B1109" s="9" t="e">
        <f>VLOOKUP(A1109,'AM Detail'!K:L,2,FALSE)</f>
        <v>#N/A</v>
      </c>
      <c r="C1109" s="1" t="s">
        <v>15</v>
      </c>
      <c r="D1109" s="1" t="s">
        <v>287</v>
      </c>
      <c r="E1109" s="9" t="str">
        <f t="shared" si="17"/>
        <v>Z000</v>
      </c>
      <c r="F1109" s="2">
        <v>31229</v>
      </c>
      <c r="G1109" s="1" t="s">
        <v>17</v>
      </c>
      <c r="H1109" s="1" t="s">
        <v>18</v>
      </c>
      <c r="I1109" s="1" t="s">
        <v>284</v>
      </c>
      <c r="J1109" s="1" t="s">
        <v>723</v>
      </c>
      <c r="K1109" s="1" t="s">
        <v>286</v>
      </c>
      <c r="L1109" s="1" t="s">
        <v>65</v>
      </c>
      <c r="M1109" s="1" t="s">
        <v>1636</v>
      </c>
      <c r="N1109">
        <v>0</v>
      </c>
      <c r="O1109" s="8">
        <v>0</v>
      </c>
      <c r="P1109" s="8">
        <v>0</v>
      </c>
      <c r="Q1109" s="8">
        <v>0</v>
      </c>
      <c r="R1109" s="35"/>
      <c r="S1109" s="36"/>
      <c r="T1109" s="36"/>
      <c r="U1109" s="36"/>
    </row>
    <row r="1110" spans="1:21" x14ac:dyDescent="0.3">
      <c r="A1110" s="9">
        <v>31032</v>
      </c>
      <c r="B1110" s="9" t="e">
        <f>VLOOKUP(A1110,'AM Detail'!K:L,2,FALSE)</f>
        <v>#N/A</v>
      </c>
      <c r="C1110" s="1" t="s">
        <v>15</v>
      </c>
      <c r="D1110" s="1" t="s">
        <v>287</v>
      </c>
      <c r="E1110" s="9" t="str">
        <f t="shared" si="17"/>
        <v>Z000</v>
      </c>
      <c r="F1110" s="2">
        <v>31594</v>
      </c>
      <c r="G1110" s="1" t="s">
        <v>17</v>
      </c>
      <c r="H1110" s="1" t="s">
        <v>18</v>
      </c>
      <c r="I1110" s="1" t="s">
        <v>284</v>
      </c>
      <c r="J1110" s="1" t="s">
        <v>723</v>
      </c>
      <c r="K1110" s="1" t="s">
        <v>286</v>
      </c>
      <c r="L1110" s="1" t="s">
        <v>61</v>
      </c>
      <c r="M1110" s="1" t="s">
        <v>1636</v>
      </c>
      <c r="N1110">
        <v>0</v>
      </c>
      <c r="O1110" s="8">
        <v>0</v>
      </c>
      <c r="P1110" s="8">
        <v>0</v>
      </c>
      <c r="Q1110" s="8">
        <v>0</v>
      </c>
      <c r="R1110" s="35"/>
      <c r="S1110" s="36"/>
      <c r="T1110" s="36"/>
      <c r="U1110" s="36"/>
    </row>
    <row r="1111" spans="1:21" x14ac:dyDescent="0.3">
      <c r="A1111" s="9">
        <v>31103</v>
      </c>
      <c r="B1111" s="9" t="e">
        <f>VLOOKUP(A1111,'AM Detail'!K:L,2,FALSE)</f>
        <v>#N/A</v>
      </c>
      <c r="C1111" s="1" t="s">
        <v>15</v>
      </c>
      <c r="D1111" s="1" t="s">
        <v>287</v>
      </c>
      <c r="E1111" s="9" t="str">
        <f t="shared" si="17"/>
        <v>Z000</v>
      </c>
      <c r="F1111" s="2">
        <v>31229</v>
      </c>
      <c r="G1111" s="1" t="s">
        <v>17</v>
      </c>
      <c r="H1111" s="1" t="s">
        <v>18</v>
      </c>
      <c r="I1111" s="1" t="s">
        <v>284</v>
      </c>
      <c r="J1111" s="1" t="s">
        <v>724</v>
      </c>
      <c r="K1111" s="1" t="s">
        <v>286</v>
      </c>
      <c r="L1111" s="1" t="s">
        <v>65</v>
      </c>
      <c r="M1111" s="1" t="s">
        <v>1636</v>
      </c>
      <c r="N1111">
        <v>0</v>
      </c>
      <c r="O1111" s="8">
        <v>0</v>
      </c>
      <c r="P1111" s="8">
        <v>0</v>
      </c>
      <c r="Q1111" s="8">
        <v>0</v>
      </c>
      <c r="R1111" s="35"/>
      <c r="S1111" s="36"/>
      <c r="T1111" s="36"/>
      <c r="U1111" s="36"/>
    </row>
    <row r="1112" spans="1:21" x14ac:dyDescent="0.3">
      <c r="A1112" s="9">
        <v>31173</v>
      </c>
      <c r="B1112" s="9" t="e">
        <f>VLOOKUP(A1112,'AM Detail'!K:L,2,FALSE)</f>
        <v>#N/A</v>
      </c>
      <c r="C1112" s="1" t="s">
        <v>15</v>
      </c>
      <c r="D1112" s="1" t="s">
        <v>287</v>
      </c>
      <c r="E1112" s="9" t="str">
        <f t="shared" si="17"/>
        <v>Z000</v>
      </c>
      <c r="F1112" s="2">
        <v>31594</v>
      </c>
      <c r="G1112" s="1" t="s">
        <v>17</v>
      </c>
      <c r="H1112" s="1" t="s">
        <v>18</v>
      </c>
      <c r="I1112" s="1" t="s">
        <v>284</v>
      </c>
      <c r="J1112" s="1" t="s">
        <v>725</v>
      </c>
      <c r="K1112" s="1" t="s">
        <v>286</v>
      </c>
      <c r="L1112" s="1" t="s">
        <v>61</v>
      </c>
      <c r="M1112" s="1" t="s">
        <v>1636</v>
      </c>
      <c r="N1112">
        <v>0</v>
      </c>
      <c r="O1112" s="8">
        <v>0</v>
      </c>
      <c r="P1112" s="8">
        <v>0</v>
      </c>
      <c r="Q1112" s="8">
        <v>0</v>
      </c>
      <c r="R1112" s="35"/>
      <c r="S1112" s="36"/>
      <c r="T1112" s="36"/>
      <c r="U1112" s="36"/>
    </row>
    <row r="1113" spans="1:21" x14ac:dyDescent="0.3">
      <c r="A1113" s="9">
        <v>31265</v>
      </c>
      <c r="B1113" s="9" t="e">
        <f>VLOOKUP(A1113,'AM Detail'!K:L,2,FALSE)</f>
        <v>#N/A</v>
      </c>
      <c r="C1113" s="1" t="s">
        <v>15</v>
      </c>
      <c r="D1113" s="1" t="s">
        <v>287</v>
      </c>
      <c r="E1113" s="9" t="str">
        <f t="shared" si="17"/>
        <v>Z000</v>
      </c>
      <c r="F1113" s="2">
        <v>31229</v>
      </c>
      <c r="G1113" s="1" t="s">
        <v>17</v>
      </c>
      <c r="H1113" s="1" t="s">
        <v>18</v>
      </c>
      <c r="I1113" s="1" t="s">
        <v>726</v>
      </c>
      <c r="J1113" s="1" t="s">
        <v>727</v>
      </c>
      <c r="K1113" s="1" t="s">
        <v>286</v>
      </c>
      <c r="L1113" s="1" t="s">
        <v>65</v>
      </c>
      <c r="M1113" s="1" t="s">
        <v>1636</v>
      </c>
      <c r="N1113">
        <v>0</v>
      </c>
      <c r="O1113" s="8">
        <v>0</v>
      </c>
      <c r="P1113" s="8">
        <v>0</v>
      </c>
      <c r="Q1113" s="8">
        <v>0</v>
      </c>
      <c r="R1113" s="35"/>
      <c r="S1113" s="36"/>
      <c r="T1113" s="36"/>
      <c r="U1113" s="36"/>
    </row>
    <row r="1114" spans="1:21" x14ac:dyDescent="0.3">
      <c r="A1114" s="9">
        <v>31321</v>
      </c>
      <c r="B1114" s="9" t="e">
        <f>VLOOKUP(A1114,'AM Detail'!K:L,2,FALSE)</f>
        <v>#N/A</v>
      </c>
      <c r="C1114" s="1" t="s">
        <v>15</v>
      </c>
      <c r="D1114" s="1" t="s">
        <v>287</v>
      </c>
      <c r="E1114" s="9" t="str">
        <f t="shared" si="17"/>
        <v>Z000</v>
      </c>
      <c r="F1114" s="2">
        <v>31229</v>
      </c>
      <c r="G1114" s="1" t="s">
        <v>17</v>
      </c>
      <c r="H1114" s="1" t="s">
        <v>18</v>
      </c>
      <c r="I1114" s="1" t="s">
        <v>726</v>
      </c>
      <c r="J1114" s="1" t="s">
        <v>728</v>
      </c>
      <c r="K1114" s="1" t="s">
        <v>286</v>
      </c>
      <c r="L1114" s="1" t="s">
        <v>65</v>
      </c>
      <c r="M1114" s="1" t="s">
        <v>1636</v>
      </c>
      <c r="N1114">
        <v>0</v>
      </c>
      <c r="O1114" s="8">
        <v>0</v>
      </c>
      <c r="P1114" s="8">
        <v>0</v>
      </c>
      <c r="Q1114" s="8">
        <v>0</v>
      </c>
      <c r="R1114" s="35"/>
      <c r="S1114" s="36"/>
      <c r="T1114" s="36"/>
      <c r="U1114" s="36"/>
    </row>
    <row r="1115" spans="1:21" x14ac:dyDescent="0.3">
      <c r="A1115" s="9">
        <v>31322</v>
      </c>
      <c r="B1115" s="9" t="e">
        <f>VLOOKUP(A1115,'AM Detail'!K:L,2,FALSE)</f>
        <v>#N/A</v>
      </c>
      <c r="C1115" s="1" t="s">
        <v>15</v>
      </c>
      <c r="D1115" s="1" t="s">
        <v>287</v>
      </c>
      <c r="E1115" s="9" t="str">
        <f t="shared" si="17"/>
        <v>Z000</v>
      </c>
      <c r="F1115" s="2">
        <v>31594</v>
      </c>
      <c r="G1115" s="1" t="s">
        <v>17</v>
      </c>
      <c r="H1115" s="1" t="s">
        <v>18</v>
      </c>
      <c r="I1115" s="1" t="s">
        <v>726</v>
      </c>
      <c r="J1115" s="1" t="s">
        <v>728</v>
      </c>
      <c r="K1115" s="1" t="s">
        <v>286</v>
      </c>
      <c r="L1115" s="1" t="s">
        <v>61</v>
      </c>
      <c r="M1115" s="1" t="s">
        <v>1636</v>
      </c>
      <c r="N1115">
        <v>0</v>
      </c>
      <c r="O1115" s="8">
        <v>0</v>
      </c>
      <c r="P1115" s="8">
        <v>0</v>
      </c>
      <c r="Q1115" s="8">
        <v>0</v>
      </c>
      <c r="R1115" s="35"/>
      <c r="S1115" s="36"/>
      <c r="T1115" s="36"/>
      <c r="U1115" s="36"/>
    </row>
    <row r="1116" spans="1:21" x14ac:dyDescent="0.3">
      <c r="A1116" s="9">
        <v>31650</v>
      </c>
      <c r="B1116" s="9" t="e">
        <f>VLOOKUP(A1116,'AM Detail'!K:L,2,FALSE)</f>
        <v>#N/A</v>
      </c>
      <c r="C1116" s="1" t="s">
        <v>15</v>
      </c>
      <c r="D1116" s="1" t="s">
        <v>287</v>
      </c>
      <c r="E1116" s="9" t="str">
        <f t="shared" si="17"/>
        <v>Z000</v>
      </c>
      <c r="F1116" s="2">
        <v>31229</v>
      </c>
      <c r="G1116" s="1" t="s">
        <v>17</v>
      </c>
      <c r="H1116" s="1" t="s">
        <v>18</v>
      </c>
      <c r="I1116" s="1" t="s">
        <v>726</v>
      </c>
      <c r="J1116" s="1" t="s">
        <v>729</v>
      </c>
      <c r="K1116" s="1" t="s">
        <v>286</v>
      </c>
      <c r="L1116" s="1" t="s">
        <v>65</v>
      </c>
      <c r="M1116" s="1" t="s">
        <v>1636</v>
      </c>
      <c r="N1116">
        <v>0</v>
      </c>
      <c r="O1116" s="8">
        <v>0</v>
      </c>
      <c r="P1116" s="8">
        <v>0</v>
      </c>
      <c r="Q1116" s="8">
        <v>0</v>
      </c>
      <c r="R1116" s="35"/>
      <c r="S1116" s="36"/>
      <c r="T1116" s="36"/>
      <c r="U1116" s="36"/>
    </row>
    <row r="1117" spans="1:21" x14ac:dyDescent="0.3">
      <c r="A1117" s="9">
        <v>31651</v>
      </c>
      <c r="B1117" s="9" t="e">
        <f>VLOOKUP(A1117,'AM Detail'!K:L,2,FALSE)</f>
        <v>#N/A</v>
      </c>
      <c r="C1117" s="1" t="s">
        <v>15</v>
      </c>
      <c r="D1117" s="1" t="s">
        <v>287</v>
      </c>
      <c r="E1117" s="9" t="str">
        <f t="shared" si="17"/>
        <v>Z000</v>
      </c>
      <c r="F1117" s="2">
        <v>31594</v>
      </c>
      <c r="G1117" s="1" t="s">
        <v>17</v>
      </c>
      <c r="H1117" s="1" t="s">
        <v>18</v>
      </c>
      <c r="I1117" s="1" t="s">
        <v>726</v>
      </c>
      <c r="J1117" s="1" t="s">
        <v>729</v>
      </c>
      <c r="K1117" s="1" t="s">
        <v>286</v>
      </c>
      <c r="L1117" s="1" t="s">
        <v>61</v>
      </c>
      <c r="M1117" s="1" t="s">
        <v>1636</v>
      </c>
      <c r="N1117">
        <v>0</v>
      </c>
      <c r="O1117" s="8">
        <v>0</v>
      </c>
      <c r="P1117" s="8">
        <v>0</v>
      </c>
      <c r="Q1117" s="8">
        <v>0</v>
      </c>
      <c r="R1117" s="35"/>
      <c r="S1117" s="36"/>
      <c r="T1117" s="36"/>
      <c r="U1117" s="36"/>
    </row>
    <row r="1118" spans="1:21" x14ac:dyDescent="0.3">
      <c r="A1118" s="9">
        <v>31777</v>
      </c>
      <c r="B1118" s="9" t="e">
        <f>VLOOKUP(A1118,'AM Detail'!K:L,2,FALSE)</f>
        <v>#N/A</v>
      </c>
      <c r="C1118" s="1" t="s">
        <v>15</v>
      </c>
      <c r="D1118" s="1" t="s">
        <v>287</v>
      </c>
      <c r="E1118" s="9" t="str">
        <f t="shared" si="17"/>
        <v>Z000</v>
      </c>
      <c r="F1118" s="2">
        <v>31594</v>
      </c>
      <c r="G1118" s="1" t="s">
        <v>17</v>
      </c>
      <c r="H1118" s="1" t="s">
        <v>18</v>
      </c>
      <c r="I1118" s="1" t="s">
        <v>726</v>
      </c>
      <c r="J1118" s="1" t="s">
        <v>730</v>
      </c>
      <c r="K1118" s="1" t="s">
        <v>286</v>
      </c>
      <c r="L1118" s="1" t="s">
        <v>61</v>
      </c>
      <c r="M1118" s="1" t="s">
        <v>1636</v>
      </c>
      <c r="N1118">
        <v>0</v>
      </c>
      <c r="O1118" s="8">
        <v>0</v>
      </c>
      <c r="P1118" s="8">
        <v>0</v>
      </c>
      <c r="Q1118" s="8">
        <v>0</v>
      </c>
      <c r="R1118" s="35"/>
      <c r="S1118" s="36"/>
      <c r="T1118" s="36"/>
      <c r="U1118" s="36"/>
    </row>
    <row r="1119" spans="1:21" x14ac:dyDescent="0.3">
      <c r="A1119" s="9">
        <v>31945</v>
      </c>
      <c r="B1119" s="9" t="e">
        <f>VLOOKUP(A1119,'AM Detail'!K:L,2,FALSE)</f>
        <v>#N/A</v>
      </c>
      <c r="C1119" s="1" t="s">
        <v>15</v>
      </c>
      <c r="D1119" s="1" t="s">
        <v>287</v>
      </c>
      <c r="E1119" s="9" t="str">
        <f t="shared" si="17"/>
        <v>Z000</v>
      </c>
      <c r="F1119" s="2">
        <v>31229</v>
      </c>
      <c r="G1119" s="1" t="s">
        <v>17</v>
      </c>
      <c r="H1119" s="1" t="s">
        <v>18</v>
      </c>
      <c r="I1119" s="1" t="s">
        <v>726</v>
      </c>
      <c r="J1119" s="1" t="s">
        <v>731</v>
      </c>
      <c r="K1119" s="1" t="s">
        <v>286</v>
      </c>
      <c r="L1119" s="1" t="s">
        <v>65</v>
      </c>
      <c r="M1119" s="1" t="s">
        <v>1636</v>
      </c>
      <c r="N1119">
        <v>0</v>
      </c>
      <c r="O1119" s="8">
        <v>0</v>
      </c>
      <c r="P1119" s="8">
        <v>0</v>
      </c>
      <c r="Q1119" s="8">
        <v>0</v>
      </c>
      <c r="R1119" s="35"/>
      <c r="S1119" s="36"/>
      <c r="T1119" s="36"/>
      <c r="U1119" s="36"/>
    </row>
    <row r="1120" spans="1:21" x14ac:dyDescent="0.3">
      <c r="A1120" s="9">
        <v>31946</v>
      </c>
      <c r="B1120" s="9" t="e">
        <f>VLOOKUP(A1120,'AM Detail'!K:L,2,FALSE)</f>
        <v>#N/A</v>
      </c>
      <c r="C1120" s="1" t="s">
        <v>15</v>
      </c>
      <c r="D1120" s="1" t="s">
        <v>287</v>
      </c>
      <c r="E1120" s="9" t="str">
        <f t="shared" si="17"/>
        <v>Z000</v>
      </c>
      <c r="F1120" s="2">
        <v>31594</v>
      </c>
      <c r="G1120" s="1" t="s">
        <v>17</v>
      </c>
      <c r="H1120" s="1" t="s">
        <v>18</v>
      </c>
      <c r="I1120" s="1" t="s">
        <v>726</v>
      </c>
      <c r="J1120" s="1" t="s">
        <v>731</v>
      </c>
      <c r="K1120" s="1" t="s">
        <v>286</v>
      </c>
      <c r="L1120" s="1" t="s">
        <v>61</v>
      </c>
      <c r="M1120" s="1" t="s">
        <v>1636</v>
      </c>
      <c r="N1120">
        <v>0</v>
      </c>
      <c r="O1120" s="8">
        <v>0</v>
      </c>
      <c r="P1120" s="8">
        <v>0</v>
      </c>
      <c r="Q1120" s="8">
        <v>0</v>
      </c>
      <c r="R1120" s="35"/>
      <c r="S1120" s="36"/>
      <c r="T1120" s="36"/>
      <c r="U1120" s="36"/>
    </row>
    <row r="1121" spans="1:21" x14ac:dyDescent="0.3">
      <c r="A1121" s="9">
        <v>31947</v>
      </c>
      <c r="B1121" s="9" t="e">
        <f>VLOOKUP(A1121,'AM Detail'!K:L,2,FALSE)</f>
        <v>#N/A</v>
      </c>
      <c r="C1121" s="1" t="s">
        <v>15</v>
      </c>
      <c r="D1121" s="1" t="s">
        <v>287</v>
      </c>
      <c r="E1121" s="9" t="str">
        <f t="shared" si="17"/>
        <v>Z000</v>
      </c>
      <c r="F1121" s="2">
        <v>31959</v>
      </c>
      <c r="G1121" s="1" t="s">
        <v>17</v>
      </c>
      <c r="H1121" s="1" t="s">
        <v>18</v>
      </c>
      <c r="I1121" s="1" t="s">
        <v>726</v>
      </c>
      <c r="J1121" s="1" t="s">
        <v>731</v>
      </c>
      <c r="K1121" s="1" t="s">
        <v>286</v>
      </c>
      <c r="L1121" s="1" t="s">
        <v>62</v>
      </c>
      <c r="M1121" s="1" t="s">
        <v>1636</v>
      </c>
      <c r="N1121">
        <v>0</v>
      </c>
      <c r="O1121" s="8">
        <v>0</v>
      </c>
      <c r="P1121" s="8">
        <v>0</v>
      </c>
      <c r="Q1121" s="8">
        <v>0</v>
      </c>
      <c r="R1121" s="35"/>
      <c r="S1121" s="36"/>
      <c r="T1121" s="36"/>
      <c r="U1121" s="36"/>
    </row>
    <row r="1122" spans="1:21" x14ac:dyDescent="0.3">
      <c r="A1122" s="9">
        <v>32141</v>
      </c>
      <c r="B1122" s="9" t="e">
        <f>VLOOKUP(A1122,'AM Detail'!K:L,2,FALSE)</f>
        <v>#N/A</v>
      </c>
      <c r="C1122" s="1" t="s">
        <v>15</v>
      </c>
      <c r="D1122" s="1" t="s">
        <v>287</v>
      </c>
      <c r="E1122" s="9" t="str">
        <f t="shared" si="17"/>
        <v>Z000</v>
      </c>
      <c r="F1122" s="2">
        <v>31229</v>
      </c>
      <c r="G1122" s="1" t="s">
        <v>17</v>
      </c>
      <c r="H1122" s="1" t="s">
        <v>18</v>
      </c>
      <c r="I1122" s="1" t="s">
        <v>726</v>
      </c>
      <c r="J1122" s="1" t="s">
        <v>732</v>
      </c>
      <c r="K1122" s="1" t="s">
        <v>286</v>
      </c>
      <c r="L1122" s="1" t="s">
        <v>65</v>
      </c>
      <c r="M1122" s="1" t="s">
        <v>1636</v>
      </c>
      <c r="N1122">
        <v>0</v>
      </c>
      <c r="O1122" s="8">
        <v>0</v>
      </c>
      <c r="P1122" s="8">
        <v>0</v>
      </c>
      <c r="Q1122" s="8">
        <v>0</v>
      </c>
      <c r="R1122" s="35"/>
      <c r="S1122" s="36"/>
      <c r="T1122" s="36"/>
      <c r="U1122" s="36"/>
    </row>
    <row r="1123" spans="1:21" x14ac:dyDescent="0.3">
      <c r="A1123" s="9">
        <v>32142</v>
      </c>
      <c r="B1123" s="9" t="e">
        <f>VLOOKUP(A1123,'AM Detail'!K:L,2,FALSE)</f>
        <v>#N/A</v>
      </c>
      <c r="C1123" s="1" t="s">
        <v>15</v>
      </c>
      <c r="D1123" s="1" t="s">
        <v>287</v>
      </c>
      <c r="E1123" s="9" t="str">
        <f t="shared" si="17"/>
        <v>Z000</v>
      </c>
      <c r="F1123" s="2">
        <v>31594</v>
      </c>
      <c r="G1123" s="1" t="s">
        <v>17</v>
      </c>
      <c r="H1123" s="1" t="s">
        <v>18</v>
      </c>
      <c r="I1123" s="1" t="s">
        <v>726</v>
      </c>
      <c r="J1123" s="1" t="s">
        <v>732</v>
      </c>
      <c r="K1123" s="1" t="s">
        <v>286</v>
      </c>
      <c r="L1123" s="1" t="s">
        <v>61</v>
      </c>
      <c r="M1123" s="1" t="s">
        <v>1636</v>
      </c>
      <c r="N1123">
        <v>0</v>
      </c>
      <c r="O1123" s="8">
        <v>0</v>
      </c>
      <c r="P1123" s="8">
        <v>0</v>
      </c>
      <c r="Q1123" s="8">
        <v>0</v>
      </c>
      <c r="R1123" s="35"/>
      <c r="S1123" s="36"/>
      <c r="T1123" s="36"/>
      <c r="U1123" s="36"/>
    </row>
    <row r="1124" spans="1:21" x14ac:dyDescent="0.3">
      <c r="A1124" s="9">
        <v>32359</v>
      </c>
      <c r="B1124" s="9" t="e">
        <f>VLOOKUP(A1124,'AM Detail'!K:L,2,FALSE)</f>
        <v>#N/A</v>
      </c>
      <c r="C1124" s="1" t="s">
        <v>15</v>
      </c>
      <c r="D1124" s="1" t="s">
        <v>287</v>
      </c>
      <c r="E1124" s="9" t="str">
        <f t="shared" si="17"/>
        <v>Z000</v>
      </c>
      <c r="F1124" s="2">
        <v>31229</v>
      </c>
      <c r="G1124" s="1" t="s">
        <v>17</v>
      </c>
      <c r="H1124" s="1" t="s">
        <v>18</v>
      </c>
      <c r="I1124" s="1" t="s">
        <v>726</v>
      </c>
      <c r="J1124" s="1" t="s">
        <v>733</v>
      </c>
      <c r="K1124" s="1" t="s">
        <v>286</v>
      </c>
      <c r="L1124" s="1" t="s">
        <v>65</v>
      </c>
      <c r="M1124" s="1" t="s">
        <v>1636</v>
      </c>
      <c r="N1124">
        <v>0</v>
      </c>
      <c r="O1124" s="8">
        <v>0</v>
      </c>
      <c r="P1124" s="8">
        <v>0</v>
      </c>
      <c r="Q1124" s="8">
        <v>0</v>
      </c>
      <c r="R1124" s="35"/>
      <c r="S1124" s="36"/>
      <c r="T1124" s="36"/>
      <c r="U1124" s="36"/>
    </row>
    <row r="1125" spans="1:21" x14ac:dyDescent="0.3">
      <c r="A1125" s="9">
        <v>32360</v>
      </c>
      <c r="B1125" s="9" t="e">
        <f>VLOOKUP(A1125,'AM Detail'!K:L,2,FALSE)</f>
        <v>#N/A</v>
      </c>
      <c r="C1125" s="1" t="s">
        <v>15</v>
      </c>
      <c r="D1125" s="1" t="s">
        <v>287</v>
      </c>
      <c r="E1125" s="9" t="str">
        <f t="shared" si="17"/>
        <v>Z000</v>
      </c>
      <c r="F1125" s="2">
        <v>31594</v>
      </c>
      <c r="G1125" s="1" t="s">
        <v>17</v>
      </c>
      <c r="H1125" s="1" t="s">
        <v>18</v>
      </c>
      <c r="I1125" s="1" t="s">
        <v>726</v>
      </c>
      <c r="J1125" s="1" t="s">
        <v>733</v>
      </c>
      <c r="K1125" s="1" t="s">
        <v>286</v>
      </c>
      <c r="L1125" s="1" t="s">
        <v>61</v>
      </c>
      <c r="M1125" s="1" t="s">
        <v>1636</v>
      </c>
      <c r="N1125">
        <v>0</v>
      </c>
      <c r="O1125" s="8">
        <v>0</v>
      </c>
      <c r="P1125" s="8">
        <v>0</v>
      </c>
      <c r="Q1125" s="8">
        <v>0</v>
      </c>
      <c r="R1125" s="35"/>
      <c r="S1125" s="36"/>
      <c r="T1125" s="36"/>
      <c r="U1125" s="36"/>
    </row>
    <row r="1126" spans="1:21" x14ac:dyDescent="0.3">
      <c r="A1126" s="9">
        <v>32373</v>
      </c>
      <c r="B1126" s="9" t="e">
        <f>VLOOKUP(A1126,'AM Detail'!K:L,2,FALSE)</f>
        <v>#N/A</v>
      </c>
      <c r="C1126" s="1" t="s">
        <v>15</v>
      </c>
      <c r="D1126" s="1" t="s">
        <v>287</v>
      </c>
      <c r="E1126" s="9" t="str">
        <f t="shared" si="17"/>
        <v>Z000</v>
      </c>
      <c r="F1126" s="2">
        <v>31594</v>
      </c>
      <c r="G1126" s="1" t="s">
        <v>17</v>
      </c>
      <c r="H1126" s="1" t="s">
        <v>18</v>
      </c>
      <c r="I1126" s="1" t="s">
        <v>726</v>
      </c>
      <c r="J1126" s="1" t="s">
        <v>734</v>
      </c>
      <c r="K1126" s="1" t="s">
        <v>286</v>
      </c>
      <c r="L1126" s="1" t="s">
        <v>61</v>
      </c>
      <c r="M1126" s="1" t="s">
        <v>1636</v>
      </c>
      <c r="N1126">
        <v>0</v>
      </c>
      <c r="O1126" s="8">
        <v>0</v>
      </c>
      <c r="P1126" s="8">
        <v>0</v>
      </c>
      <c r="Q1126" s="8">
        <v>0</v>
      </c>
      <c r="R1126" s="35"/>
      <c r="S1126" s="36"/>
      <c r="T1126" s="36"/>
      <c r="U1126" s="36"/>
    </row>
    <row r="1127" spans="1:21" x14ac:dyDescent="0.3">
      <c r="A1127" s="9">
        <v>32417</v>
      </c>
      <c r="B1127" s="9" t="e">
        <f>VLOOKUP(A1127,'AM Detail'!K:L,2,FALSE)</f>
        <v>#N/A</v>
      </c>
      <c r="C1127" s="1" t="s">
        <v>15</v>
      </c>
      <c r="D1127" s="1" t="s">
        <v>287</v>
      </c>
      <c r="E1127" s="9" t="str">
        <f t="shared" si="17"/>
        <v>Z000</v>
      </c>
      <c r="F1127" s="2">
        <v>31229</v>
      </c>
      <c r="G1127" s="1" t="s">
        <v>17</v>
      </c>
      <c r="H1127" s="1" t="s">
        <v>18</v>
      </c>
      <c r="I1127" s="1" t="s">
        <v>726</v>
      </c>
      <c r="J1127" s="1" t="s">
        <v>735</v>
      </c>
      <c r="K1127" s="1" t="s">
        <v>286</v>
      </c>
      <c r="L1127" s="1" t="s">
        <v>65</v>
      </c>
      <c r="M1127" s="1" t="s">
        <v>1636</v>
      </c>
      <c r="N1127">
        <v>0</v>
      </c>
      <c r="O1127" s="8">
        <v>0</v>
      </c>
      <c r="P1127" s="8">
        <v>0</v>
      </c>
      <c r="Q1127" s="8">
        <v>0</v>
      </c>
      <c r="R1127" s="35"/>
      <c r="S1127" s="36"/>
      <c r="T1127" s="36"/>
      <c r="U1127" s="36"/>
    </row>
    <row r="1128" spans="1:21" x14ac:dyDescent="0.3">
      <c r="A1128" s="9">
        <v>32546</v>
      </c>
      <c r="B1128" s="9" t="e">
        <f>VLOOKUP(A1128,'AM Detail'!K:L,2,FALSE)</f>
        <v>#N/A</v>
      </c>
      <c r="C1128" s="1" t="s">
        <v>15</v>
      </c>
      <c r="D1128" s="1" t="s">
        <v>287</v>
      </c>
      <c r="E1128" s="9" t="str">
        <f t="shared" si="17"/>
        <v>Z000</v>
      </c>
      <c r="F1128" s="2">
        <v>31229</v>
      </c>
      <c r="G1128" s="1" t="s">
        <v>17</v>
      </c>
      <c r="H1128" s="1" t="s">
        <v>18</v>
      </c>
      <c r="I1128" s="1" t="s">
        <v>726</v>
      </c>
      <c r="J1128" s="1" t="s">
        <v>736</v>
      </c>
      <c r="K1128" s="1" t="s">
        <v>286</v>
      </c>
      <c r="L1128" s="1" t="s">
        <v>65</v>
      </c>
      <c r="M1128" s="1" t="s">
        <v>1636</v>
      </c>
      <c r="N1128">
        <v>0</v>
      </c>
      <c r="O1128" s="8">
        <v>0</v>
      </c>
      <c r="P1128" s="8">
        <v>0</v>
      </c>
      <c r="Q1128" s="8">
        <v>0</v>
      </c>
      <c r="R1128" s="35"/>
      <c r="S1128" s="36"/>
      <c r="T1128" s="36"/>
      <c r="U1128" s="36"/>
    </row>
    <row r="1129" spans="1:21" x14ac:dyDescent="0.3">
      <c r="A1129" s="9">
        <v>32747</v>
      </c>
      <c r="B1129" s="9" t="e">
        <f>VLOOKUP(A1129,'AM Detail'!K:L,2,FALSE)</f>
        <v>#N/A</v>
      </c>
      <c r="C1129" s="1" t="s">
        <v>15</v>
      </c>
      <c r="D1129" s="1" t="s">
        <v>287</v>
      </c>
      <c r="E1129" s="9" t="str">
        <f t="shared" si="17"/>
        <v>Z000</v>
      </c>
      <c r="F1129" s="2">
        <v>31229</v>
      </c>
      <c r="G1129" s="1" t="s">
        <v>17</v>
      </c>
      <c r="H1129" s="1" t="s">
        <v>18</v>
      </c>
      <c r="I1129" s="1" t="s">
        <v>726</v>
      </c>
      <c r="J1129" s="1" t="s">
        <v>737</v>
      </c>
      <c r="K1129" s="1" t="s">
        <v>286</v>
      </c>
      <c r="L1129" s="1" t="s">
        <v>65</v>
      </c>
      <c r="M1129" s="1" t="s">
        <v>1636</v>
      </c>
      <c r="N1129">
        <v>0</v>
      </c>
      <c r="O1129" s="8">
        <v>0</v>
      </c>
      <c r="P1129" s="8">
        <v>0</v>
      </c>
      <c r="Q1129" s="8">
        <v>0</v>
      </c>
      <c r="R1129" s="35"/>
      <c r="S1129" s="36"/>
      <c r="T1129" s="36"/>
      <c r="U1129" s="36"/>
    </row>
    <row r="1130" spans="1:21" x14ac:dyDescent="0.3">
      <c r="A1130" s="9">
        <v>32815</v>
      </c>
      <c r="B1130" s="9" t="e">
        <f>VLOOKUP(A1130,'AM Detail'!K:L,2,FALSE)</f>
        <v>#N/A</v>
      </c>
      <c r="C1130" s="1" t="s">
        <v>15</v>
      </c>
      <c r="D1130" s="1" t="s">
        <v>287</v>
      </c>
      <c r="E1130" s="9" t="str">
        <f t="shared" si="17"/>
        <v>Z000</v>
      </c>
      <c r="F1130" s="2">
        <v>31229</v>
      </c>
      <c r="G1130" s="1" t="s">
        <v>17</v>
      </c>
      <c r="H1130" s="1" t="s">
        <v>18</v>
      </c>
      <c r="I1130" s="1" t="s">
        <v>726</v>
      </c>
      <c r="J1130" s="1" t="s">
        <v>738</v>
      </c>
      <c r="K1130" s="1" t="s">
        <v>286</v>
      </c>
      <c r="L1130" s="1" t="s">
        <v>65</v>
      </c>
      <c r="M1130" s="1" t="s">
        <v>1636</v>
      </c>
      <c r="N1130">
        <v>0</v>
      </c>
      <c r="O1130" s="8">
        <v>0</v>
      </c>
      <c r="P1130" s="8">
        <v>0</v>
      </c>
      <c r="Q1130" s="8">
        <v>0</v>
      </c>
      <c r="R1130" s="35"/>
      <c r="S1130" s="36"/>
      <c r="T1130" s="36"/>
      <c r="U1130" s="36"/>
    </row>
    <row r="1131" spans="1:21" x14ac:dyDescent="0.3">
      <c r="A1131" s="9">
        <v>32816</v>
      </c>
      <c r="B1131" s="9" t="e">
        <f>VLOOKUP(A1131,'AM Detail'!K:L,2,FALSE)</f>
        <v>#N/A</v>
      </c>
      <c r="C1131" s="1" t="s">
        <v>15</v>
      </c>
      <c r="D1131" s="1" t="s">
        <v>287</v>
      </c>
      <c r="E1131" s="9" t="str">
        <f t="shared" si="17"/>
        <v>Z000</v>
      </c>
      <c r="F1131" s="2">
        <v>31594</v>
      </c>
      <c r="G1131" s="1" t="s">
        <v>17</v>
      </c>
      <c r="H1131" s="1" t="s">
        <v>18</v>
      </c>
      <c r="I1131" s="1" t="s">
        <v>726</v>
      </c>
      <c r="J1131" s="1" t="s">
        <v>738</v>
      </c>
      <c r="K1131" s="1" t="s">
        <v>286</v>
      </c>
      <c r="L1131" s="1" t="s">
        <v>61</v>
      </c>
      <c r="M1131" s="1" t="s">
        <v>1636</v>
      </c>
      <c r="N1131">
        <v>0</v>
      </c>
      <c r="O1131" s="8">
        <v>0</v>
      </c>
      <c r="P1131" s="8">
        <v>0</v>
      </c>
      <c r="Q1131" s="8">
        <v>0</v>
      </c>
      <c r="R1131" s="35"/>
      <c r="S1131" s="36"/>
      <c r="T1131" s="36"/>
      <c r="U1131" s="36"/>
    </row>
    <row r="1132" spans="1:21" x14ac:dyDescent="0.3">
      <c r="A1132" s="9">
        <v>32826</v>
      </c>
      <c r="B1132" s="9" t="e">
        <f>VLOOKUP(A1132,'AM Detail'!K:L,2,FALSE)</f>
        <v>#N/A</v>
      </c>
      <c r="C1132" s="1" t="s">
        <v>15</v>
      </c>
      <c r="D1132" s="1" t="s">
        <v>287</v>
      </c>
      <c r="E1132" s="9" t="str">
        <f t="shared" si="17"/>
        <v>Z000</v>
      </c>
      <c r="F1132" s="2">
        <v>31594</v>
      </c>
      <c r="G1132" s="1" t="s">
        <v>17</v>
      </c>
      <c r="H1132" s="1" t="s">
        <v>18</v>
      </c>
      <c r="I1132" s="1" t="s">
        <v>726</v>
      </c>
      <c r="J1132" s="1" t="s">
        <v>739</v>
      </c>
      <c r="K1132" s="1" t="s">
        <v>286</v>
      </c>
      <c r="L1132" s="1" t="s">
        <v>61</v>
      </c>
      <c r="M1132" s="1" t="s">
        <v>1636</v>
      </c>
      <c r="N1132">
        <v>0</v>
      </c>
      <c r="O1132" s="8">
        <v>0</v>
      </c>
      <c r="P1132" s="8">
        <v>0</v>
      </c>
      <c r="Q1132" s="8">
        <v>0</v>
      </c>
      <c r="R1132" s="35"/>
      <c r="S1132" s="36"/>
      <c r="T1132" s="36"/>
      <c r="U1132" s="36"/>
    </row>
    <row r="1133" spans="1:21" x14ac:dyDescent="0.3">
      <c r="A1133" s="9">
        <v>32869</v>
      </c>
      <c r="B1133" s="9" t="e">
        <f>VLOOKUP(A1133,'AM Detail'!K:L,2,FALSE)</f>
        <v>#N/A</v>
      </c>
      <c r="C1133" s="1" t="s">
        <v>15</v>
      </c>
      <c r="D1133" s="1" t="s">
        <v>287</v>
      </c>
      <c r="E1133" s="9" t="str">
        <f t="shared" si="17"/>
        <v>Z000</v>
      </c>
      <c r="F1133" s="2">
        <v>31594</v>
      </c>
      <c r="G1133" s="1" t="s">
        <v>17</v>
      </c>
      <c r="H1133" s="1" t="s">
        <v>18</v>
      </c>
      <c r="I1133" s="1" t="s">
        <v>726</v>
      </c>
      <c r="J1133" s="1" t="s">
        <v>740</v>
      </c>
      <c r="K1133" s="1" t="s">
        <v>286</v>
      </c>
      <c r="L1133" s="1" t="s">
        <v>61</v>
      </c>
      <c r="M1133" s="1" t="s">
        <v>1636</v>
      </c>
      <c r="N1133">
        <v>0</v>
      </c>
      <c r="O1133" s="8">
        <v>0</v>
      </c>
      <c r="P1133" s="8">
        <v>0</v>
      </c>
      <c r="Q1133" s="8">
        <v>0</v>
      </c>
      <c r="R1133" s="35"/>
      <c r="S1133" s="36"/>
      <c r="T1133" s="36"/>
      <c r="U1133" s="36"/>
    </row>
    <row r="1134" spans="1:21" x14ac:dyDescent="0.3">
      <c r="A1134" s="9">
        <v>32876</v>
      </c>
      <c r="B1134" s="9" t="e">
        <f>VLOOKUP(A1134,'AM Detail'!K:L,2,FALSE)</f>
        <v>#N/A</v>
      </c>
      <c r="C1134" s="1" t="s">
        <v>15</v>
      </c>
      <c r="D1134" s="1" t="s">
        <v>287</v>
      </c>
      <c r="E1134" s="9" t="str">
        <f t="shared" si="17"/>
        <v>Z000</v>
      </c>
      <c r="F1134" s="2">
        <v>31959</v>
      </c>
      <c r="G1134" s="1" t="s">
        <v>17</v>
      </c>
      <c r="H1134" s="1" t="s">
        <v>18</v>
      </c>
      <c r="I1134" s="1" t="s">
        <v>690</v>
      </c>
      <c r="J1134" s="1" t="s">
        <v>741</v>
      </c>
      <c r="K1134" s="1" t="s">
        <v>286</v>
      </c>
      <c r="L1134" s="1" t="s">
        <v>62</v>
      </c>
      <c r="M1134" s="1" t="s">
        <v>1636</v>
      </c>
      <c r="N1134">
        <v>0</v>
      </c>
      <c r="O1134" s="8">
        <v>0</v>
      </c>
      <c r="P1134" s="8">
        <v>0</v>
      </c>
      <c r="Q1134" s="8">
        <v>0</v>
      </c>
      <c r="R1134" s="35"/>
      <c r="S1134" s="36"/>
      <c r="T1134" s="36"/>
      <c r="U1134" s="36"/>
    </row>
    <row r="1135" spans="1:21" x14ac:dyDescent="0.3">
      <c r="A1135" s="9">
        <v>32968</v>
      </c>
      <c r="B1135" s="9" t="e">
        <f>VLOOKUP(A1135,'AM Detail'!K:L,2,FALSE)</f>
        <v>#N/A</v>
      </c>
      <c r="C1135" s="1" t="s">
        <v>15</v>
      </c>
      <c r="D1135" s="1" t="s">
        <v>287</v>
      </c>
      <c r="E1135" s="9" t="str">
        <f t="shared" si="17"/>
        <v>Z000</v>
      </c>
      <c r="F1135" s="2">
        <v>31594</v>
      </c>
      <c r="G1135" s="1" t="s">
        <v>17</v>
      </c>
      <c r="H1135" s="1" t="s">
        <v>18</v>
      </c>
      <c r="I1135" s="1" t="s">
        <v>690</v>
      </c>
      <c r="J1135" s="1" t="s">
        <v>742</v>
      </c>
      <c r="K1135" s="1" t="s">
        <v>286</v>
      </c>
      <c r="L1135" s="1" t="s">
        <v>61</v>
      </c>
      <c r="M1135" s="1" t="s">
        <v>1636</v>
      </c>
      <c r="N1135">
        <v>0</v>
      </c>
      <c r="O1135" s="8">
        <v>0</v>
      </c>
      <c r="P1135" s="8">
        <v>0</v>
      </c>
      <c r="Q1135" s="8">
        <v>0</v>
      </c>
      <c r="R1135" s="35"/>
      <c r="S1135" s="36"/>
      <c r="T1135" s="36"/>
      <c r="U1135" s="36"/>
    </row>
    <row r="1136" spans="1:21" x14ac:dyDescent="0.3">
      <c r="A1136" s="9">
        <v>33085</v>
      </c>
      <c r="B1136" s="9" t="e">
        <f>VLOOKUP(A1136,'AM Detail'!K:L,2,FALSE)</f>
        <v>#N/A</v>
      </c>
      <c r="C1136" s="1" t="s">
        <v>15</v>
      </c>
      <c r="D1136" s="1" t="s">
        <v>287</v>
      </c>
      <c r="E1136" s="9" t="str">
        <f t="shared" si="17"/>
        <v>Z000</v>
      </c>
      <c r="F1136" s="2">
        <v>31229</v>
      </c>
      <c r="G1136" s="1" t="s">
        <v>17</v>
      </c>
      <c r="H1136" s="1" t="s">
        <v>18</v>
      </c>
      <c r="I1136" s="1" t="s">
        <v>690</v>
      </c>
      <c r="J1136" s="1" t="s">
        <v>743</v>
      </c>
      <c r="K1136" s="1" t="s">
        <v>286</v>
      </c>
      <c r="L1136" s="1" t="s">
        <v>65</v>
      </c>
      <c r="M1136" s="1" t="s">
        <v>1636</v>
      </c>
      <c r="N1136">
        <v>0</v>
      </c>
      <c r="O1136" s="8">
        <v>0</v>
      </c>
      <c r="P1136" s="8">
        <v>0</v>
      </c>
      <c r="Q1136" s="8">
        <v>0</v>
      </c>
      <c r="R1136" s="35"/>
      <c r="S1136" s="36"/>
      <c r="T1136" s="36"/>
      <c r="U1136" s="36"/>
    </row>
    <row r="1137" spans="1:21" x14ac:dyDescent="0.3">
      <c r="A1137" s="9">
        <v>33221</v>
      </c>
      <c r="B1137" s="9" t="e">
        <f>VLOOKUP(A1137,'AM Detail'!K:L,2,FALSE)</f>
        <v>#N/A</v>
      </c>
      <c r="C1137" s="1" t="s">
        <v>15</v>
      </c>
      <c r="D1137" s="1" t="s">
        <v>287</v>
      </c>
      <c r="E1137" s="9" t="str">
        <f t="shared" si="17"/>
        <v>Z000</v>
      </c>
      <c r="F1137" s="2">
        <v>31594</v>
      </c>
      <c r="G1137" s="1" t="s">
        <v>17</v>
      </c>
      <c r="H1137" s="1" t="s">
        <v>18</v>
      </c>
      <c r="I1137" s="1" t="s">
        <v>690</v>
      </c>
      <c r="J1137" s="1" t="s">
        <v>744</v>
      </c>
      <c r="K1137" s="1" t="s">
        <v>286</v>
      </c>
      <c r="L1137" s="1" t="s">
        <v>61</v>
      </c>
      <c r="M1137" s="1" t="s">
        <v>1636</v>
      </c>
      <c r="N1137">
        <v>0</v>
      </c>
      <c r="O1137" s="8">
        <v>0</v>
      </c>
      <c r="P1137" s="8">
        <v>0</v>
      </c>
      <c r="Q1137" s="8">
        <v>0</v>
      </c>
      <c r="R1137" s="35"/>
      <c r="S1137" s="36"/>
      <c r="T1137" s="36"/>
      <c r="U1137" s="36"/>
    </row>
    <row r="1138" spans="1:21" x14ac:dyDescent="0.3">
      <c r="A1138" s="9">
        <v>33222</v>
      </c>
      <c r="B1138" s="9" t="e">
        <f>VLOOKUP(A1138,'AM Detail'!K:L,2,FALSE)</f>
        <v>#N/A</v>
      </c>
      <c r="C1138" s="1" t="s">
        <v>15</v>
      </c>
      <c r="D1138" s="1" t="s">
        <v>287</v>
      </c>
      <c r="E1138" s="9" t="str">
        <f t="shared" si="17"/>
        <v>Z000</v>
      </c>
      <c r="F1138" s="2">
        <v>31959</v>
      </c>
      <c r="G1138" s="1" t="s">
        <v>17</v>
      </c>
      <c r="H1138" s="1" t="s">
        <v>18</v>
      </c>
      <c r="I1138" s="1" t="s">
        <v>690</v>
      </c>
      <c r="J1138" s="1" t="s">
        <v>744</v>
      </c>
      <c r="K1138" s="1" t="s">
        <v>286</v>
      </c>
      <c r="L1138" s="1" t="s">
        <v>62</v>
      </c>
      <c r="M1138" s="1" t="s">
        <v>1636</v>
      </c>
      <c r="N1138">
        <v>0</v>
      </c>
      <c r="O1138" s="8">
        <v>0</v>
      </c>
      <c r="P1138" s="8">
        <v>0</v>
      </c>
      <c r="Q1138" s="8">
        <v>0</v>
      </c>
      <c r="R1138" s="35"/>
      <c r="S1138" s="36"/>
      <c r="T1138" s="36"/>
      <c r="U1138" s="36"/>
    </row>
    <row r="1139" spans="1:21" x14ac:dyDescent="0.3">
      <c r="A1139" s="9">
        <v>33401</v>
      </c>
      <c r="B1139" s="9" t="e">
        <f>VLOOKUP(A1139,'AM Detail'!K:L,2,FALSE)</f>
        <v>#N/A</v>
      </c>
      <c r="C1139" s="1" t="s">
        <v>15</v>
      </c>
      <c r="D1139" s="1" t="s">
        <v>287</v>
      </c>
      <c r="E1139" s="9" t="str">
        <f t="shared" si="17"/>
        <v>Z000</v>
      </c>
      <c r="F1139" s="2">
        <v>31229</v>
      </c>
      <c r="G1139" s="1" t="s">
        <v>17</v>
      </c>
      <c r="H1139" s="1" t="s">
        <v>18</v>
      </c>
      <c r="I1139" s="1" t="s">
        <v>690</v>
      </c>
      <c r="J1139" s="1" t="s">
        <v>745</v>
      </c>
      <c r="K1139" s="1" t="s">
        <v>286</v>
      </c>
      <c r="L1139" s="1" t="s">
        <v>65</v>
      </c>
      <c r="M1139" s="1" t="s">
        <v>1636</v>
      </c>
      <c r="N1139">
        <v>0</v>
      </c>
      <c r="O1139" s="8">
        <v>0</v>
      </c>
      <c r="P1139" s="8">
        <v>0</v>
      </c>
      <c r="Q1139" s="8">
        <v>0</v>
      </c>
      <c r="R1139" s="35"/>
      <c r="S1139" s="36"/>
      <c r="T1139" s="36"/>
      <c r="U1139" s="36"/>
    </row>
    <row r="1140" spans="1:21" x14ac:dyDescent="0.3">
      <c r="A1140" s="9">
        <v>33402</v>
      </c>
      <c r="B1140" s="9" t="e">
        <f>VLOOKUP(A1140,'AM Detail'!K:L,2,FALSE)</f>
        <v>#N/A</v>
      </c>
      <c r="C1140" s="1" t="s">
        <v>15</v>
      </c>
      <c r="D1140" s="1" t="s">
        <v>287</v>
      </c>
      <c r="E1140" s="9" t="str">
        <f t="shared" si="17"/>
        <v>Z000</v>
      </c>
      <c r="F1140" s="2">
        <v>31959</v>
      </c>
      <c r="G1140" s="1" t="s">
        <v>17</v>
      </c>
      <c r="H1140" s="1" t="s">
        <v>18</v>
      </c>
      <c r="I1140" s="1" t="s">
        <v>690</v>
      </c>
      <c r="J1140" s="1" t="s">
        <v>745</v>
      </c>
      <c r="K1140" s="1" t="s">
        <v>286</v>
      </c>
      <c r="L1140" s="1" t="s">
        <v>62</v>
      </c>
      <c r="M1140" s="1" t="s">
        <v>1636</v>
      </c>
      <c r="N1140">
        <v>0</v>
      </c>
      <c r="O1140" s="8">
        <v>0</v>
      </c>
      <c r="P1140" s="8">
        <v>0</v>
      </c>
      <c r="Q1140" s="8">
        <v>0</v>
      </c>
      <c r="R1140" s="35"/>
      <c r="S1140" s="36"/>
      <c r="T1140" s="36"/>
      <c r="U1140" s="36"/>
    </row>
    <row r="1141" spans="1:21" x14ac:dyDescent="0.3">
      <c r="A1141" s="9">
        <v>33487</v>
      </c>
      <c r="B1141" s="9" t="e">
        <f>VLOOKUP(A1141,'AM Detail'!K:L,2,FALSE)</f>
        <v>#N/A</v>
      </c>
      <c r="C1141" s="1" t="s">
        <v>15</v>
      </c>
      <c r="D1141" s="1" t="s">
        <v>287</v>
      </c>
      <c r="E1141" s="9" t="str">
        <f t="shared" si="17"/>
        <v>Z000</v>
      </c>
      <c r="F1141" s="2">
        <v>31594</v>
      </c>
      <c r="G1141" s="1" t="s">
        <v>17</v>
      </c>
      <c r="H1141" s="1" t="s">
        <v>18</v>
      </c>
      <c r="I1141" s="1" t="s">
        <v>690</v>
      </c>
      <c r="J1141" s="1" t="s">
        <v>746</v>
      </c>
      <c r="K1141" s="1" t="s">
        <v>286</v>
      </c>
      <c r="L1141" s="1" t="s">
        <v>61</v>
      </c>
      <c r="M1141" s="1" t="s">
        <v>1636</v>
      </c>
      <c r="N1141">
        <v>0</v>
      </c>
      <c r="O1141" s="8">
        <v>0</v>
      </c>
      <c r="P1141" s="8">
        <v>0</v>
      </c>
      <c r="Q1141" s="8">
        <v>0</v>
      </c>
      <c r="R1141" s="35"/>
      <c r="S1141" s="36"/>
      <c r="T1141" s="36"/>
      <c r="U1141" s="36"/>
    </row>
    <row r="1142" spans="1:21" x14ac:dyDescent="0.3">
      <c r="A1142" s="9">
        <v>33544</v>
      </c>
      <c r="B1142" s="9" t="e">
        <f>VLOOKUP(A1142,'AM Detail'!K:L,2,FALSE)</f>
        <v>#N/A</v>
      </c>
      <c r="C1142" s="1" t="s">
        <v>15</v>
      </c>
      <c r="D1142" s="1" t="s">
        <v>287</v>
      </c>
      <c r="E1142" s="9" t="str">
        <f t="shared" si="17"/>
        <v>Z000</v>
      </c>
      <c r="F1142" s="2">
        <v>31594</v>
      </c>
      <c r="G1142" s="1" t="s">
        <v>17</v>
      </c>
      <c r="H1142" s="1" t="s">
        <v>18</v>
      </c>
      <c r="I1142" s="1" t="s">
        <v>690</v>
      </c>
      <c r="J1142" s="1" t="s">
        <v>747</v>
      </c>
      <c r="K1142" s="1" t="s">
        <v>286</v>
      </c>
      <c r="L1142" s="1" t="s">
        <v>61</v>
      </c>
      <c r="M1142" s="1" t="s">
        <v>1636</v>
      </c>
      <c r="N1142">
        <v>0</v>
      </c>
      <c r="O1142" s="8">
        <v>0</v>
      </c>
      <c r="P1142" s="8">
        <v>0</v>
      </c>
      <c r="Q1142" s="8">
        <v>0</v>
      </c>
      <c r="R1142" s="35"/>
      <c r="S1142" s="36"/>
      <c r="T1142" s="36"/>
      <c r="U1142" s="36"/>
    </row>
    <row r="1143" spans="1:21" x14ac:dyDescent="0.3">
      <c r="A1143" s="9">
        <v>33562</v>
      </c>
      <c r="B1143" s="9" t="e">
        <f>VLOOKUP(A1143,'AM Detail'!K:L,2,FALSE)</f>
        <v>#N/A</v>
      </c>
      <c r="C1143" s="1" t="s">
        <v>15</v>
      </c>
      <c r="D1143" s="1" t="s">
        <v>287</v>
      </c>
      <c r="E1143" s="9" t="str">
        <f t="shared" si="17"/>
        <v>Z000</v>
      </c>
      <c r="F1143" s="2">
        <v>31594</v>
      </c>
      <c r="G1143" s="1" t="s">
        <v>17</v>
      </c>
      <c r="H1143" s="1" t="s">
        <v>18</v>
      </c>
      <c r="I1143" s="1" t="s">
        <v>690</v>
      </c>
      <c r="J1143" s="1" t="s">
        <v>748</v>
      </c>
      <c r="K1143" s="1" t="s">
        <v>286</v>
      </c>
      <c r="L1143" s="1" t="s">
        <v>61</v>
      </c>
      <c r="M1143" s="1" t="s">
        <v>1636</v>
      </c>
      <c r="N1143">
        <v>0</v>
      </c>
      <c r="O1143" s="8">
        <v>0</v>
      </c>
      <c r="P1143" s="8">
        <v>0</v>
      </c>
      <c r="Q1143" s="8">
        <v>0</v>
      </c>
      <c r="R1143" s="35"/>
      <c r="S1143" s="36"/>
      <c r="T1143" s="36"/>
      <c r="U1143" s="36"/>
    </row>
    <row r="1144" spans="1:21" x14ac:dyDescent="0.3">
      <c r="A1144" s="9">
        <v>33571</v>
      </c>
      <c r="B1144" s="9" t="e">
        <f>VLOOKUP(A1144,'AM Detail'!K:L,2,FALSE)</f>
        <v>#N/A</v>
      </c>
      <c r="C1144" s="1" t="s">
        <v>15</v>
      </c>
      <c r="D1144" s="1" t="s">
        <v>287</v>
      </c>
      <c r="E1144" s="9" t="str">
        <f t="shared" si="17"/>
        <v>Z000</v>
      </c>
      <c r="F1144" s="2">
        <v>31229</v>
      </c>
      <c r="G1144" s="1" t="s">
        <v>17</v>
      </c>
      <c r="H1144" s="1" t="s">
        <v>18</v>
      </c>
      <c r="I1144" s="1" t="s">
        <v>690</v>
      </c>
      <c r="J1144" s="1" t="s">
        <v>749</v>
      </c>
      <c r="K1144" s="1" t="s">
        <v>286</v>
      </c>
      <c r="L1144" s="1" t="s">
        <v>65</v>
      </c>
      <c r="M1144" s="1" t="s">
        <v>1636</v>
      </c>
      <c r="N1144">
        <v>0</v>
      </c>
      <c r="O1144" s="8">
        <v>0</v>
      </c>
      <c r="P1144" s="8">
        <v>0</v>
      </c>
      <c r="Q1144" s="8">
        <v>0</v>
      </c>
      <c r="R1144" s="35"/>
      <c r="S1144" s="36"/>
      <c r="T1144" s="36"/>
      <c r="U1144" s="36"/>
    </row>
    <row r="1145" spans="1:21" x14ac:dyDescent="0.3">
      <c r="A1145" s="9">
        <v>33655</v>
      </c>
      <c r="B1145" s="9" t="e">
        <f>VLOOKUP(A1145,'AM Detail'!K:L,2,FALSE)</f>
        <v>#N/A</v>
      </c>
      <c r="C1145" s="1" t="s">
        <v>31</v>
      </c>
      <c r="D1145" s="1" t="s">
        <v>283</v>
      </c>
      <c r="E1145" s="9" t="str">
        <f t="shared" si="17"/>
        <v>Z000</v>
      </c>
      <c r="F1145" s="2">
        <v>25750</v>
      </c>
      <c r="G1145" s="1" t="s">
        <v>17</v>
      </c>
      <c r="H1145" s="1" t="s">
        <v>33</v>
      </c>
      <c r="I1145" s="1" t="s">
        <v>690</v>
      </c>
      <c r="J1145" s="1" t="s">
        <v>750</v>
      </c>
      <c r="K1145" s="1" t="s">
        <v>286</v>
      </c>
      <c r="L1145" s="1" t="s">
        <v>55</v>
      </c>
      <c r="M1145" s="1" t="s">
        <v>1636</v>
      </c>
      <c r="N1145">
        <v>0</v>
      </c>
      <c r="O1145" s="8">
        <v>0</v>
      </c>
      <c r="P1145" s="8">
        <v>0</v>
      </c>
      <c r="Q1145" s="8">
        <v>0</v>
      </c>
      <c r="R1145" s="35"/>
      <c r="S1145" s="36"/>
      <c r="T1145" s="36"/>
      <c r="U1145" s="36"/>
    </row>
    <row r="1146" spans="1:21" x14ac:dyDescent="0.3">
      <c r="A1146" s="9">
        <v>801802</v>
      </c>
      <c r="B1146" s="9" t="e">
        <f>VLOOKUP(A1146,'AM Detail'!K:L,2,FALSE)</f>
        <v>#N/A</v>
      </c>
      <c r="C1146" s="1" t="s">
        <v>51</v>
      </c>
      <c r="D1146" s="1" t="s">
        <v>52</v>
      </c>
      <c r="E1146" s="9" t="str">
        <f t="shared" si="17"/>
        <v>Z000</v>
      </c>
      <c r="F1146" s="2">
        <v>29403</v>
      </c>
      <c r="G1146" s="1" t="s">
        <v>17</v>
      </c>
      <c r="H1146" s="1" t="s">
        <v>18</v>
      </c>
      <c r="I1146" s="1" t="s">
        <v>290</v>
      </c>
      <c r="J1146" s="1" t="s">
        <v>291</v>
      </c>
      <c r="K1146" s="1" t="s">
        <v>21</v>
      </c>
      <c r="L1146" s="1" t="s">
        <v>53</v>
      </c>
      <c r="M1146" s="1" t="s">
        <v>1636</v>
      </c>
      <c r="N1146">
        <v>0</v>
      </c>
      <c r="O1146" s="8">
        <v>0</v>
      </c>
      <c r="P1146" s="8">
        <v>0</v>
      </c>
      <c r="Q1146" s="8">
        <v>0</v>
      </c>
      <c r="R1146" s="35"/>
      <c r="S1146" s="36"/>
      <c r="T1146" s="36"/>
      <c r="U1146" s="36"/>
    </row>
    <row r="1147" spans="1:21" x14ac:dyDescent="0.3">
      <c r="A1147" s="9">
        <v>801804</v>
      </c>
      <c r="B1147" s="9" t="e">
        <f>VLOOKUP(A1147,'AM Detail'!K:L,2,FALSE)</f>
        <v>#N/A</v>
      </c>
      <c r="C1147" s="1" t="s">
        <v>31</v>
      </c>
      <c r="D1147" s="1" t="s">
        <v>54</v>
      </c>
      <c r="E1147" s="9" t="str">
        <f t="shared" si="17"/>
        <v>Z000</v>
      </c>
      <c r="F1147" s="2">
        <v>29403</v>
      </c>
      <c r="G1147" s="1" t="s">
        <v>17</v>
      </c>
      <c r="H1147" s="1" t="s">
        <v>33</v>
      </c>
      <c r="I1147" s="1" t="s">
        <v>290</v>
      </c>
      <c r="J1147" s="1" t="s">
        <v>291</v>
      </c>
      <c r="K1147" s="1" t="s">
        <v>21</v>
      </c>
      <c r="L1147" s="1" t="s">
        <v>53</v>
      </c>
      <c r="M1147" s="1" t="s">
        <v>1636</v>
      </c>
      <c r="N1147">
        <v>0</v>
      </c>
      <c r="O1147" s="8">
        <v>0</v>
      </c>
      <c r="P1147" s="8">
        <v>0</v>
      </c>
      <c r="Q1147" s="8">
        <v>0</v>
      </c>
      <c r="R1147" s="35"/>
      <c r="S1147" s="36"/>
      <c r="T1147" s="36"/>
      <c r="U1147" s="36"/>
    </row>
    <row r="1148" spans="1:21" x14ac:dyDescent="0.3">
      <c r="A1148" s="9">
        <v>801805</v>
      </c>
      <c r="B1148" s="9" t="e">
        <f>VLOOKUP(A1148,'AM Detail'!K:L,2,FALSE)</f>
        <v>#N/A</v>
      </c>
      <c r="C1148" s="1" t="s">
        <v>31</v>
      </c>
      <c r="D1148" s="1" t="s">
        <v>54</v>
      </c>
      <c r="E1148" s="9" t="str">
        <f t="shared" si="17"/>
        <v>Z000</v>
      </c>
      <c r="F1148" s="2">
        <v>29403</v>
      </c>
      <c r="G1148" s="1" t="s">
        <v>17</v>
      </c>
      <c r="H1148" s="1" t="s">
        <v>33</v>
      </c>
      <c r="I1148" s="1" t="s">
        <v>290</v>
      </c>
      <c r="J1148" s="1" t="s">
        <v>291</v>
      </c>
      <c r="K1148" s="1" t="s">
        <v>21</v>
      </c>
      <c r="L1148" s="1" t="s">
        <v>53</v>
      </c>
      <c r="M1148" s="1" t="s">
        <v>1636</v>
      </c>
      <c r="N1148">
        <v>0</v>
      </c>
      <c r="O1148" s="8">
        <v>0</v>
      </c>
      <c r="P1148" s="8">
        <v>0</v>
      </c>
      <c r="Q1148" s="8">
        <v>0</v>
      </c>
      <c r="R1148" s="35"/>
      <c r="S1148" s="36"/>
      <c r="T1148" s="36"/>
      <c r="U1148" s="36"/>
    </row>
    <row r="1149" spans="1:21" x14ac:dyDescent="0.3">
      <c r="A1149" s="9">
        <v>801806</v>
      </c>
      <c r="B1149" s="9" t="e">
        <f>VLOOKUP(A1149,'AM Detail'!K:L,2,FALSE)</f>
        <v>#N/A</v>
      </c>
      <c r="C1149" s="1" t="s">
        <v>31</v>
      </c>
      <c r="D1149" s="1" t="s">
        <v>54</v>
      </c>
      <c r="E1149" s="9" t="str">
        <f t="shared" si="17"/>
        <v>Z000</v>
      </c>
      <c r="F1149" s="2">
        <v>29403</v>
      </c>
      <c r="G1149" s="1" t="s">
        <v>17</v>
      </c>
      <c r="H1149" s="1" t="s">
        <v>33</v>
      </c>
      <c r="I1149" s="1" t="s">
        <v>290</v>
      </c>
      <c r="J1149" s="1" t="s">
        <v>291</v>
      </c>
      <c r="K1149" s="1" t="s">
        <v>21</v>
      </c>
      <c r="L1149" s="1" t="s">
        <v>53</v>
      </c>
      <c r="M1149" s="1" t="s">
        <v>1636</v>
      </c>
      <c r="N1149">
        <v>0</v>
      </c>
      <c r="O1149" s="8">
        <v>0</v>
      </c>
      <c r="P1149" s="8">
        <v>0</v>
      </c>
      <c r="Q1149" s="8">
        <v>0</v>
      </c>
      <c r="R1149" s="35"/>
      <c r="S1149" s="36"/>
      <c r="T1149" s="36"/>
      <c r="U1149" s="36"/>
    </row>
    <row r="1150" spans="1:21" x14ac:dyDescent="0.3">
      <c r="A1150" s="9">
        <v>801807</v>
      </c>
      <c r="B1150" s="9" t="e">
        <f>VLOOKUP(A1150,'AM Detail'!K:L,2,FALSE)</f>
        <v>#N/A</v>
      </c>
      <c r="C1150" s="1" t="s">
        <v>31</v>
      </c>
      <c r="D1150" s="1" t="s">
        <v>54</v>
      </c>
      <c r="E1150" s="9" t="str">
        <f t="shared" si="17"/>
        <v>Z000</v>
      </c>
      <c r="F1150" s="2">
        <v>29403</v>
      </c>
      <c r="G1150" s="1" t="s">
        <v>17</v>
      </c>
      <c r="H1150" s="1" t="s">
        <v>33</v>
      </c>
      <c r="I1150" s="1" t="s">
        <v>290</v>
      </c>
      <c r="J1150" s="1" t="s">
        <v>291</v>
      </c>
      <c r="K1150" s="1" t="s">
        <v>21</v>
      </c>
      <c r="L1150" s="1" t="s">
        <v>53</v>
      </c>
      <c r="M1150" s="1" t="s">
        <v>1636</v>
      </c>
      <c r="N1150">
        <v>0</v>
      </c>
      <c r="O1150" s="8">
        <v>0</v>
      </c>
      <c r="P1150" s="8">
        <v>0</v>
      </c>
      <c r="Q1150" s="8">
        <v>0</v>
      </c>
      <c r="R1150" s="35"/>
      <c r="S1150" s="36"/>
      <c r="T1150" s="36"/>
      <c r="U1150" s="36"/>
    </row>
    <row r="1151" spans="1:21" x14ac:dyDescent="0.3">
      <c r="A1151" s="9">
        <v>801808</v>
      </c>
      <c r="B1151" s="9" t="e">
        <f>VLOOKUP(A1151,'AM Detail'!K:L,2,FALSE)</f>
        <v>#N/A</v>
      </c>
      <c r="C1151" s="1" t="s">
        <v>31</v>
      </c>
      <c r="D1151" s="1" t="s">
        <v>54</v>
      </c>
      <c r="E1151" s="9" t="str">
        <f t="shared" si="17"/>
        <v>Z000</v>
      </c>
      <c r="F1151" s="2">
        <v>29768</v>
      </c>
      <c r="G1151" s="1" t="s">
        <v>17</v>
      </c>
      <c r="H1151" s="1" t="s">
        <v>33</v>
      </c>
      <c r="I1151" s="1" t="s">
        <v>290</v>
      </c>
      <c r="J1151" s="1" t="s">
        <v>291</v>
      </c>
      <c r="K1151" s="1" t="s">
        <v>21</v>
      </c>
      <c r="L1151" s="1" t="s">
        <v>60</v>
      </c>
      <c r="M1151" s="1" t="s">
        <v>1636</v>
      </c>
      <c r="N1151">
        <v>0</v>
      </c>
      <c r="O1151" s="8">
        <v>0</v>
      </c>
      <c r="P1151" s="8">
        <v>0</v>
      </c>
      <c r="Q1151" s="8">
        <v>0</v>
      </c>
      <c r="R1151" s="35"/>
      <c r="S1151" s="36"/>
      <c r="T1151" s="36"/>
      <c r="U1151" s="36"/>
    </row>
    <row r="1152" spans="1:21" x14ac:dyDescent="0.3">
      <c r="A1152" s="9">
        <v>801809</v>
      </c>
      <c r="B1152" s="9" t="e">
        <f>VLOOKUP(A1152,'AM Detail'!K:L,2,FALSE)</f>
        <v>#N/A</v>
      </c>
      <c r="C1152" s="1" t="s">
        <v>31</v>
      </c>
      <c r="D1152" s="1" t="s">
        <v>54</v>
      </c>
      <c r="E1152" s="9" t="str">
        <f t="shared" si="17"/>
        <v>Z000</v>
      </c>
      <c r="F1152" s="2">
        <v>29768</v>
      </c>
      <c r="G1152" s="1" t="s">
        <v>17</v>
      </c>
      <c r="H1152" s="1" t="s">
        <v>33</v>
      </c>
      <c r="I1152" s="1" t="s">
        <v>290</v>
      </c>
      <c r="J1152" s="1" t="s">
        <v>291</v>
      </c>
      <c r="K1152" s="1" t="s">
        <v>21</v>
      </c>
      <c r="L1152" s="1" t="s">
        <v>60</v>
      </c>
      <c r="M1152" s="1" t="s">
        <v>1636</v>
      </c>
      <c r="N1152">
        <v>0</v>
      </c>
      <c r="O1152" s="8">
        <v>0</v>
      </c>
      <c r="P1152" s="8">
        <v>0</v>
      </c>
      <c r="Q1152" s="8">
        <v>0</v>
      </c>
      <c r="R1152" s="35"/>
      <c r="S1152" s="36"/>
      <c r="T1152" s="36"/>
      <c r="U1152" s="36"/>
    </row>
    <row r="1153" spans="1:21" x14ac:dyDescent="0.3">
      <c r="A1153" s="9">
        <v>801810</v>
      </c>
      <c r="B1153" s="9" t="e">
        <f>VLOOKUP(A1153,'AM Detail'!K:L,2,FALSE)</f>
        <v>#N/A</v>
      </c>
      <c r="C1153" s="1" t="s">
        <v>31</v>
      </c>
      <c r="D1153" s="1" t="s">
        <v>54</v>
      </c>
      <c r="E1153" s="9" t="str">
        <f t="shared" si="17"/>
        <v>Z000</v>
      </c>
      <c r="F1153" s="2">
        <v>31594</v>
      </c>
      <c r="G1153" s="1" t="s">
        <v>17</v>
      </c>
      <c r="H1153" s="1" t="s">
        <v>33</v>
      </c>
      <c r="I1153" s="1" t="s">
        <v>290</v>
      </c>
      <c r="J1153" s="1" t="s">
        <v>291</v>
      </c>
      <c r="K1153" s="1" t="s">
        <v>21</v>
      </c>
      <c r="L1153" s="1" t="s">
        <v>61</v>
      </c>
      <c r="M1153" s="1" t="s">
        <v>1636</v>
      </c>
      <c r="N1153">
        <v>0</v>
      </c>
      <c r="O1153" s="8">
        <v>0</v>
      </c>
      <c r="P1153" s="8">
        <v>0</v>
      </c>
      <c r="Q1153" s="8">
        <v>0</v>
      </c>
      <c r="R1153" s="35"/>
      <c r="S1153" s="36"/>
      <c r="T1153" s="36"/>
      <c r="U1153" s="36"/>
    </row>
    <row r="1154" spans="1:21" x14ac:dyDescent="0.3">
      <c r="A1154" s="9">
        <v>801811</v>
      </c>
      <c r="B1154" s="9" t="e">
        <f>VLOOKUP(A1154,'AM Detail'!K:L,2,FALSE)</f>
        <v>#N/A</v>
      </c>
      <c r="C1154" s="1" t="s">
        <v>31</v>
      </c>
      <c r="D1154" s="1" t="s">
        <v>54</v>
      </c>
      <c r="E1154" s="9" t="str">
        <f t="shared" si="17"/>
        <v>Z000</v>
      </c>
      <c r="F1154" s="2">
        <v>31959</v>
      </c>
      <c r="G1154" s="1" t="s">
        <v>17</v>
      </c>
      <c r="H1154" s="1" t="s">
        <v>33</v>
      </c>
      <c r="I1154" s="1" t="s">
        <v>290</v>
      </c>
      <c r="J1154" s="1" t="s">
        <v>291</v>
      </c>
      <c r="K1154" s="1" t="s">
        <v>21</v>
      </c>
      <c r="L1154" s="1" t="s">
        <v>62</v>
      </c>
      <c r="M1154" s="1" t="s">
        <v>1636</v>
      </c>
      <c r="N1154">
        <v>0</v>
      </c>
      <c r="O1154" s="8">
        <v>0</v>
      </c>
      <c r="P1154" s="8">
        <v>0</v>
      </c>
      <c r="Q1154" s="8">
        <v>0</v>
      </c>
      <c r="R1154" s="35"/>
      <c r="S1154" s="36"/>
      <c r="T1154" s="36"/>
      <c r="U1154" s="36"/>
    </row>
    <row r="1155" spans="1:21" x14ac:dyDescent="0.3">
      <c r="A1155" s="9">
        <v>801812</v>
      </c>
      <c r="B1155" s="9" t="e">
        <f>VLOOKUP(A1155,'AM Detail'!K:L,2,FALSE)</f>
        <v>#N/A</v>
      </c>
      <c r="C1155" s="1" t="s">
        <v>31</v>
      </c>
      <c r="D1155" s="1" t="s">
        <v>54</v>
      </c>
      <c r="E1155" s="9" t="str">
        <f t="shared" si="17"/>
        <v>Z000</v>
      </c>
      <c r="F1155" s="2">
        <v>32325</v>
      </c>
      <c r="G1155" s="1" t="s">
        <v>17</v>
      </c>
      <c r="H1155" s="1" t="s">
        <v>33</v>
      </c>
      <c r="I1155" s="1" t="s">
        <v>290</v>
      </c>
      <c r="J1155" s="1" t="s">
        <v>291</v>
      </c>
      <c r="K1155" s="1" t="s">
        <v>21</v>
      </c>
      <c r="L1155" s="1" t="s">
        <v>37</v>
      </c>
      <c r="M1155" s="1" t="s">
        <v>1636</v>
      </c>
      <c r="N1155">
        <v>0</v>
      </c>
      <c r="O1155" s="8">
        <v>0</v>
      </c>
      <c r="P1155" s="8">
        <v>0</v>
      </c>
      <c r="Q1155" s="8">
        <v>0</v>
      </c>
      <c r="R1155" s="35"/>
      <c r="S1155" s="36"/>
      <c r="T1155" s="36"/>
      <c r="U1155" s="36"/>
    </row>
    <row r="1156" spans="1:21" x14ac:dyDescent="0.3">
      <c r="A1156" s="9">
        <v>801813</v>
      </c>
      <c r="B1156" s="9" t="e">
        <f>VLOOKUP(A1156,'AM Detail'!K:L,2,FALSE)</f>
        <v>#N/A</v>
      </c>
      <c r="C1156" s="1" t="s">
        <v>31</v>
      </c>
      <c r="D1156" s="1" t="s">
        <v>54</v>
      </c>
      <c r="E1156" s="9" t="str">
        <f t="shared" si="17"/>
        <v>Z000</v>
      </c>
      <c r="F1156" s="2">
        <v>32690</v>
      </c>
      <c r="G1156" s="1" t="s">
        <v>17</v>
      </c>
      <c r="H1156" s="1" t="s">
        <v>33</v>
      </c>
      <c r="I1156" s="1" t="s">
        <v>290</v>
      </c>
      <c r="J1156" s="1" t="s">
        <v>291</v>
      </c>
      <c r="K1156" s="1" t="s">
        <v>21</v>
      </c>
      <c r="L1156" s="1" t="s">
        <v>63</v>
      </c>
      <c r="M1156" s="1" t="s">
        <v>1636</v>
      </c>
      <c r="N1156">
        <v>0</v>
      </c>
      <c r="O1156" s="8">
        <v>0</v>
      </c>
      <c r="P1156" s="8">
        <v>0</v>
      </c>
      <c r="Q1156" s="8">
        <v>0</v>
      </c>
      <c r="R1156" s="35"/>
      <c r="S1156" s="36"/>
      <c r="T1156" s="36"/>
      <c r="U1156" s="36"/>
    </row>
    <row r="1157" spans="1:21" x14ac:dyDescent="0.3">
      <c r="A1157" s="9">
        <v>801814</v>
      </c>
      <c r="B1157" s="9" t="e">
        <f>VLOOKUP(A1157,'AM Detail'!K:L,2,FALSE)</f>
        <v>#N/A</v>
      </c>
      <c r="C1157" s="1" t="s">
        <v>31</v>
      </c>
      <c r="D1157" s="1" t="s">
        <v>54</v>
      </c>
      <c r="E1157" s="9" t="str">
        <f t="shared" si="17"/>
        <v>Z000</v>
      </c>
      <c r="F1157" s="2">
        <v>33055</v>
      </c>
      <c r="G1157" s="1" t="s">
        <v>17</v>
      </c>
      <c r="H1157" s="1" t="s">
        <v>33</v>
      </c>
      <c r="I1157" s="1" t="s">
        <v>290</v>
      </c>
      <c r="J1157" s="1" t="s">
        <v>291</v>
      </c>
      <c r="K1157" s="1" t="s">
        <v>21</v>
      </c>
      <c r="L1157" s="1" t="s">
        <v>82</v>
      </c>
      <c r="M1157" s="1" t="s">
        <v>1636</v>
      </c>
      <c r="N1157">
        <v>0</v>
      </c>
      <c r="O1157" s="8">
        <v>0</v>
      </c>
      <c r="P1157" s="8">
        <v>0</v>
      </c>
      <c r="Q1157" s="8">
        <v>0</v>
      </c>
      <c r="R1157" s="35"/>
      <c r="S1157" s="36"/>
      <c r="T1157" s="36"/>
      <c r="U1157" s="36"/>
    </row>
    <row r="1158" spans="1:21" x14ac:dyDescent="0.3">
      <c r="A1158" s="9">
        <v>801815</v>
      </c>
      <c r="B1158" s="9" t="e">
        <f>VLOOKUP(A1158,'AM Detail'!K:L,2,FALSE)</f>
        <v>#N/A</v>
      </c>
      <c r="C1158" s="1" t="s">
        <v>31</v>
      </c>
      <c r="D1158" s="1" t="s">
        <v>54</v>
      </c>
      <c r="E1158" s="9" t="str">
        <f t="shared" ref="E1158:E1221" si="18">MID(D1158,6,4)</f>
        <v>Z000</v>
      </c>
      <c r="F1158" s="2">
        <v>33055</v>
      </c>
      <c r="G1158" s="1" t="s">
        <v>17</v>
      </c>
      <c r="H1158" s="1" t="s">
        <v>33</v>
      </c>
      <c r="I1158" s="1" t="s">
        <v>290</v>
      </c>
      <c r="J1158" s="1" t="s">
        <v>291</v>
      </c>
      <c r="K1158" s="1" t="s">
        <v>21</v>
      </c>
      <c r="L1158" s="1" t="s">
        <v>82</v>
      </c>
      <c r="M1158" s="1" t="s">
        <v>1636</v>
      </c>
      <c r="N1158">
        <v>0</v>
      </c>
      <c r="O1158" s="8">
        <v>0</v>
      </c>
      <c r="P1158" s="8">
        <v>0</v>
      </c>
      <c r="Q1158" s="8">
        <v>0</v>
      </c>
      <c r="R1158" s="35"/>
      <c r="S1158" s="36"/>
      <c r="T1158" s="36"/>
      <c r="U1158" s="36"/>
    </row>
    <row r="1159" spans="1:21" x14ac:dyDescent="0.3">
      <c r="A1159" s="9">
        <v>801816</v>
      </c>
      <c r="B1159" s="9" t="e">
        <f>VLOOKUP(A1159,'AM Detail'!K:L,2,FALSE)</f>
        <v>#N/A</v>
      </c>
      <c r="C1159" s="1" t="s">
        <v>31</v>
      </c>
      <c r="D1159" s="1" t="s">
        <v>54</v>
      </c>
      <c r="E1159" s="9" t="str">
        <f t="shared" si="18"/>
        <v>Z000</v>
      </c>
      <c r="F1159" s="2">
        <v>33420</v>
      </c>
      <c r="G1159" s="1" t="s">
        <v>17</v>
      </c>
      <c r="H1159" s="1" t="s">
        <v>33</v>
      </c>
      <c r="I1159" s="1" t="s">
        <v>290</v>
      </c>
      <c r="J1159" s="1" t="s">
        <v>291</v>
      </c>
      <c r="K1159" s="1" t="s">
        <v>21</v>
      </c>
      <c r="L1159" s="1" t="s">
        <v>43</v>
      </c>
      <c r="M1159" s="1" t="s">
        <v>1636</v>
      </c>
      <c r="N1159">
        <v>0</v>
      </c>
      <c r="O1159" s="8">
        <v>0</v>
      </c>
      <c r="P1159" s="8">
        <v>0</v>
      </c>
      <c r="Q1159" s="8">
        <v>0</v>
      </c>
      <c r="R1159" s="35"/>
      <c r="S1159" s="36"/>
      <c r="T1159" s="36"/>
      <c r="U1159" s="36"/>
    </row>
    <row r="1160" spans="1:21" x14ac:dyDescent="0.3">
      <c r="A1160" s="9">
        <v>801817</v>
      </c>
      <c r="B1160" s="9" t="e">
        <f>VLOOKUP(A1160,'AM Detail'!K:L,2,FALSE)</f>
        <v>#N/A</v>
      </c>
      <c r="C1160" s="1" t="s">
        <v>31</v>
      </c>
      <c r="D1160" s="1" t="s">
        <v>54</v>
      </c>
      <c r="E1160" s="9" t="str">
        <f t="shared" si="18"/>
        <v>Z000</v>
      </c>
      <c r="F1160" s="2">
        <v>33786</v>
      </c>
      <c r="G1160" s="1" t="s">
        <v>17</v>
      </c>
      <c r="H1160" s="1" t="s">
        <v>33</v>
      </c>
      <c r="I1160" s="1" t="s">
        <v>290</v>
      </c>
      <c r="J1160" s="1" t="s">
        <v>291</v>
      </c>
      <c r="K1160" s="1" t="s">
        <v>21</v>
      </c>
      <c r="L1160" s="1" t="s">
        <v>25</v>
      </c>
      <c r="M1160" s="1" t="s">
        <v>1636</v>
      </c>
      <c r="N1160">
        <v>0</v>
      </c>
      <c r="O1160" s="8">
        <v>0</v>
      </c>
      <c r="P1160" s="8">
        <v>0</v>
      </c>
      <c r="Q1160" s="8">
        <v>0</v>
      </c>
      <c r="R1160" s="35"/>
      <c r="S1160" s="36"/>
      <c r="T1160" s="36"/>
      <c r="U1160" s="36"/>
    </row>
    <row r="1161" spans="1:21" x14ac:dyDescent="0.3">
      <c r="A1161" s="9">
        <v>801818</v>
      </c>
      <c r="B1161" s="9" t="e">
        <f>VLOOKUP(A1161,'AM Detail'!K:L,2,FALSE)</f>
        <v>#N/A</v>
      </c>
      <c r="C1161" s="1" t="s">
        <v>31</v>
      </c>
      <c r="D1161" s="1" t="s">
        <v>54</v>
      </c>
      <c r="E1161" s="9" t="str">
        <f t="shared" si="18"/>
        <v>Z000</v>
      </c>
      <c r="F1161" s="2">
        <v>34516</v>
      </c>
      <c r="G1161" s="1" t="s">
        <v>17</v>
      </c>
      <c r="H1161" s="1" t="s">
        <v>33</v>
      </c>
      <c r="I1161" s="1" t="s">
        <v>290</v>
      </c>
      <c r="J1161" s="1" t="s">
        <v>291</v>
      </c>
      <c r="K1161" s="1" t="s">
        <v>21</v>
      </c>
      <c r="L1161" s="1" t="s">
        <v>73</v>
      </c>
      <c r="M1161" s="1" t="s">
        <v>1636</v>
      </c>
      <c r="N1161">
        <v>0</v>
      </c>
      <c r="O1161" s="8">
        <v>0</v>
      </c>
      <c r="P1161" s="8">
        <v>0</v>
      </c>
      <c r="Q1161" s="8">
        <v>0</v>
      </c>
      <c r="R1161" s="35"/>
      <c r="S1161" s="36"/>
      <c r="T1161" s="36"/>
      <c r="U1161" s="36"/>
    </row>
    <row r="1162" spans="1:21" x14ac:dyDescent="0.3">
      <c r="A1162" s="9">
        <v>801819</v>
      </c>
      <c r="B1162" s="9" t="e">
        <f>VLOOKUP(A1162,'AM Detail'!K:L,2,FALSE)</f>
        <v>#N/A</v>
      </c>
      <c r="C1162" s="1" t="s">
        <v>31</v>
      </c>
      <c r="D1162" s="1" t="s">
        <v>54</v>
      </c>
      <c r="E1162" s="9" t="str">
        <f t="shared" si="18"/>
        <v>Z000</v>
      </c>
      <c r="F1162" s="2">
        <v>35247</v>
      </c>
      <c r="G1162" s="1" t="s">
        <v>17</v>
      </c>
      <c r="H1162" s="1" t="s">
        <v>33</v>
      </c>
      <c r="I1162" s="1" t="s">
        <v>290</v>
      </c>
      <c r="J1162" s="1" t="s">
        <v>291</v>
      </c>
      <c r="K1162" s="1" t="s">
        <v>21</v>
      </c>
      <c r="L1162" s="1" t="s">
        <v>64</v>
      </c>
      <c r="M1162" s="1" t="s">
        <v>1636</v>
      </c>
      <c r="N1162">
        <v>0</v>
      </c>
      <c r="O1162" s="8">
        <v>0</v>
      </c>
      <c r="P1162" s="8">
        <v>0</v>
      </c>
      <c r="Q1162" s="8">
        <v>0</v>
      </c>
      <c r="R1162" s="35"/>
      <c r="S1162" s="36"/>
      <c r="T1162" s="36"/>
      <c r="U1162" s="36"/>
    </row>
    <row r="1163" spans="1:21" x14ac:dyDescent="0.3">
      <c r="A1163" s="9">
        <v>801820</v>
      </c>
      <c r="B1163" s="9" t="e">
        <f>VLOOKUP(A1163,'AM Detail'!K:L,2,FALSE)</f>
        <v>#N/A</v>
      </c>
      <c r="C1163" s="1" t="s">
        <v>31</v>
      </c>
      <c r="D1163" s="1" t="s">
        <v>54</v>
      </c>
      <c r="E1163" s="9" t="str">
        <f t="shared" si="18"/>
        <v>Z000</v>
      </c>
      <c r="F1163" s="2">
        <v>35247</v>
      </c>
      <c r="G1163" s="1" t="s">
        <v>17</v>
      </c>
      <c r="H1163" s="1" t="s">
        <v>33</v>
      </c>
      <c r="I1163" s="1" t="s">
        <v>290</v>
      </c>
      <c r="J1163" s="1" t="s">
        <v>291</v>
      </c>
      <c r="K1163" s="1" t="s">
        <v>21</v>
      </c>
      <c r="L1163" s="1" t="s">
        <v>64</v>
      </c>
      <c r="M1163" s="1" t="s">
        <v>1636</v>
      </c>
      <c r="N1163">
        <v>0</v>
      </c>
      <c r="O1163" s="8">
        <v>0</v>
      </c>
      <c r="P1163" s="8">
        <v>0</v>
      </c>
      <c r="Q1163" s="8">
        <v>0</v>
      </c>
      <c r="R1163" s="35"/>
      <c r="S1163" s="36"/>
      <c r="T1163" s="36"/>
      <c r="U1163" s="36"/>
    </row>
    <row r="1164" spans="1:21" x14ac:dyDescent="0.3">
      <c r="A1164" s="9">
        <v>801834</v>
      </c>
      <c r="B1164" s="9" t="e">
        <f>VLOOKUP(A1164,'AM Detail'!K:L,2,FALSE)</f>
        <v>#N/A</v>
      </c>
      <c r="C1164" s="1" t="s">
        <v>15</v>
      </c>
      <c r="D1164" s="1" t="s">
        <v>16</v>
      </c>
      <c r="E1164" s="9" t="str">
        <f t="shared" si="18"/>
        <v>Z000</v>
      </c>
      <c r="F1164" s="2">
        <v>31229</v>
      </c>
      <c r="G1164" s="1" t="s">
        <v>17</v>
      </c>
      <c r="H1164" s="1" t="s">
        <v>18</v>
      </c>
      <c r="I1164" s="1" t="s">
        <v>290</v>
      </c>
      <c r="J1164" s="1" t="s">
        <v>291</v>
      </c>
      <c r="K1164" s="1" t="s">
        <v>21</v>
      </c>
      <c r="L1164" s="1" t="s">
        <v>65</v>
      </c>
      <c r="M1164" s="1" t="s">
        <v>1636</v>
      </c>
      <c r="N1164">
        <v>0</v>
      </c>
      <c r="O1164" s="8">
        <v>0</v>
      </c>
      <c r="P1164" s="8">
        <v>0</v>
      </c>
      <c r="Q1164" s="8">
        <v>0</v>
      </c>
      <c r="R1164" s="35"/>
      <c r="S1164" s="36"/>
      <c r="T1164" s="36"/>
      <c r="U1164" s="36"/>
    </row>
    <row r="1165" spans="1:21" x14ac:dyDescent="0.3">
      <c r="A1165" s="9">
        <v>801835</v>
      </c>
      <c r="B1165" s="9" t="e">
        <f>VLOOKUP(A1165,'AM Detail'!K:L,2,FALSE)</f>
        <v>#N/A</v>
      </c>
      <c r="C1165" s="1" t="s">
        <v>15</v>
      </c>
      <c r="D1165" s="1" t="s">
        <v>16</v>
      </c>
      <c r="E1165" s="9" t="str">
        <f t="shared" si="18"/>
        <v>Z000</v>
      </c>
      <c r="F1165" s="2">
        <v>31229</v>
      </c>
      <c r="G1165" s="1" t="s">
        <v>17</v>
      </c>
      <c r="H1165" s="1" t="s">
        <v>18</v>
      </c>
      <c r="I1165" s="1" t="s">
        <v>290</v>
      </c>
      <c r="J1165" s="1" t="s">
        <v>291</v>
      </c>
      <c r="K1165" s="1" t="s">
        <v>21</v>
      </c>
      <c r="L1165" s="1" t="s">
        <v>65</v>
      </c>
      <c r="M1165" s="1" t="s">
        <v>1636</v>
      </c>
      <c r="N1165">
        <v>0</v>
      </c>
      <c r="O1165" s="8">
        <v>0</v>
      </c>
      <c r="P1165" s="8">
        <v>0</v>
      </c>
      <c r="Q1165" s="8">
        <v>0</v>
      </c>
      <c r="R1165" s="35"/>
      <c r="S1165" s="36"/>
      <c r="T1165" s="36"/>
      <c r="U1165" s="36"/>
    </row>
    <row r="1166" spans="1:21" x14ac:dyDescent="0.3">
      <c r="A1166" s="9">
        <v>801836</v>
      </c>
      <c r="B1166" s="9" t="e">
        <f>VLOOKUP(A1166,'AM Detail'!K:L,2,FALSE)</f>
        <v>#N/A</v>
      </c>
      <c r="C1166" s="1" t="s">
        <v>15</v>
      </c>
      <c r="D1166" s="1" t="s">
        <v>16</v>
      </c>
      <c r="E1166" s="9" t="str">
        <f t="shared" si="18"/>
        <v>Z000</v>
      </c>
      <c r="F1166" s="2">
        <v>31229</v>
      </c>
      <c r="G1166" s="1" t="s">
        <v>17</v>
      </c>
      <c r="H1166" s="1" t="s">
        <v>18</v>
      </c>
      <c r="I1166" s="1" t="s">
        <v>290</v>
      </c>
      <c r="J1166" s="1" t="s">
        <v>291</v>
      </c>
      <c r="K1166" s="1" t="s">
        <v>21</v>
      </c>
      <c r="L1166" s="1" t="s">
        <v>65</v>
      </c>
      <c r="M1166" s="1" t="s">
        <v>1636</v>
      </c>
      <c r="N1166">
        <v>0</v>
      </c>
      <c r="O1166" s="8">
        <v>0</v>
      </c>
      <c r="P1166" s="8">
        <v>0</v>
      </c>
      <c r="Q1166" s="8">
        <v>0</v>
      </c>
      <c r="R1166" s="35"/>
      <c r="S1166" s="36"/>
      <c r="T1166" s="36"/>
      <c r="U1166" s="36"/>
    </row>
    <row r="1167" spans="1:21" x14ac:dyDescent="0.3">
      <c r="A1167" s="9">
        <v>801837</v>
      </c>
      <c r="B1167" s="9" t="e">
        <f>VLOOKUP(A1167,'AM Detail'!K:L,2,FALSE)</f>
        <v>#N/A</v>
      </c>
      <c r="C1167" s="1" t="s">
        <v>15</v>
      </c>
      <c r="D1167" s="1" t="s">
        <v>16</v>
      </c>
      <c r="E1167" s="9" t="str">
        <f t="shared" si="18"/>
        <v>Z000</v>
      </c>
      <c r="F1167" s="2">
        <v>31594</v>
      </c>
      <c r="G1167" s="1" t="s">
        <v>17</v>
      </c>
      <c r="H1167" s="1" t="s">
        <v>18</v>
      </c>
      <c r="I1167" s="1" t="s">
        <v>290</v>
      </c>
      <c r="J1167" s="1" t="s">
        <v>291</v>
      </c>
      <c r="K1167" s="1" t="s">
        <v>21</v>
      </c>
      <c r="L1167" s="1" t="s">
        <v>61</v>
      </c>
      <c r="M1167" s="1" t="s">
        <v>1636</v>
      </c>
      <c r="N1167">
        <v>0</v>
      </c>
      <c r="O1167" s="8">
        <v>0</v>
      </c>
      <c r="P1167" s="8">
        <v>0</v>
      </c>
      <c r="Q1167" s="8">
        <v>0</v>
      </c>
      <c r="R1167" s="35"/>
      <c r="S1167" s="36"/>
      <c r="T1167" s="36"/>
      <c r="U1167" s="36"/>
    </row>
    <row r="1168" spans="1:21" x14ac:dyDescent="0.3">
      <c r="A1168" s="9">
        <v>801838</v>
      </c>
      <c r="B1168" s="9" t="e">
        <f>VLOOKUP(A1168,'AM Detail'!K:L,2,FALSE)</f>
        <v>#N/A</v>
      </c>
      <c r="C1168" s="1" t="s">
        <v>15</v>
      </c>
      <c r="D1168" s="1" t="s">
        <v>16</v>
      </c>
      <c r="E1168" s="9" t="str">
        <f t="shared" si="18"/>
        <v>Z000</v>
      </c>
      <c r="F1168" s="2">
        <v>31594</v>
      </c>
      <c r="G1168" s="1" t="s">
        <v>17</v>
      </c>
      <c r="H1168" s="1" t="s">
        <v>18</v>
      </c>
      <c r="I1168" s="1" t="s">
        <v>290</v>
      </c>
      <c r="J1168" s="1" t="s">
        <v>291</v>
      </c>
      <c r="K1168" s="1" t="s">
        <v>21</v>
      </c>
      <c r="L1168" s="1" t="s">
        <v>61</v>
      </c>
      <c r="M1168" s="1" t="s">
        <v>1636</v>
      </c>
      <c r="N1168">
        <v>0</v>
      </c>
      <c r="O1168" s="8">
        <v>0</v>
      </c>
      <c r="P1168" s="8">
        <v>0</v>
      </c>
      <c r="Q1168" s="8">
        <v>0</v>
      </c>
      <c r="R1168" s="35"/>
      <c r="S1168" s="36"/>
      <c r="T1168" s="36"/>
      <c r="U1168" s="36"/>
    </row>
    <row r="1169" spans="1:21" x14ac:dyDescent="0.3">
      <c r="A1169" s="9">
        <v>801839</v>
      </c>
      <c r="B1169" s="9" t="e">
        <f>VLOOKUP(A1169,'AM Detail'!K:L,2,FALSE)</f>
        <v>#N/A</v>
      </c>
      <c r="C1169" s="1" t="s">
        <v>15</v>
      </c>
      <c r="D1169" s="1" t="s">
        <v>16</v>
      </c>
      <c r="E1169" s="9" t="str">
        <f t="shared" si="18"/>
        <v>Z000</v>
      </c>
      <c r="F1169" s="2">
        <v>31594</v>
      </c>
      <c r="G1169" s="1" t="s">
        <v>17</v>
      </c>
      <c r="H1169" s="1" t="s">
        <v>18</v>
      </c>
      <c r="I1169" s="1" t="s">
        <v>290</v>
      </c>
      <c r="J1169" s="1" t="s">
        <v>291</v>
      </c>
      <c r="K1169" s="1" t="s">
        <v>21</v>
      </c>
      <c r="L1169" s="1" t="s">
        <v>61</v>
      </c>
      <c r="M1169" s="1" t="s">
        <v>1636</v>
      </c>
      <c r="N1169">
        <v>0</v>
      </c>
      <c r="O1169" s="8">
        <v>0</v>
      </c>
      <c r="P1169" s="8">
        <v>0</v>
      </c>
      <c r="Q1169" s="8">
        <v>0</v>
      </c>
      <c r="R1169" s="35"/>
      <c r="S1169" s="36"/>
      <c r="T1169" s="36"/>
      <c r="U1169" s="36"/>
    </row>
    <row r="1170" spans="1:21" x14ac:dyDescent="0.3">
      <c r="A1170" s="9">
        <v>801840</v>
      </c>
      <c r="B1170" s="9" t="e">
        <f>VLOOKUP(A1170,'AM Detail'!K:L,2,FALSE)</f>
        <v>#N/A</v>
      </c>
      <c r="C1170" s="1" t="s">
        <v>15</v>
      </c>
      <c r="D1170" s="1" t="s">
        <v>16</v>
      </c>
      <c r="E1170" s="9" t="str">
        <f t="shared" si="18"/>
        <v>Z000</v>
      </c>
      <c r="F1170" s="2">
        <v>31594</v>
      </c>
      <c r="G1170" s="1" t="s">
        <v>17</v>
      </c>
      <c r="H1170" s="1" t="s">
        <v>18</v>
      </c>
      <c r="I1170" s="1" t="s">
        <v>290</v>
      </c>
      <c r="J1170" s="1" t="s">
        <v>291</v>
      </c>
      <c r="K1170" s="1" t="s">
        <v>21</v>
      </c>
      <c r="L1170" s="1" t="s">
        <v>61</v>
      </c>
      <c r="M1170" s="1" t="s">
        <v>1636</v>
      </c>
      <c r="N1170">
        <v>0</v>
      </c>
      <c r="O1170" s="8">
        <v>0</v>
      </c>
      <c r="P1170" s="8">
        <v>0</v>
      </c>
      <c r="Q1170" s="8">
        <v>0</v>
      </c>
      <c r="R1170" s="35"/>
      <c r="S1170" s="36"/>
      <c r="T1170" s="36"/>
      <c r="U1170" s="36"/>
    </row>
    <row r="1171" spans="1:21" x14ac:dyDescent="0.3">
      <c r="A1171" s="9">
        <v>801841</v>
      </c>
      <c r="B1171" s="9" t="e">
        <f>VLOOKUP(A1171,'AM Detail'!K:L,2,FALSE)</f>
        <v>#N/A</v>
      </c>
      <c r="C1171" s="1" t="s">
        <v>15</v>
      </c>
      <c r="D1171" s="1" t="s">
        <v>16</v>
      </c>
      <c r="E1171" s="9" t="str">
        <f t="shared" si="18"/>
        <v>Z000</v>
      </c>
      <c r="F1171" s="2">
        <v>31594</v>
      </c>
      <c r="G1171" s="1" t="s">
        <v>17</v>
      </c>
      <c r="H1171" s="1" t="s">
        <v>18</v>
      </c>
      <c r="I1171" s="1" t="s">
        <v>290</v>
      </c>
      <c r="J1171" s="1" t="s">
        <v>291</v>
      </c>
      <c r="K1171" s="1" t="s">
        <v>21</v>
      </c>
      <c r="L1171" s="1" t="s">
        <v>61</v>
      </c>
      <c r="M1171" s="1" t="s">
        <v>1636</v>
      </c>
      <c r="N1171">
        <v>0</v>
      </c>
      <c r="O1171" s="8">
        <v>0</v>
      </c>
      <c r="P1171" s="8">
        <v>0</v>
      </c>
      <c r="Q1171" s="8">
        <v>0</v>
      </c>
      <c r="R1171" s="35"/>
      <c r="S1171" s="36"/>
      <c r="T1171" s="36"/>
      <c r="U1171" s="36"/>
    </row>
    <row r="1172" spans="1:21" x14ac:dyDescent="0.3">
      <c r="A1172" s="9">
        <v>801842</v>
      </c>
      <c r="B1172" s="9" t="e">
        <f>VLOOKUP(A1172,'AM Detail'!K:L,2,FALSE)</f>
        <v>#N/A</v>
      </c>
      <c r="C1172" s="1" t="s">
        <v>15</v>
      </c>
      <c r="D1172" s="1" t="s">
        <v>16</v>
      </c>
      <c r="E1172" s="9" t="str">
        <f t="shared" si="18"/>
        <v>Z000</v>
      </c>
      <c r="F1172" s="2">
        <v>31594</v>
      </c>
      <c r="G1172" s="1" t="s">
        <v>17</v>
      </c>
      <c r="H1172" s="1" t="s">
        <v>18</v>
      </c>
      <c r="I1172" s="1" t="s">
        <v>290</v>
      </c>
      <c r="J1172" s="1" t="s">
        <v>291</v>
      </c>
      <c r="K1172" s="1" t="s">
        <v>21</v>
      </c>
      <c r="L1172" s="1" t="s">
        <v>61</v>
      </c>
      <c r="M1172" s="1" t="s">
        <v>1636</v>
      </c>
      <c r="N1172">
        <v>0</v>
      </c>
      <c r="O1172" s="8">
        <v>0</v>
      </c>
      <c r="P1172" s="8">
        <v>0</v>
      </c>
      <c r="Q1172" s="8">
        <v>0</v>
      </c>
      <c r="R1172" s="35"/>
      <c r="S1172" s="36"/>
      <c r="T1172" s="36"/>
      <c r="U1172" s="36"/>
    </row>
    <row r="1173" spans="1:21" x14ac:dyDescent="0.3">
      <c r="A1173" s="9">
        <v>801843</v>
      </c>
      <c r="B1173" s="9" t="e">
        <f>VLOOKUP(A1173,'AM Detail'!K:L,2,FALSE)</f>
        <v>#N/A</v>
      </c>
      <c r="C1173" s="1" t="s">
        <v>15</v>
      </c>
      <c r="D1173" s="1" t="s">
        <v>16</v>
      </c>
      <c r="E1173" s="9" t="str">
        <f t="shared" si="18"/>
        <v>Z000</v>
      </c>
      <c r="F1173" s="2">
        <v>31594</v>
      </c>
      <c r="G1173" s="1" t="s">
        <v>17</v>
      </c>
      <c r="H1173" s="1" t="s">
        <v>18</v>
      </c>
      <c r="I1173" s="1" t="s">
        <v>290</v>
      </c>
      <c r="J1173" s="1" t="s">
        <v>291</v>
      </c>
      <c r="K1173" s="1" t="s">
        <v>21</v>
      </c>
      <c r="L1173" s="1" t="s">
        <v>61</v>
      </c>
      <c r="M1173" s="1" t="s">
        <v>1636</v>
      </c>
      <c r="N1173">
        <v>0</v>
      </c>
      <c r="O1173" s="8">
        <v>0</v>
      </c>
      <c r="P1173" s="8">
        <v>0</v>
      </c>
      <c r="Q1173" s="8">
        <v>0</v>
      </c>
      <c r="R1173" s="35"/>
      <c r="S1173" s="36"/>
      <c r="T1173" s="36"/>
      <c r="U1173" s="36"/>
    </row>
    <row r="1174" spans="1:21" x14ac:dyDescent="0.3">
      <c r="A1174" s="9">
        <v>801844</v>
      </c>
      <c r="B1174" s="9" t="e">
        <f>VLOOKUP(A1174,'AM Detail'!K:L,2,FALSE)</f>
        <v>#N/A</v>
      </c>
      <c r="C1174" s="1" t="s">
        <v>15</v>
      </c>
      <c r="D1174" s="1" t="s">
        <v>16</v>
      </c>
      <c r="E1174" s="9" t="str">
        <f t="shared" si="18"/>
        <v>Z000</v>
      </c>
      <c r="F1174" s="2">
        <v>31959</v>
      </c>
      <c r="G1174" s="1" t="s">
        <v>17</v>
      </c>
      <c r="H1174" s="1" t="s">
        <v>18</v>
      </c>
      <c r="I1174" s="1" t="s">
        <v>290</v>
      </c>
      <c r="J1174" s="1" t="s">
        <v>291</v>
      </c>
      <c r="K1174" s="1" t="s">
        <v>21</v>
      </c>
      <c r="L1174" s="1" t="s">
        <v>62</v>
      </c>
      <c r="M1174" s="1" t="s">
        <v>1636</v>
      </c>
      <c r="N1174">
        <v>0</v>
      </c>
      <c r="O1174" s="8">
        <v>0</v>
      </c>
      <c r="P1174" s="8">
        <v>0</v>
      </c>
      <c r="Q1174" s="8">
        <v>0</v>
      </c>
      <c r="R1174" s="35"/>
      <c r="S1174" s="36"/>
      <c r="T1174" s="36"/>
      <c r="U1174" s="36"/>
    </row>
    <row r="1175" spans="1:21" x14ac:dyDescent="0.3">
      <c r="A1175" s="9">
        <v>801845</v>
      </c>
      <c r="B1175" s="9" t="e">
        <f>VLOOKUP(A1175,'AM Detail'!K:L,2,FALSE)</f>
        <v>#N/A</v>
      </c>
      <c r="C1175" s="1" t="s">
        <v>15</v>
      </c>
      <c r="D1175" s="1" t="s">
        <v>16</v>
      </c>
      <c r="E1175" s="9" t="str">
        <f t="shared" si="18"/>
        <v>Z000</v>
      </c>
      <c r="F1175" s="2">
        <v>31959</v>
      </c>
      <c r="G1175" s="1" t="s">
        <v>17</v>
      </c>
      <c r="H1175" s="1" t="s">
        <v>18</v>
      </c>
      <c r="I1175" s="1" t="s">
        <v>290</v>
      </c>
      <c r="J1175" s="1" t="s">
        <v>291</v>
      </c>
      <c r="K1175" s="1" t="s">
        <v>21</v>
      </c>
      <c r="L1175" s="1" t="s">
        <v>62</v>
      </c>
      <c r="M1175" s="1" t="s">
        <v>1636</v>
      </c>
      <c r="N1175">
        <v>0</v>
      </c>
      <c r="O1175" s="8">
        <v>0</v>
      </c>
      <c r="P1175" s="8">
        <v>0</v>
      </c>
      <c r="Q1175" s="8">
        <v>0</v>
      </c>
      <c r="R1175" s="35"/>
      <c r="S1175" s="36"/>
      <c r="T1175" s="36"/>
      <c r="U1175" s="36"/>
    </row>
    <row r="1176" spans="1:21" x14ac:dyDescent="0.3">
      <c r="A1176" s="9">
        <v>803516</v>
      </c>
      <c r="B1176" s="9" t="e">
        <f>VLOOKUP(A1176,'AM Detail'!K:L,2,FALSE)</f>
        <v>#N/A</v>
      </c>
      <c r="C1176" s="1" t="s">
        <v>31</v>
      </c>
      <c r="D1176" s="1" t="s">
        <v>32</v>
      </c>
      <c r="E1176" s="9" t="str">
        <f t="shared" si="18"/>
        <v>Z000</v>
      </c>
      <c r="F1176" s="2">
        <v>28672</v>
      </c>
      <c r="G1176" s="1" t="s">
        <v>17</v>
      </c>
      <c r="H1176" s="1" t="s">
        <v>33</v>
      </c>
      <c r="I1176" s="1" t="s">
        <v>290</v>
      </c>
      <c r="J1176" s="1" t="s">
        <v>291</v>
      </c>
      <c r="K1176" s="1" t="s">
        <v>36</v>
      </c>
      <c r="L1176" s="1" t="s">
        <v>59</v>
      </c>
      <c r="M1176" s="1" t="s">
        <v>1636</v>
      </c>
      <c r="N1176">
        <v>0</v>
      </c>
      <c r="O1176" s="8">
        <v>0</v>
      </c>
      <c r="P1176" s="8">
        <v>0</v>
      </c>
      <c r="Q1176" s="8">
        <v>0</v>
      </c>
      <c r="R1176" s="35"/>
      <c r="S1176" s="36"/>
      <c r="T1176" s="36"/>
      <c r="U1176" s="36"/>
    </row>
    <row r="1177" spans="1:21" x14ac:dyDescent="0.3">
      <c r="A1177" s="9">
        <v>803517</v>
      </c>
      <c r="B1177" s="9" t="e">
        <f>VLOOKUP(A1177,'AM Detail'!K:L,2,FALSE)</f>
        <v>#N/A</v>
      </c>
      <c r="C1177" s="1" t="s">
        <v>31</v>
      </c>
      <c r="D1177" s="1" t="s">
        <v>32</v>
      </c>
      <c r="E1177" s="9" t="str">
        <f t="shared" si="18"/>
        <v>Z000</v>
      </c>
      <c r="F1177" s="2">
        <v>29037</v>
      </c>
      <c r="G1177" s="1" t="s">
        <v>17</v>
      </c>
      <c r="H1177" s="1" t="s">
        <v>33</v>
      </c>
      <c r="I1177" s="1" t="s">
        <v>290</v>
      </c>
      <c r="J1177" s="1" t="s">
        <v>291</v>
      </c>
      <c r="K1177" s="1" t="s">
        <v>36</v>
      </c>
      <c r="L1177" s="1" t="s">
        <v>95</v>
      </c>
      <c r="M1177" s="1" t="s">
        <v>1636</v>
      </c>
      <c r="N1177">
        <v>0</v>
      </c>
      <c r="O1177" s="8">
        <v>0</v>
      </c>
      <c r="P1177" s="8">
        <v>0</v>
      </c>
      <c r="Q1177" s="8">
        <v>0</v>
      </c>
      <c r="R1177" s="35"/>
      <c r="S1177" s="36"/>
      <c r="T1177" s="36"/>
      <c r="U1177" s="36"/>
    </row>
    <row r="1178" spans="1:21" x14ac:dyDescent="0.3">
      <c r="A1178" s="9">
        <v>803518</v>
      </c>
      <c r="B1178" s="9" t="e">
        <f>VLOOKUP(A1178,'AM Detail'!K:L,2,FALSE)</f>
        <v>#N/A</v>
      </c>
      <c r="C1178" s="1" t="s">
        <v>31</v>
      </c>
      <c r="D1178" s="1" t="s">
        <v>32</v>
      </c>
      <c r="E1178" s="9" t="str">
        <f t="shared" si="18"/>
        <v>Z000</v>
      </c>
      <c r="F1178" s="2">
        <v>29037</v>
      </c>
      <c r="G1178" s="1" t="s">
        <v>17</v>
      </c>
      <c r="H1178" s="1" t="s">
        <v>33</v>
      </c>
      <c r="I1178" s="1" t="s">
        <v>290</v>
      </c>
      <c r="J1178" s="1" t="s">
        <v>291</v>
      </c>
      <c r="K1178" s="1" t="s">
        <v>36</v>
      </c>
      <c r="L1178" s="1" t="s">
        <v>95</v>
      </c>
      <c r="M1178" s="1" t="s">
        <v>1636</v>
      </c>
      <c r="N1178">
        <v>0</v>
      </c>
      <c r="O1178" s="8">
        <v>0</v>
      </c>
      <c r="P1178" s="8">
        <v>0</v>
      </c>
      <c r="Q1178" s="8">
        <v>0</v>
      </c>
      <c r="R1178" s="35"/>
      <c r="S1178" s="36"/>
      <c r="T1178" s="36"/>
      <c r="U1178" s="36"/>
    </row>
    <row r="1179" spans="1:21" x14ac:dyDescent="0.3">
      <c r="A1179" s="9">
        <v>803519</v>
      </c>
      <c r="B1179" s="9" t="e">
        <f>VLOOKUP(A1179,'AM Detail'!K:L,2,FALSE)</f>
        <v>#N/A</v>
      </c>
      <c r="C1179" s="1" t="s">
        <v>31</v>
      </c>
      <c r="D1179" s="1" t="s">
        <v>32</v>
      </c>
      <c r="E1179" s="9" t="str">
        <f t="shared" si="18"/>
        <v>Z000</v>
      </c>
      <c r="F1179" s="2">
        <v>29403</v>
      </c>
      <c r="G1179" s="1" t="s">
        <v>17</v>
      </c>
      <c r="H1179" s="1" t="s">
        <v>33</v>
      </c>
      <c r="I1179" s="1" t="s">
        <v>290</v>
      </c>
      <c r="J1179" s="1" t="s">
        <v>291</v>
      </c>
      <c r="K1179" s="1" t="s">
        <v>36</v>
      </c>
      <c r="L1179" s="1" t="s">
        <v>53</v>
      </c>
      <c r="M1179" s="1" t="s">
        <v>1636</v>
      </c>
      <c r="N1179">
        <v>0</v>
      </c>
      <c r="O1179" s="8">
        <v>0</v>
      </c>
      <c r="P1179" s="8">
        <v>0</v>
      </c>
      <c r="Q1179" s="8">
        <v>0</v>
      </c>
      <c r="R1179" s="35"/>
      <c r="S1179" s="36"/>
      <c r="T1179" s="36"/>
      <c r="U1179" s="36"/>
    </row>
    <row r="1180" spans="1:21" x14ac:dyDescent="0.3">
      <c r="A1180" s="9">
        <v>803520</v>
      </c>
      <c r="B1180" s="9" t="e">
        <f>VLOOKUP(A1180,'AM Detail'!K:L,2,FALSE)</f>
        <v>#N/A</v>
      </c>
      <c r="C1180" s="1" t="s">
        <v>31</v>
      </c>
      <c r="D1180" s="1" t="s">
        <v>32</v>
      </c>
      <c r="E1180" s="9" t="str">
        <f t="shared" si="18"/>
        <v>Z000</v>
      </c>
      <c r="F1180" s="2">
        <v>29403</v>
      </c>
      <c r="G1180" s="1" t="s">
        <v>17</v>
      </c>
      <c r="H1180" s="1" t="s">
        <v>33</v>
      </c>
      <c r="I1180" s="1" t="s">
        <v>290</v>
      </c>
      <c r="J1180" s="1" t="s">
        <v>291</v>
      </c>
      <c r="K1180" s="1" t="s">
        <v>36</v>
      </c>
      <c r="L1180" s="1" t="s">
        <v>53</v>
      </c>
      <c r="M1180" s="1" t="s">
        <v>1636</v>
      </c>
      <c r="N1180">
        <v>0</v>
      </c>
      <c r="O1180" s="8">
        <v>0</v>
      </c>
      <c r="P1180" s="8">
        <v>0</v>
      </c>
      <c r="Q1180" s="8">
        <v>0</v>
      </c>
      <c r="R1180" s="35"/>
      <c r="S1180" s="36"/>
      <c r="T1180" s="36"/>
      <c r="U1180" s="36"/>
    </row>
    <row r="1181" spans="1:21" x14ac:dyDescent="0.3">
      <c r="A1181" s="9">
        <v>803521</v>
      </c>
      <c r="B1181" s="9" t="e">
        <f>VLOOKUP(A1181,'AM Detail'!K:L,2,FALSE)</f>
        <v>#N/A</v>
      </c>
      <c r="C1181" s="1" t="s">
        <v>31</v>
      </c>
      <c r="D1181" s="1" t="s">
        <v>32</v>
      </c>
      <c r="E1181" s="9" t="str">
        <f t="shared" si="18"/>
        <v>Z000</v>
      </c>
      <c r="F1181" s="2">
        <v>29403</v>
      </c>
      <c r="G1181" s="1" t="s">
        <v>17</v>
      </c>
      <c r="H1181" s="1" t="s">
        <v>33</v>
      </c>
      <c r="I1181" s="1" t="s">
        <v>290</v>
      </c>
      <c r="J1181" s="1" t="s">
        <v>291</v>
      </c>
      <c r="K1181" s="1" t="s">
        <v>36</v>
      </c>
      <c r="L1181" s="1" t="s">
        <v>53</v>
      </c>
      <c r="M1181" s="1" t="s">
        <v>1636</v>
      </c>
      <c r="N1181">
        <v>0</v>
      </c>
      <c r="O1181" s="8">
        <v>0</v>
      </c>
      <c r="P1181" s="8">
        <v>0</v>
      </c>
      <c r="Q1181" s="8">
        <v>0</v>
      </c>
      <c r="R1181" s="35"/>
      <c r="S1181" s="36"/>
      <c r="T1181" s="36"/>
      <c r="U1181" s="36"/>
    </row>
    <row r="1182" spans="1:21" x14ac:dyDescent="0.3">
      <c r="A1182" s="9">
        <v>803522</v>
      </c>
      <c r="B1182" s="9" t="e">
        <f>VLOOKUP(A1182,'AM Detail'!K:L,2,FALSE)</f>
        <v>#N/A</v>
      </c>
      <c r="C1182" s="1" t="s">
        <v>31</v>
      </c>
      <c r="D1182" s="1" t="s">
        <v>32</v>
      </c>
      <c r="E1182" s="9" t="str">
        <f t="shared" si="18"/>
        <v>Z000</v>
      </c>
      <c r="F1182" s="2">
        <v>29768</v>
      </c>
      <c r="G1182" s="1" t="s">
        <v>17</v>
      </c>
      <c r="H1182" s="1" t="s">
        <v>33</v>
      </c>
      <c r="I1182" s="1" t="s">
        <v>290</v>
      </c>
      <c r="J1182" s="1" t="s">
        <v>291</v>
      </c>
      <c r="K1182" s="1" t="s">
        <v>36</v>
      </c>
      <c r="L1182" s="1" t="s">
        <v>60</v>
      </c>
      <c r="M1182" s="1" t="s">
        <v>1636</v>
      </c>
      <c r="N1182">
        <v>0</v>
      </c>
      <c r="O1182" s="8">
        <v>0</v>
      </c>
      <c r="P1182" s="8">
        <v>0</v>
      </c>
      <c r="Q1182" s="8">
        <v>0</v>
      </c>
      <c r="R1182" s="35"/>
      <c r="S1182" s="36"/>
      <c r="T1182" s="36"/>
      <c r="U1182" s="36"/>
    </row>
    <row r="1183" spans="1:21" x14ac:dyDescent="0.3">
      <c r="A1183" s="9">
        <v>803523</v>
      </c>
      <c r="B1183" s="9" t="e">
        <f>VLOOKUP(A1183,'AM Detail'!K:L,2,FALSE)</f>
        <v>#N/A</v>
      </c>
      <c r="C1183" s="1" t="s">
        <v>31</v>
      </c>
      <c r="D1183" s="1" t="s">
        <v>32</v>
      </c>
      <c r="E1183" s="9" t="str">
        <f t="shared" si="18"/>
        <v>Z000</v>
      </c>
      <c r="F1183" s="2">
        <v>29768</v>
      </c>
      <c r="G1183" s="1" t="s">
        <v>17</v>
      </c>
      <c r="H1183" s="1" t="s">
        <v>33</v>
      </c>
      <c r="I1183" s="1" t="s">
        <v>290</v>
      </c>
      <c r="J1183" s="1" t="s">
        <v>291</v>
      </c>
      <c r="K1183" s="1" t="s">
        <v>36</v>
      </c>
      <c r="L1183" s="1" t="s">
        <v>60</v>
      </c>
      <c r="M1183" s="1" t="s">
        <v>1636</v>
      </c>
      <c r="N1183">
        <v>0</v>
      </c>
      <c r="O1183" s="8">
        <v>0</v>
      </c>
      <c r="P1183" s="8">
        <v>0</v>
      </c>
      <c r="Q1183" s="8">
        <v>0</v>
      </c>
      <c r="R1183" s="35"/>
      <c r="S1183" s="36"/>
      <c r="T1183" s="36"/>
      <c r="U1183" s="36"/>
    </row>
    <row r="1184" spans="1:21" x14ac:dyDescent="0.3">
      <c r="A1184" s="9">
        <v>803524</v>
      </c>
      <c r="B1184" s="9" t="e">
        <f>VLOOKUP(A1184,'AM Detail'!K:L,2,FALSE)</f>
        <v>#N/A</v>
      </c>
      <c r="C1184" s="1" t="s">
        <v>31</v>
      </c>
      <c r="D1184" s="1" t="s">
        <v>32</v>
      </c>
      <c r="E1184" s="9" t="str">
        <f t="shared" si="18"/>
        <v>Z000</v>
      </c>
      <c r="F1184" s="2">
        <v>29768</v>
      </c>
      <c r="G1184" s="1" t="s">
        <v>17</v>
      </c>
      <c r="H1184" s="1" t="s">
        <v>33</v>
      </c>
      <c r="I1184" s="1" t="s">
        <v>290</v>
      </c>
      <c r="J1184" s="1" t="s">
        <v>291</v>
      </c>
      <c r="K1184" s="1" t="s">
        <v>36</v>
      </c>
      <c r="L1184" s="1" t="s">
        <v>60</v>
      </c>
      <c r="M1184" s="1" t="s">
        <v>1636</v>
      </c>
      <c r="N1184">
        <v>0</v>
      </c>
      <c r="O1184" s="8">
        <v>0</v>
      </c>
      <c r="P1184" s="8">
        <v>0</v>
      </c>
      <c r="Q1184" s="8">
        <v>0</v>
      </c>
      <c r="R1184" s="35"/>
      <c r="S1184" s="36"/>
      <c r="T1184" s="36"/>
      <c r="U1184" s="36"/>
    </row>
    <row r="1185" spans="1:21" x14ac:dyDescent="0.3">
      <c r="A1185" s="9">
        <v>803525</v>
      </c>
      <c r="B1185" s="9" t="e">
        <f>VLOOKUP(A1185,'AM Detail'!K:L,2,FALSE)</f>
        <v>#N/A</v>
      </c>
      <c r="C1185" s="1" t="s">
        <v>31</v>
      </c>
      <c r="D1185" s="1" t="s">
        <v>32</v>
      </c>
      <c r="E1185" s="9" t="str">
        <f t="shared" si="18"/>
        <v>Z000</v>
      </c>
      <c r="F1185" s="2">
        <v>29768</v>
      </c>
      <c r="G1185" s="1" t="s">
        <v>17</v>
      </c>
      <c r="H1185" s="1" t="s">
        <v>33</v>
      </c>
      <c r="I1185" s="1" t="s">
        <v>290</v>
      </c>
      <c r="J1185" s="1" t="s">
        <v>291</v>
      </c>
      <c r="K1185" s="1" t="s">
        <v>36</v>
      </c>
      <c r="L1185" s="1" t="s">
        <v>60</v>
      </c>
      <c r="M1185" s="1" t="s">
        <v>1636</v>
      </c>
      <c r="N1185">
        <v>0</v>
      </c>
      <c r="O1185" s="8">
        <v>0</v>
      </c>
      <c r="P1185" s="8">
        <v>0</v>
      </c>
      <c r="Q1185" s="8">
        <v>0</v>
      </c>
      <c r="R1185" s="35"/>
      <c r="S1185" s="36"/>
      <c r="T1185" s="36"/>
      <c r="U1185" s="36"/>
    </row>
    <row r="1186" spans="1:21" x14ac:dyDescent="0.3">
      <c r="A1186" s="9">
        <v>803526</v>
      </c>
      <c r="B1186" s="9" t="e">
        <f>VLOOKUP(A1186,'AM Detail'!K:L,2,FALSE)</f>
        <v>#N/A</v>
      </c>
      <c r="C1186" s="1" t="s">
        <v>31</v>
      </c>
      <c r="D1186" s="1" t="s">
        <v>32</v>
      </c>
      <c r="E1186" s="9" t="str">
        <f t="shared" si="18"/>
        <v>Z000</v>
      </c>
      <c r="F1186" s="2">
        <v>30133</v>
      </c>
      <c r="G1186" s="1" t="s">
        <v>17</v>
      </c>
      <c r="H1186" s="1" t="s">
        <v>33</v>
      </c>
      <c r="I1186" s="1" t="s">
        <v>290</v>
      </c>
      <c r="J1186" s="1" t="s">
        <v>291</v>
      </c>
      <c r="K1186" s="1" t="s">
        <v>36</v>
      </c>
      <c r="L1186" s="1" t="s">
        <v>107</v>
      </c>
      <c r="M1186" s="1" t="s">
        <v>1636</v>
      </c>
      <c r="N1186">
        <v>0</v>
      </c>
      <c r="O1186" s="8">
        <v>0</v>
      </c>
      <c r="P1186" s="8">
        <v>0</v>
      </c>
      <c r="Q1186" s="8">
        <v>0</v>
      </c>
      <c r="R1186" s="35"/>
      <c r="S1186" s="36"/>
      <c r="T1186" s="36"/>
      <c r="U1186" s="36"/>
    </row>
    <row r="1187" spans="1:21" x14ac:dyDescent="0.3">
      <c r="A1187" s="9">
        <v>803527</v>
      </c>
      <c r="B1187" s="9" t="e">
        <f>VLOOKUP(A1187,'AM Detail'!K:L,2,FALSE)</f>
        <v>#N/A</v>
      </c>
      <c r="C1187" s="1" t="s">
        <v>31</v>
      </c>
      <c r="D1187" s="1" t="s">
        <v>32</v>
      </c>
      <c r="E1187" s="9" t="str">
        <f t="shared" si="18"/>
        <v>Z000</v>
      </c>
      <c r="F1187" s="2">
        <v>30133</v>
      </c>
      <c r="G1187" s="1" t="s">
        <v>17</v>
      </c>
      <c r="H1187" s="1" t="s">
        <v>33</v>
      </c>
      <c r="I1187" s="1" t="s">
        <v>290</v>
      </c>
      <c r="J1187" s="1" t="s">
        <v>291</v>
      </c>
      <c r="K1187" s="1" t="s">
        <v>36</v>
      </c>
      <c r="L1187" s="1" t="s">
        <v>107</v>
      </c>
      <c r="M1187" s="1" t="s">
        <v>1636</v>
      </c>
      <c r="N1187">
        <v>0</v>
      </c>
      <c r="O1187" s="8">
        <v>0</v>
      </c>
      <c r="P1187" s="8">
        <v>0</v>
      </c>
      <c r="Q1187" s="8">
        <v>0</v>
      </c>
      <c r="R1187" s="35"/>
      <c r="S1187" s="36"/>
      <c r="T1187" s="36"/>
      <c r="U1187" s="36"/>
    </row>
    <row r="1188" spans="1:21" x14ac:dyDescent="0.3">
      <c r="A1188" s="9">
        <v>803528</v>
      </c>
      <c r="B1188" s="9" t="e">
        <f>VLOOKUP(A1188,'AM Detail'!K:L,2,FALSE)</f>
        <v>#N/A</v>
      </c>
      <c r="C1188" s="1" t="s">
        <v>31</v>
      </c>
      <c r="D1188" s="1" t="s">
        <v>32</v>
      </c>
      <c r="E1188" s="9" t="str">
        <f t="shared" si="18"/>
        <v>Z000</v>
      </c>
      <c r="F1188" s="2">
        <v>30133</v>
      </c>
      <c r="G1188" s="1" t="s">
        <v>17</v>
      </c>
      <c r="H1188" s="1" t="s">
        <v>33</v>
      </c>
      <c r="I1188" s="1" t="s">
        <v>290</v>
      </c>
      <c r="J1188" s="1" t="s">
        <v>291</v>
      </c>
      <c r="K1188" s="1" t="s">
        <v>36</v>
      </c>
      <c r="L1188" s="1" t="s">
        <v>107</v>
      </c>
      <c r="M1188" s="1" t="s">
        <v>1636</v>
      </c>
      <c r="N1188">
        <v>0</v>
      </c>
      <c r="O1188" s="8">
        <v>0</v>
      </c>
      <c r="P1188" s="8">
        <v>0</v>
      </c>
      <c r="Q1188" s="8">
        <v>0</v>
      </c>
      <c r="R1188" s="35"/>
      <c r="S1188" s="36"/>
      <c r="T1188" s="36"/>
      <c r="U1188" s="36"/>
    </row>
    <row r="1189" spans="1:21" x14ac:dyDescent="0.3">
      <c r="A1189" s="9">
        <v>803529</v>
      </c>
      <c r="B1189" s="9" t="e">
        <f>VLOOKUP(A1189,'AM Detail'!K:L,2,FALSE)</f>
        <v>#N/A</v>
      </c>
      <c r="C1189" s="1" t="s">
        <v>31</v>
      </c>
      <c r="D1189" s="1" t="s">
        <v>32</v>
      </c>
      <c r="E1189" s="9" t="str">
        <f t="shared" si="18"/>
        <v>Z000</v>
      </c>
      <c r="F1189" s="2">
        <v>30133</v>
      </c>
      <c r="G1189" s="1" t="s">
        <v>17</v>
      </c>
      <c r="H1189" s="1" t="s">
        <v>33</v>
      </c>
      <c r="I1189" s="1" t="s">
        <v>290</v>
      </c>
      <c r="J1189" s="1" t="s">
        <v>291</v>
      </c>
      <c r="K1189" s="1" t="s">
        <v>36</v>
      </c>
      <c r="L1189" s="1" t="s">
        <v>107</v>
      </c>
      <c r="M1189" s="1" t="s">
        <v>1636</v>
      </c>
      <c r="N1189">
        <v>0</v>
      </c>
      <c r="O1189" s="8">
        <v>0</v>
      </c>
      <c r="P1189" s="8">
        <v>0</v>
      </c>
      <c r="Q1189" s="8">
        <v>0</v>
      </c>
      <c r="R1189" s="35"/>
      <c r="S1189" s="36"/>
      <c r="T1189" s="36"/>
      <c r="U1189" s="36"/>
    </row>
    <row r="1190" spans="1:21" x14ac:dyDescent="0.3">
      <c r="A1190" s="9">
        <v>803530</v>
      </c>
      <c r="B1190" s="9" t="e">
        <f>VLOOKUP(A1190,'AM Detail'!K:L,2,FALSE)</f>
        <v>#N/A</v>
      </c>
      <c r="C1190" s="1" t="s">
        <v>31</v>
      </c>
      <c r="D1190" s="1" t="s">
        <v>32</v>
      </c>
      <c r="E1190" s="9" t="str">
        <f t="shared" si="18"/>
        <v>Z000</v>
      </c>
      <c r="F1190" s="2">
        <v>30498</v>
      </c>
      <c r="G1190" s="1" t="s">
        <v>17</v>
      </c>
      <c r="H1190" s="1" t="s">
        <v>33</v>
      </c>
      <c r="I1190" s="1" t="s">
        <v>290</v>
      </c>
      <c r="J1190" s="1" t="s">
        <v>291</v>
      </c>
      <c r="K1190" s="1" t="s">
        <v>36</v>
      </c>
      <c r="L1190" s="1" t="s">
        <v>99</v>
      </c>
      <c r="M1190" s="1" t="s">
        <v>1636</v>
      </c>
      <c r="N1190">
        <v>0</v>
      </c>
      <c r="O1190" s="8">
        <v>0</v>
      </c>
      <c r="P1190" s="8">
        <v>0</v>
      </c>
      <c r="Q1190" s="8">
        <v>0</v>
      </c>
      <c r="R1190" s="35"/>
      <c r="S1190" s="36"/>
      <c r="T1190" s="36"/>
      <c r="U1190" s="36"/>
    </row>
    <row r="1191" spans="1:21" x14ac:dyDescent="0.3">
      <c r="A1191" s="9">
        <v>803531</v>
      </c>
      <c r="B1191" s="9" t="e">
        <f>VLOOKUP(A1191,'AM Detail'!K:L,2,FALSE)</f>
        <v>#N/A</v>
      </c>
      <c r="C1191" s="1" t="s">
        <v>31</v>
      </c>
      <c r="D1191" s="1" t="s">
        <v>32</v>
      </c>
      <c r="E1191" s="9" t="str">
        <f t="shared" si="18"/>
        <v>Z000</v>
      </c>
      <c r="F1191" s="2">
        <v>30498</v>
      </c>
      <c r="G1191" s="1" t="s">
        <v>17</v>
      </c>
      <c r="H1191" s="1" t="s">
        <v>33</v>
      </c>
      <c r="I1191" s="1" t="s">
        <v>290</v>
      </c>
      <c r="J1191" s="1" t="s">
        <v>291</v>
      </c>
      <c r="K1191" s="1" t="s">
        <v>36</v>
      </c>
      <c r="L1191" s="1" t="s">
        <v>99</v>
      </c>
      <c r="M1191" s="1" t="s">
        <v>1636</v>
      </c>
      <c r="N1191">
        <v>0</v>
      </c>
      <c r="O1191" s="8">
        <v>0</v>
      </c>
      <c r="P1191" s="8">
        <v>0</v>
      </c>
      <c r="Q1191" s="8">
        <v>0</v>
      </c>
      <c r="R1191" s="35"/>
      <c r="S1191" s="36"/>
      <c r="T1191" s="36"/>
      <c r="U1191" s="36"/>
    </row>
    <row r="1192" spans="1:21" x14ac:dyDescent="0.3">
      <c r="A1192" s="9">
        <v>803532</v>
      </c>
      <c r="B1192" s="9" t="e">
        <f>VLOOKUP(A1192,'AM Detail'!K:L,2,FALSE)</f>
        <v>#N/A</v>
      </c>
      <c r="C1192" s="1" t="s">
        <v>31</v>
      </c>
      <c r="D1192" s="1" t="s">
        <v>32</v>
      </c>
      <c r="E1192" s="9" t="str">
        <f t="shared" si="18"/>
        <v>Z000</v>
      </c>
      <c r="F1192" s="2">
        <v>30498</v>
      </c>
      <c r="G1192" s="1" t="s">
        <v>17</v>
      </c>
      <c r="H1192" s="1" t="s">
        <v>33</v>
      </c>
      <c r="I1192" s="1" t="s">
        <v>290</v>
      </c>
      <c r="J1192" s="1" t="s">
        <v>291</v>
      </c>
      <c r="K1192" s="1" t="s">
        <v>36</v>
      </c>
      <c r="L1192" s="1" t="s">
        <v>99</v>
      </c>
      <c r="M1192" s="1" t="s">
        <v>1636</v>
      </c>
      <c r="N1192">
        <v>0</v>
      </c>
      <c r="O1192" s="8">
        <v>0</v>
      </c>
      <c r="P1192" s="8">
        <v>0</v>
      </c>
      <c r="Q1192" s="8">
        <v>0</v>
      </c>
      <c r="R1192" s="35"/>
      <c r="S1192" s="36"/>
      <c r="T1192" s="36"/>
      <c r="U1192" s="36"/>
    </row>
    <row r="1193" spans="1:21" x14ac:dyDescent="0.3">
      <c r="A1193" s="9">
        <v>803533</v>
      </c>
      <c r="B1193" s="9" t="e">
        <f>VLOOKUP(A1193,'AM Detail'!K:L,2,FALSE)</f>
        <v>#N/A</v>
      </c>
      <c r="C1193" s="1" t="s">
        <v>31</v>
      </c>
      <c r="D1193" s="1" t="s">
        <v>32</v>
      </c>
      <c r="E1193" s="9" t="str">
        <f t="shared" si="18"/>
        <v>Z000</v>
      </c>
      <c r="F1193" s="2">
        <v>30498</v>
      </c>
      <c r="G1193" s="1" t="s">
        <v>17</v>
      </c>
      <c r="H1193" s="1" t="s">
        <v>33</v>
      </c>
      <c r="I1193" s="1" t="s">
        <v>290</v>
      </c>
      <c r="J1193" s="1" t="s">
        <v>291</v>
      </c>
      <c r="K1193" s="1" t="s">
        <v>36</v>
      </c>
      <c r="L1193" s="1" t="s">
        <v>99</v>
      </c>
      <c r="M1193" s="1" t="s">
        <v>1636</v>
      </c>
      <c r="N1193">
        <v>0</v>
      </c>
      <c r="O1193" s="8">
        <v>0</v>
      </c>
      <c r="P1193" s="8">
        <v>0</v>
      </c>
      <c r="Q1193" s="8">
        <v>0</v>
      </c>
      <c r="R1193" s="35"/>
      <c r="S1193" s="36"/>
      <c r="T1193" s="36"/>
      <c r="U1193" s="36"/>
    </row>
    <row r="1194" spans="1:21" x14ac:dyDescent="0.3">
      <c r="A1194" s="9">
        <v>803534</v>
      </c>
      <c r="B1194" s="9" t="e">
        <f>VLOOKUP(A1194,'AM Detail'!K:L,2,FALSE)</f>
        <v>#N/A</v>
      </c>
      <c r="C1194" s="1" t="s">
        <v>31</v>
      </c>
      <c r="D1194" s="1" t="s">
        <v>32</v>
      </c>
      <c r="E1194" s="9" t="str">
        <f t="shared" si="18"/>
        <v>Z000</v>
      </c>
      <c r="F1194" s="2">
        <v>30498</v>
      </c>
      <c r="G1194" s="1" t="s">
        <v>17</v>
      </c>
      <c r="H1194" s="1" t="s">
        <v>33</v>
      </c>
      <c r="I1194" s="1" t="s">
        <v>290</v>
      </c>
      <c r="J1194" s="1" t="s">
        <v>291</v>
      </c>
      <c r="K1194" s="1" t="s">
        <v>36</v>
      </c>
      <c r="L1194" s="1" t="s">
        <v>99</v>
      </c>
      <c r="M1194" s="1" t="s">
        <v>1636</v>
      </c>
      <c r="N1194">
        <v>0</v>
      </c>
      <c r="O1194" s="8">
        <v>0</v>
      </c>
      <c r="P1194" s="8">
        <v>0</v>
      </c>
      <c r="Q1194" s="8">
        <v>0</v>
      </c>
      <c r="R1194" s="35"/>
      <c r="S1194" s="36"/>
      <c r="T1194" s="36"/>
      <c r="U1194" s="36"/>
    </row>
    <row r="1195" spans="1:21" x14ac:dyDescent="0.3">
      <c r="A1195" s="9">
        <v>803535</v>
      </c>
      <c r="B1195" s="9" t="e">
        <f>VLOOKUP(A1195,'AM Detail'!K:L,2,FALSE)</f>
        <v>#N/A</v>
      </c>
      <c r="C1195" s="1" t="s">
        <v>31</v>
      </c>
      <c r="D1195" s="1" t="s">
        <v>32</v>
      </c>
      <c r="E1195" s="9" t="str">
        <f t="shared" si="18"/>
        <v>Z000</v>
      </c>
      <c r="F1195" s="2">
        <v>30864</v>
      </c>
      <c r="G1195" s="1" t="s">
        <v>17</v>
      </c>
      <c r="H1195" s="1" t="s">
        <v>33</v>
      </c>
      <c r="I1195" s="1" t="s">
        <v>290</v>
      </c>
      <c r="J1195" s="1" t="s">
        <v>291</v>
      </c>
      <c r="K1195" s="1" t="s">
        <v>36</v>
      </c>
      <c r="L1195" s="1" t="s">
        <v>72</v>
      </c>
      <c r="M1195" s="1" t="s">
        <v>1636</v>
      </c>
      <c r="N1195">
        <v>0</v>
      </c>
      <c r="O1195" s="8">
        <v>0</v>
      </c>
      <c r="P1195" s="8">
        <v>0</v>
      </c>
      <c r="Q1195" s="8">
        <v>0</v>
      </c>
      <c r="R1195" s="35"/>
      <c r="S1195" s="36"/>
      <c r="T1195" s="36"/>
      <c r="U1195" s="36"/>
    </row>
    <row r="1196" spans="1:21" x14ac:dyDescent="0.3">
      <c r="A1196" s="9">
        <v>803536</v>
      </c>
      <c r="B1196" s="9" t="e">
        <f>VLOOKUP(A1196,'AM Detail'!K:L,2,FALSE)</f>
        <v>#N/A</v>
      </c>
      <c r="C1196" s="1" t="s">
        <v>31</v>
      </c>
      <c r="D1196" s="1" t="s">
        <v>32</v>
      </c>
      <c r="E1196" s="9" t="str">
        <f t="shared" si="18"/>
        <v>Z000</v>
      </c>
      <c r="F1196" s="2">
        <v>31229</v>
      </c>
      <c r="G1196" s="1" t="s">
        <v>17</v>
      </c>
      <c r="H1196" s="1" t="s">
        <v>33</v>
      </c>
      <c r="I1196" s="1" t="s">
        <v>290</v>
      </c>
      <c r="J1196" s="1" t="s">
        <v>291</v>
      </c>
      <c r="K1196" s="1" t="s">
        <v>36</v>
      </c>
      <c r="L1196" s="1" t="s">
        <v>65</v>
      </c>
      <c r="M1196" s="1" t="s">
        <v>1636</v>
      </c>
      <c r="N1196">
        <v>0</v>
      </c>
      <c r="O1196" s="8">
        <v>0</v>
      </c>
      <c r="P1196" s="8">
        <v>0</v>
      </c>
      <c r="Q1196" s="8">
        <v>0</v>
      </c>
      <c r="R1196" s="35"/>
      <c r="S1196" s="36"/>
      <c r="T1196" s="36"/>
      <c r="U1196" s="36"/>
    </row>
    <row r="1197" spans="1:21" x14ac:dyDescent="0.3">
      <c r="A1197" s="9">
        <v>803537</v>
      </c>
      <c r="B1197" s="9" t="e">
        <f>VLOOKUP(A1197,'AM Detail'!K:L,2,FALSE)</f>
        <v>#N/A</v>
      </c>
      <c r="C1197" s="1" t="s">
        <v>31</v>
      </c>
      <c r="D1197" s="1" t="s">
        <v>32</v>
      </c>
      <c r="E1197" s="9" t="str">
        <f t="shared" si="18"/>
        <v>Z000</v>
      </c>
      <c r="F1197" s="2">
        <v>31229</v>
      </c>
      <c r="G1197" s="1" t="s">
        <v>17</v>
      </c>
      <c r="H1197" s="1" t="s">
        <v>33</v>
      </c>
      <c r="I1197" s="1" t="s">
        <v>290</v>
      </c>
      <c r="J1197" s="1" t="s">
        <v>291</v>
      </c>
      <c r="K1197" s="1" t="s">
        <v>36</v>
      </c>
      <c r="L1197" s="1" t="s">
        <v>65</v>
      </c>
      <c r="M1197" s="1" t="s">
        <v>1636</v>
      </c>
      <c r="N1197">
        <v>0</v>
      </c>
      <c r="O1197" s="8">
        <v>0</v>
      </c>
      <c r="P1197" s="8">
        <v>0</v>
      </c>
      <c r="Q1197" s="8">
        <v>0</v>
      </c>
      <c r="R1197" s="35"/>
      <c r="S1197" s="36"/>
      <c r="T1197" s="36"/>
      <c r="U1197" s="36"/>
    </row>
    <row r="1198" spans="1:21" x14ac:dyDescent="0.3">
      <c r="A1198" s="9">
        <v>803538</v>
      </c>
      <c r="B1198" s="9" t="e">
        <f>VLOOKUP(A1198,'AM Detail'!K:L,2,FALSE)</f>
        <v>#N/A</v>
      </c>
      <c r="C1198" s="1" t="s">
        <v>31</v>
      </c>
      <c r="D1198" s="1" t="s">
        <v>32</v>
      </c>
      <c r="E1198" s="9" t="str">
        <f t="shared" si="18"/>
        <v>Z000</v>
      </c>
      <c r="F1198" s="2">
        <v>31594</v>
      </c>
      <c r="G1198" s="1" t="s">
        <v>17</v>
      </c>
      <c r="H1198" s="1" t="s">
        <v>33</v>
      </c>
      <c r="I1198" s="1" t="s">
        <v>290</v>
      </c>
      <c r="J1198" s="1" t="s">
        <v>291</v>
      </c>
      <c r="K1198" s="1" t="s">
        <v>36</v>
      </c>
      <c r="L1198" s="1" t="s">
        <v>61</v>
      </c>
      <c r="M1198" s="1" t="s">
        <v>1636</v>
      </c>
      <c r="N1198">
        <v>0</v>
      </c>
      <c r="O1198" s="8">
        <v>0</v>
      </c>
      <c r="P1198" s="8">
        <v>0</v>
      </c>
      <c r="Q1198" s="8">
        <v>0</v>
      </c>
      <c r="R1198" s="35"/>
      <c r="S1198" s="36"/>
      <c r="T1198" s="36"/>
      <c r="U1198" s="36"/>
    </row>
    <row r="1199" spans="1:21" x14ac:dyDescent="0.3">
      <c r="A1199" s="9">
        <v>803539</v>
      </c>
      <c r="B1199" s="9" t="e">
        <f>VLOOKUP(A1199,'AM Detail'!K:L,2,FALSE)</f>
        <v>#N/A</v>
      </c>
      <c r="C1199" s="1" t="s">
        <v>31</v>
      </c>
      <c r="D1199" s="1" t="s">
        <v>32</v>
      </c>
      <c r="E1199" s="9" t="str">
        <f t="shared" si="18"/>
        <v>Z000</v>
      </c>
      <c r="F1199" s="2">
        <v>31959</v>
      </c>
      <c r="G1199" s="1" t="s">
        <v>17</v>
      </c>
      <c r="H1199" s="1" t="s">
        <v>33</v>
      </c>
      <c r="I1199" s="1" t="s">
        <v>290</v>
      </c>
      <c r="J1199" s="1" t="s">
        <v>291</v>
      </c>
      <c r="K1199" s="1" t="s">
        <v>36</v>
      </c>
      <c r="L1199" s="1" t="s">
        <v>62</v>
      </c>
      <c r="M1199" s="1" t="s">
        <v>1636</v>
      </c>
      <c r="N1199">
        <v>0</v>
      </c>
      <c r="O1199" s="8">
        <v>0</v>
      </c>
      <c r="P1199" s="8">
        <v>0</v>
      </c>
      <c r="Q1199" s="8">
        <v>0</v>
      </c>
      <c r="R1199" s="35"/>
      <c r="S1199" s="36"/>
      <c r="T1199" s="36"/>
      <c r="U1199" s="36"/>
    </row>
    <row r="1200" spans="1:21" x14ac:dyDescent="0.3">
      <c r="A1200" s="9">
        <v>803540</v>
      </c>
      <c r="B1200" s="9" t="e">
        <f>VLOOKUP(A1200,'AM Detail'!K:L,2,FALSE)</f>
        <v>#N/A</v>
      </c>
      <c r="C1200" s="1" t="s">
        <v>31</v>
      </c>
      <c r="D1200" s="1" t="s">
        <v>32</v>
      </c>
      <c r="E1200" s="9" t="str">
        <f t="shared" si="18"/>
        <v>Z000</v>
      </c>
      <c r="F1200" s="2">
        <v>32325</v>
      </c>
      <c r="G1200" s="1" t="s">
        <v>17</v>
      </c>
      <c r="H1200" s="1" t="s">
        <v>33</v>
      </c>
      <c r="I1200" s="1" t="s">
        <v>290</v>
      </c>
      <c r="J1200" s="1" t="s">
        <v>291</v>
      </c>
      <c r="K1200" s="1" t="s">
        <v>36</v>
      </c>
      <c r="L1200" s="1" t="s">
        <v>37</v>
      </c>
      <c r="M1200" s="1" t="s">
        <v>1636</v>
      </c>
      <c r="N1200">
        <v>0</v>
      </c>
      <c r="O1200" s="8">
        <v>0</v>
      </c>
      <c r="P1200" s="8">
        <v>0</v>
      </c>
      <c r="Q1200" s="8">
        <v>0</v>
      </c>
      <c r="R1200" s="35"/>
      <c r="S1200" s="36"/>
      <c r="T1200" s="36"/>
      <c r="U1200" s="36"/>
    </row>
    <row r="1201" spans="1:21" x14ac:dyDescent="0.3">
      <c r="A1201" s="9">
        <v>803541</v>
      </c>
      <c r="B1201" s="9" t="e">
        <f>VLOOKUP(A1201,'AM Detail'!K:L,2,FALSE)</f>
        <v>#N/A</v>
      </c>
      <c r="C1201" s="1" t="s">
        <v>31</v>
      </c>
      <c r="D1201" s="1" t="s">
        <v>32</v>
      </c>
      <c r="E1201" s="9" t="str">
        <f t="shared" si="18"/>
        <v>Z000</v>
      </c>
      <c r="F1201" s="2">
        <v>32690</v>
      </c>
      <c r="G1201" s="1" t="s">
        <v>17</v>
      </c>
      <c r="H1201" s="1" t="s">
        <v>33</v>
      </c>
      <c r="I1201" s="1" t="s">
        <v>290</v>
      </c>
      <c r="J1201" s="1" t="s">
        <v>291</v>
      </c>
      <c r="K1201" s="1" t="s">
        <v>36</v>
      </c>
      <c r="L1201" s="1" t="s">
        <v>63</v>
      </c>
      <c r="M1201" s="1" t="s">
        <v>1636</v>
      </c>
      <c r="N1201">
        <v>0</v>
      </c>
      <c r="O1201" s="8">
        <v>0</v>
      </c>
      <c r="P1201" s="8">
        <v>0</v>
      </c>
      <c r="Q1201" s="8">
        <v>0</v>
      </c>
      <c r="R1201" s="35"/>
      <c r="S1201" s="36"/>
      <c r="T1201" s="36"/>
      <c r="U1201" s="36"/>
    </row>
    <row r="1202" spans="1:21" x14ac:dyDescent="0.3">
      <c r="A1202" s="9">
        <v>803542</v>
      </c>
      <c r="B1202" s="9" t="e">
        <f>VLOOKUP(A1202,'AM Detail'!K:L,2,FALSE)</f>
        <v>#N/A</v>
      </c>
      <c r="C1202" s="1" t="s">
        <v>31</v>
      </c>
      <c r="D1202" s="1" t="s">
        <v>32</v>
      </c>
      <c r="E1202" s="9" t="str">
        <f t="shared" si="18"/>
        <v>Z000</v>
      </c>
      <c r="F1202" s="2">
        <v>32690</v>
      </c>
      <c r="G1202" s="1" t="s">
        <v>17</v>
      </c>
      <c r="H1202" s="1" t="s">
        <v>33</v>
      </c>
      <c r="I1202" s="1" t="s">
        <v>290</v>
      </c>
      <c r="J1202" s="1" t="s">
        <v>291</v>
      </c>
      <c r="K1202" s="1" t="s">
        <v>36</v>
      </c>
      <c r="L1202" s="1" t="s">
        <v>63</v>
      </c>
      <c r="M1202" s="1" t="s">
        <v>1636</v>
      </c>
      <c r="N1202">
        <v>0</v>
      </c>
      <c r="O1202" s="8">
        <v>0</v>
      </c>
      <c r="P1202" s="8">
        <v>0</v>
      </c>
      <c r="Q1202" s="8">
        <v>0</v>
      </c>
      <c r="R1202" s="35"/>
      <c r="S1202" s="36"/>
      <c r="T1202" s="36"/>
      <c r="U1202" s="36"/>
    </row>
    <row r="1203" spans="1:21" x14ac:dyDescent="0.3">
      <c r="A1203" s="9">
        <v>803543</v>
      </c>
      <c r="B1203" s="9" t="e">
        <f>VLOOKUP(A1203,'AM Detail'!K:L,2,FALSE)</f>
        <v>#N/A</v>
      </c>
      <c r="C1203" s="1" t="s">
        <v>31</v>
      </c>
      <c r="D1203" s="1" t="s">
        <v>32</v>
      </c>
      <c r="E1203" s="9" t="str">
        <f t="shared" si="18"/>
        <v>Z000</v>
      </c>
      <c r="F1203" s="2">
        <v>32690</v>
      </c>
      <c r="G1203" s="1" t="s">
        <v>17</v>
      </c>
      <c r="H1203" s="1" t="s">
        <v>33</v>
      </c>
      <c r="I1203" s="1" t="s">
        <v>290</v>
      </c>
      <c r="J1203" s="1" t="s">
        <v>291</v>
      </c>
      <c r="K1203" s="1" t="s">
        <v>36</v>
      </c>
      <c r="L1203" s="1" t="s">
        <v>63</v>
      </c>
      <c r="M1203" s="1" t="s">
        <v>1636</v>
      </c>
      <c r="N1203">
        <v>0</v>
      </c>
      <c r="O1203" s="8">
        <v>0</v>
      </c>
      <c r="P1203" s="8">
        <v>0</v>
      </c>
      <c r="Q1203" s="8">
        <v>0</v>
      </c>
      <c r="R1203" s="35"/>
      <c r="S1203" s="36"/>
      <c r="T1203" s="36"/>
      <c r="U1203" s="36"/>
    </row>
    <row r="1204" spans="1:21" x14ac:dyDescent="0.3">
      <c r="A1204" s="9">
        <v>803544</v>
      </c>
      <c r="B1204" s="9" t="e">
        <f>VLOOKUP(A1204,'AM Detail'!K:L,2,FALSE)</f>
        <v>#N/A</v>
      </c>
      <c r="C1204" s="1" t="s">
        <v>31</v>
      </c>
      <c r="D1204" s="1" t="s">
        <v>32</v>
      </c>
      <c r="E1204" s="9" t="str">
        <f t="shared" si="18"/>
        <v>Z000</v>
      </c>
      <c r="F1204" s="2">
        <v>32690</v>
      </c>
      <c r="G1204" s="1" t="s">
        <v>17</v>
      </c>
      <c r="H1204" s="1" t="s">
        <v>33</v>
      </c>
      <c r="I1204" s="1" t="s">
        <v>290</v>
      </c>
      <c r="J1204" s="1" t="s">
        <v>291</v>
      </c>
      <c r="K1204" s="1" t="s">
        <v>36</v>
      </c>
      <c r="L1204" s="1" t="s">
        <v>63</v>
      </c>
      <c r="M1204" s="1" t="s">
        <v>1636</v>
      </c>
      <c r="N1204">
        <v>0</v>
      </c>
      <c r="O1204" s="8">
        <v>0</v>
      </c>
      <c r="P1204" s="8">
        <v>0</v>
      </c>
      <c r="Q1204" s="8">
        <v>0</v>
      </c>
      <c r="R1204" s="35"/>
      <c r="S1204" s="36"/>
      <c r="T1204" s="36"/>
      <c r="U1204" s="36"/>
    </row>
    <row r="1205" spans="1:21" x14ac:dyDescent="0.3">
      <c r="A1205" s="9">
        <v>803545</v>
      </c>
      <c r="B1205" s="9" t="e">
        <f>VLOOKUP(A1205,'AM Detail'!K:L,2,FALSE)</f>
        <v>#N/A</v>
      </c>
      <c r="C1205" s="1" t="s">
        <v>31</v>
      </c>
      <c r="D1205" s="1" t="s">
        <v>32</v>
      </c>
      <c r="E1205" s="9" t="str">
        <f t="shared" si="18"/>
        <v>Z000</v>
      </c>
      <c r="F1205" s="2">
        <v>32690</v>
      </c>
      <c r="G1205" s="1" t="s">
        <v>17</v>
      </c>
      <c r="H1205" s="1" t="s">
        <v>33</v>
      </c>
      <c r="I1205" s="1" t="s">
        <v>290</v>
      </c>
      <c r="J1205" s="1" t="s">
        <v>291</v>
      </c>
      <c r="K1205" s="1" t="s">
        <v>36</v>
      </c>
      <c r="L1205" s="1" t="s">
        <v>63</v>
      </c>
      <c r="M1205" s="1" t="s">
        <v>1636</v>
      </c>
      <c r="N1205">
        <v>0</v>
      </c>
      <c r="O1205" s="8">
        <v>0</v>
      </c>
      <c r="P1205" s="8">
        <v>0</v>
      </c>
      <c r="Q1205" s="8">
        <v>0</v>
      </c>
      <c r="R1205" s="35"/>
      <c r="S1205" s="36"/>
      <c r="T1205" s="36"/>
      <c r="U1205" s="36"/>
    </row>
    <row r="1206" spans="1:21" x14ac:dyDescent="0.3">
      <c r="A1206" s="9">
        <v>803546</v>
      </c>
      <c r="B1206" s="9" t="e">
        <f>VLOOKUP(A1206,'AM Detail'!K:L,2,FALSE)</f>
        <v>#N/A</v>
      </c>
      <c r="C1206" s="1" t="s">
        <v>31</v>
      </c>
      <c r="D1206" s="1" t="s">
        <v>32</v>
      </c>
      <c r="E1206" s="9" t="str">
        <f t="shared" si="18"/>
        <v>Z000</v>
      </c>
      <c r="F1206" s="2">
        <v>32690</v>
      </c>
      <c r="G1206" s="1" t="s">
        <v>17</v>
      </c>
      <c r="H1206" s="1" t="s">
        <v>33</v>
      </c>
      <c r="I1206" s="1" t="s">
        <v>290</v>
      </c>
      <c r="J1206" s="1" t="s">
        <v>291</v>
      </c>
      <c r="K1206" s="1" t="s">
        <v>36</v>
      </c>
      <c r="L1206" s="1" t="s">
        <v>63</v>
      </c>
      <c r="M1206" s="1" t="s">
        <v>1636</v>
      </c>
      <c r="N1206">
        <v>0</v>
      </c>
      <c r="O1206" s="8">
        <v>0</v>
      </c>
      <c r="P1206" s="8">
        <v>0</v>
      </c>
      <c r="Q1206" s="8">
        <v>0</v>
      </c>
      <c r="R1206" s="35"/>
      <c r="S1206" s="36"/>
      <c r="T1206" s="36"/>
      <c r="U1206" s="36"/>
    </row>
    <row r="1207" spans="1:21" x14ac:dyDescent="0.3">
      <c r="A1207" s="9">
        <v>803547</v>
      </c>
      <c r="B1207" s="9" t="e">
        <f>VLOOKUP(A1207,'AM Detail'!K:L,2,FALSE)</f>
        <v>#N/A</v>
      </c>
      <c r="C1207" s="1" t="s">
        <v>31</v>
      </c>
      <c r="D1207" s="1" t="s">
        <v>32</v>
      </c>
      <c r="E1207" s="9" t="str">
        <f t="shared" si="18"/>
        <v>Z000</v>
      </c>
      <c r="F1207" s="2">
        <v>32690</v>
      </c>
      <c r="G1207" s="1" t="s">
        <v>17</v>
      </c>
      <c r="H1207" s="1" t="s">
        <v>33</v>
      </c>
      <c r="I1207" s="1" t="s">
        <v>290</v>
      </c>
      <c r="J1207" s="1" t="s">
        <v>291</v>
      </c>
      <c r="K1207" s="1" t="s">
        <v>36</v>
      </c>
      <c r="L1207" s="1" t="s">
        <v>63</v>
      </c>
      <c r="M1207" s="1" t="s">
        <v>1636</v>
      </c>
      <c r="N1207">
        <v>0</v>
      </c>
      <c r="O1207" s="8">
        <v>0</v>
      </c>
      <c r="P1207" s="8">
        <v>0</v>
      </c>
      <c r="Q1207" s="8">
        <v>0</v>
      </c>
      <c r="R1207" s="35"/>
      <c r="S1207" s="36"/>
      <c r="T1207" s="36"/>
      <c r="U1207" s="36"/>
    </row>
    <row r="1208" spans="1:21" x14ac:dyDescent="0.3">
      <c r="A1208" s="9">
        <v>803548</v>
      </c>
      <c r="B1208" s="9" t="e">
        <f>VLOOKUP(A1208,'AM Detail'!K:L,2,FALSE)</f>
        <v>#N/A</v>
      </c>
      <c r="C1208" s="1" t="s">
        <v>31</v>
      </c>
      <c r="D1208" s="1" t="s">
        <v>32</v>
      </c>
      <c r="E1208" s="9" t="str">
        <f t="shared" si="18"/>
        <v>Z000</v>
      </c>
      <c r="F1208" s="2">
        <v>32690</v>
      </c>
      <c r="G1208" s="1" t="s">
        <v>17</v>
      </c>
      <c r="H1208" s="1" t="s">
        <v>33</v>
      </c>
      <c r="I1208" s="1" t="s">
        <v>290</v>
      </c>
      <c r="J1208" s="1" t="s">
        <v>291</v>
      </c>
      <c r="K1208" s="1" t="s">
        <v>36</v>
      </c>
      <c r="L1208" s="1" t="s">
        <v>63</v>
      </c>
      <c r="M1208" s="1" t="s">
        <v>1636</v>
      </c>
      <c r="N1208">
        <v>0</v>
      </c>
      <c r="O1208" s="8">
        <v>0</v>
      </c>
      <c r="P1208" s="8">
        <v>0</v>
      </c>
      <c r="Q1208" s="8">
        <v>0</v>
      </c>
      <c r="R1208" s="35"/>
      <c r="S1208" s="36"/>
      <c r="T1208" s="36"/>
      <c r="U1208" s="36"/>
    </row>
    <row r="1209" spans="1:21" x14ac:dyDescent="0.3">
      <c r="A1209" s="9">
        <v>803549</v>
      </c>
      <c r="B1209" s="9" t="e">
        <f>VLOOKUP(A1209,'AM Detail'!K:L,2,FALSE)</f>
        <v>#N/A</v>
      </c>
      <c r="C1209" s="1" t="s">
        <v>31</v>
      </c>
      <c r="D1209" s="1" t="s">
        <v>32</v>
      </c>
      <c r="E1209" s="9" t="str">
        <f t="shared" si="18"/>
        <v>Z000</v>
      </c>
      <c r="F1209" s="2">
        <v>32690</v>
      </c>
      <c r="G1209" s="1" t="s">
        <v>17</v>
      </c>
      <c r="H1209" s="1" t="s">
        <v>33</v>
      </c>
      <c r="I1209" s="1" t="s">
        <v>290</v>
      </c>
      <c r="J1209" s="1" t="s">
        <v>291</v>
      </c>
      <c r="K1209" s="1" t="s">
        <v>36</v>
      </c>
      <c r="L1209" s="1" t="s">
        <v>63</v>
      </c>
      <c r="M1209" s="1" t="s">
        <v>1636</v>
      </c>
      <c r="N1209">
        <v>0</v>
      </c>
      <c r="O1209" s="8">
        <v>0</v>
      </c>
      <c r="P1209" s="8">
        <v>0</v>
      </c>
      <c r="Q1209" s="8">
        <v>0</v>
      </c>
      <c r="R1209" s="35"/>
      <c r="S1209" s="36"/>
      <c r="T1209" s="36"/>
      <c r="U1209" s="36"/>
    </row>
    <row r="1210" spans="1:21" x14ac:dyDescent="0.3">
      <c r="A1210" s="9">
        <v>803550</v>
      </c>
      <c r="B1210" s="9" t="e">
        <f>VLOOKUP(A1210,'AM Detail'!K:L,2,FALSE)</f>
        <v>#N/A</v>
      </c>
      <c r="C1210" s="1" t="s">
        <v>31</v>
      </c>
      <c r="D1210" s="1" t="s">
        <v>32</v>
      </c>
      <c r="E1210" s="9" t="str">
        <f t="shared" si="18"/>
        <v>Z000</v>
      </c>
      <c r="F1210" s="2">
        <v>32690</v>
      </c>
      <c r="G1210" s="1" t="s">
        <v>17</v>
      </c>
      <c r="H1210" s="1" t="s">
        <v>33</v>
      </c>
      <c r="I1210" s="1" t="s">
        <v>290</v>
      </c>
      <c r="J1210" s="1" t="s">
        <v>291</v>
      </c>
      <c r="K1210" s="1" t="s">
        <v>36</v>
      </c>
      <c r="L1210" s="1" t="s">
        <v>63</v>
      </c>
      <c r="M1210" s="1" t="s">
        <v>1636</v>
      </c>
      <c r="N1210">
        <v>0</v>
      </c>
      <c r="O1210" s="8">
        <v>0</v>
      </c>
      <c r="P1210" s="8">
        <v>0</v>
      </c>
      <c r="Q1210" s="8">
        <v>0</v>
      </c>
      <c r="R1210" s="35"/>
      <c r="S1210" s="36"/>
      <c r="T1210" s="36"/>
      <c r="U1210" s="36"/>
    </row>
    <row r="1211" spans="1:21" x14ac:dyDescent="0.3">
      <c r="A1211" s="9">
        <v>803551</v>
      </c>
      <c r="B1211" s="9" t="e">
        <f>VLOOKUP(A1211,'AM Detail'!K:L,2,FALSE)</f>
        <v>#N/A</v>
      </c>
      <c r="C1211" s="1" t="s">
        <v>31</v>
      </c>
      <c r="D1211" s="1" t="s">
        <v>32</v>
      </c>
      <c r="E1211" s="9" t="str">
        <f t="shared" si="18"/>
        <v>Z000</v>
      </c>
      <c r="F1211" s="2">
        <v>32690</v>
      </c>
      <c r="G1211" s="1" t="s">
        <v>17</v>
      </c>
      <c r="H1211" s="1" t="s">
        <v>33</v>
      </c>
      <c r="I1211" s="1" t="s">
        <v>290</v>
      </c>
      <c r="J1211" s="1" t="s">
        <v>291</v>
      </c>
      <c r="K1211" s="1" t="s">
        <v>36</v>
      </c>
      <c r="L1211" s="1" t="s">
        <v>63</v>
      </c>
      <c r="M1211" s="1" t="s">
        <v>1636</v>
      </c>
      <c r="N1211">
        <v>0</v>
      </c>
      <c r="O1211" s="8">
        <v>0</v>
      </c>
      <c r="P1211" s="8">
        <v>0</v>
      </c>
      <c r="Q1211" s="8">
        <v>0</v>
      </c>
      <c r="R1211" s="35"/>
      <c r="S1211" s="36"/>
      <c r="T1211" s="36"/>
      <c r="U1211" s="36"/>
    </row>
    <row r="1212" spans="1:21" x14ac:dyDescent="0.3">
      <c r="A1212" s="9">
        <v>803552</v>
      </c>
      <c r="B1212" s="9" t="e">
        <f>VLOOKUP(A1212,'AM Detail'!K:L,2,FALSE)</f>
        <v>#N/A</v>
      </c>
      <c r="C1212" s="1" t="s">
        <v>31</v>
      </c>
      <c r="D1212" s="1" t="s">
        <v>32</v>
      </c>
      <c r="E1212" s="9" t="str">
        <f t="shared" si="18"/>
        <v>Z000</v>
      </c>
      <c r="F1212" s="2">
        <v>32690</v>
      </c>
      <c r="G1212" s="1" t="s">
        <v>17</v>
      </c>
      <c r="H1212" s="1" t="s">
        <v>33</v>
      </c>
      <c r="I1212" s="1" t="s">
        <v>290</v>
      </c>
      <c r="J1212" s="1" t="s">
        <v>291</v>
      </c>
      <c r="K1212" s="1" t="s">
        <v>36</v>
      </c>
      <c r="L1212" s="1" t="s">
        <v>63</v>
      </c>
      <c r="M1212" s="1" t="s">
        <v>1636</v>
      </c>
      <c r="N1212">
        <v>0</v>
      </c>
      <c r="O1212" s="8">
        <v>0</v>
      </c>
      <c r="P1212" s="8">
        <v>0</v>
      </c>
      <c r="Q1212" s="8">
        <v>0</v>
      </c>
      <c r="R1212" s="35"/>
      <c r="S1212" s="36"/>
      <c r="T1212" s="36"/>
      <c r="U1212" s="36"/>
    </row>
    <row r="1213" spans="1:21" x14ac:dyDescent="0.3">
      <c r="A1213" s="9">
        <v>803553</v>
      </c>
      <c r="B1213" s="9" t="e">
        <f>VLOOKUP(A1213,'AM Detail'!K:L,2,FALSE)</f>
        <v>#N/A</v>
      </c>
      <c r="C1213" s="1" t="s">
        <v>31</v>
      </c>
      <c r="D1213" s="1" t="s">
        <v>32</v>
      </c>
      <c r="E1213" s="9" t="str">
        <f t="shared" si="18"/>
        <v>Z000</v>
      </c>
      <c r="F1213" s="2">
        <v>32690</v>
      </c>
      <c r="G1213" s="1" t="s">
        <v>17</v>
      </c>
      <c r="H1213" s="1" t="s">
        <v>33</v>
      </c>
      <c r="I1213" s="1" t="s">
        <v>290</v>
      </c>
      <c r="J1213" s="1" t="s">
        <v>291</v>
      </c>
      <c r="K1213" s="1" t="s">
        <v>36</v>
      </c>
      <c r="L1213" s="1" t="s">
        <v>63</v>
      </c>
      <c r="M1213" s="1" t="s">
        <v>1636</v>
      </c>
      <c r="N1213">
        <v>0</v>
      </c>
      <c r="O1213" s="8">
        <v>0</v>
      </c>
      <c r="P1213" s="8">
        <v>0</v>
      </c>
      <c r="Q1213" s="8">
        <v>0</v>
      </c>
      <c r="R1213" s="35"/>
      <c r="S1213" s="36"/>
      <c r="T1213" s="36"/>
      <c r="U1213" s="36"/>
    </row>
    <row r="1214" spans="1:21" x14ac:dyDescent="0.3">
      <c r="A1214" s="9">
        <v>803554</v>
      </c>
      <c r="B1214" s="9" t="e">
        <f>VLOOKUP(A1214,'AM Detail'!K:L,2,FALSE)</f>
        <v>#N/A</v>
      </c>
      <c r="C1214" s="1" t="s">
        <v>31</v>
      </c>
      <c r="D1214" s="1" t="s">
        <v>32</v>
      </c>
      <c r="E1214" s="9" t="str">
        <f t="shared" si="18"/>
        <v>Z000</v>
      </c>
      <c r="F1214" s="2">
        <v>32690</v>
      </c>
      <c r="G1214" s="1" t="s">
        <v>17</v>
      </c>
      <c r="H1214" s="1" t="s">
        <v>33</v>
      </c>
      <c r="I1214" s="1" t="s">
        <v>290</v>
      </c>
      <c r="J1214" s="1" t="s">
        <v>291</v>
      </c>
      <c r="K1214" s="1" t="s">
        <v>36</v>
      </c>
      <c r="L1214" s="1" t="s">
        <v>63</v>
      </c>
      <c r="M1214" s="1" t="s">
        <v>1636</v>
      </c>
      <c r="N1214">
        <v>0</v>
      </c>
      <c r="O1214" s="8">
        <v>0</v>
      </c>
      <c r="P1214" s="8">
        <v>0</v>
      </c>
      <c r="Q1214" s="8">
        <v>0</v>
      </c>
      <c r="R1214" s="35"/>
      <c r="S1214" s="36"/>
      <c r="T1214" s="36"/>
      <c r="U1214" s="36"/>
    </row>
    <row r="1215" spans="1:21" x14ac:dyDescent="0.3">
      <c r="A1215" s="9">
        <v>803555</v>
      </c>
      <c r="B1215" s="9" t="e">
        <f>VLOOKUP(A1215,'AM Detail'!K:L,2,FALSE)</f>
        <v>#N/A</v>
      </c>
      <c r="C1215" s="1" t="s">
        <v>31</v>
      </c>
      <c r="D1215" s="1" t="s">
        <v>32</v>
      </c>
      <c r="E1215" s="9" t="str">
        <f t="shared" si="18"/>
        <v>Z000</v>
      </c>
      <c r="F1215" s="2">
        <v>32690</v>
      </c>
      <c r="G1215" s="1" t="s">
        <v>17</v>
      </c>
      <c r="H1215" s="1" t="s">
        <v>33</v>
      </c>
      <c r="I1215" s="1" t="s">
        <v>290</v>
      </c>
      <c r="J1215" s="1" t="s">
        <v>291</v>
      </c>
      <c r="K1215" s="1" t="s">
        <v>36</v>
      </c>
      <c r="L1215" s="1" t="s">
        <v>63</v>
      </c>
      <c r="M1215" s="1" t="s">
        <v>1636</v>
      </c>
      <c r="N1215">
        <v>0</v>
      </c>
      <c r="O1215" s="8">
        <v>0</v>
      </c>
      <c r="P1215" s="8">
        <v>0</v>
      </c>
      <c r="Q1215" s="8">
        <v>0</v>
      </c>
      <c r="R1215" s="35"/>
      <c r="S1215" s="36"/>
      <c r="T1215" s="36"/>
      <c r="U1215" s="36"/>
    </row>
    <row r="1216" spans="1:21" x14ac:dyDescent="0.3">
      <c r="A1216" s="9">
        <v>803556</v>
      </c>
      <c r="B1216" s="9" t="e">
        <f>VLOOKUP(A1216,'AM Detail'!K:L,2,FALSE)</f>
        <v>#N/A</v>
      </c>
      <c r="C1216" s="1" t="s">
        <v>31</v>
      </c>
      <c r="D1216" s="1" t="s">
        <v>32</v>
      </c>
      <c r="E1216" s="9" t="str">
        <f t="shared" si="18"/>
        <v>Z000</v>
      </c>
      <c r="F1216" s="2">
        <v>32690</v>
      </c>
      <c r="G1216" s="1" t="s">
        <v>17</v>
      </c>
      <c r="H1216" s="1" t="s">
        <v>33</v>
      </c>
      <c r="I1216" s="1" t="s">
        <v>290</v>
      </c>
      <c r="J1216" s="1" t="s">
        <v>291</v>
      </c>
      <c r="K1216" s="1" t="s">
        <v>36</v>
      </c>
      <c r="L1216" s="1" t="s">
        <v>63</v>
      </c>
      <c r="M1216" s="1" t="s">
        <v>1636</v>
      </c>
      <c r="N1216">
        <v>0</v>
      </c>
      <c r="O1216" s="8">
        <v>0</v>
      </c>
      <c r="P1216" s="8">
        <v>0</v>
      </c>
      <c r="Q1216" s="8">
        <v>0</v>
      </c>
      <c r="R1216" s="35"/>
      <c r="S1216" s="36"/>
      <c r="T1216" s="36"/>
      <c r="U1216" s="36"/>
    </row>
    <row r="1217" spans="1:21" x14ac:dyDescent="0.3">
      <c r="A1217" s="9">
        <v>803557</v>
      </c>
      <c r="B1217" s="9" t="e">
        <f>VLOOKUP(A1217,'AM Detail'!K:L,2,FALSE)</f>
        <v>#N/A</v>
      </c>
      <c r="C1217" s="1" t="s">
        <v>31</v>
      </c>
      <c r="D1217" s="1" t="s">
        <v>32</v>
      </c>
      <c r="E1217" s="9" t="str">
        <f t="shared" si="18"/>
        <v>Z000</v>
      </c>
      <c r="F1217" s="2">
        <v>33055</v>
      </c>
      <c r="G1217" s="1" t="s">
        <v>17</v>
      </c>
      <c r="H1217" s="1" t="s">
        <v>33</v>
      </c>
      <c r="I1217" s="1" t="s">
        <v>290</v>
      </c>
      <c r="J1217" s="1" t="s">
        <v>291</v>
      </c>
      <c r="K1217" s="1" t="s">
        <v>36</v>
      </c>
      <c r="L1217" s="1" t="s">
        <v>82</v>
      </c>
      <c r="M1217" s="1" t="s">
        <v>1636</v>
      </c>
      <c r="N1217">
        <v>0</v>
      </c>
      <c r="O1217" s="8">
        <v>0</v>
      </c>
      <c r="P1217" s="8">
        <v>0</v>
      </c>
      <c r="Q1217" s="8">
        <v>0</v>
      </c>
      <c r="R1217" s="35"/>
      <c r="S1217" s="36"/>
      <c r="T1217" s="36"/>
      <c r="U1217" s="36"/>
    </row>
    <row r="1218" spans="1:21" x14ac:dyDescent="0.3">
      <c r="A1218" s="9">
        <v>803558</v>
      </c>
      <c r="B1218" s="9" t="e">
        <f>VLOOKUP(A1218,'AM Detail'!K:L,2,FALSE)</f>
        <v>#N/A</v>
      </c>
      <c r="C1218" s="1" t="s">
        <v>31</v>
      </c>
      <c r="D1218" s="1" t="s">
        <v>32</v>
      </c>
      <c r="E1218" s="9" t="str">
        <f t="shared" si="18"/>
        <v>Z000</v>
      </c>
      <c r="F1218" s="2">
        <v>33055</v>
      </c>
      <c r="G1218" s="1" t="s">
        <v>17</v>
      </c>
      <c r="H1218" s="1" t="s">
        <v>33</v>
      </c>
      <c r="I1218" s="1" t="s">
        <v>290</v>
      </c>
      <c r="J1218" s="1" t="s">
        <v>291</v>
      </c>
      <c r="K1218" s="1" t="s">
        <v>36</v>
      </c>
      <c r="L1218" s="1" t="s">
        <v>82</v>
      </c>
      <c r="M1218" s="1" t="s">
        <v>1636</v>
      </c>
      <c r="N1218">
        <v>0</v>
      </c>
      <c r="O1218" s="8">
        <v>0</v>
      </c>
      <c r="P1218" s="8">
        <v>0</v>
      </c>
      <c r="Q1218" s="8">
        <v>0</v>
      </c>
      <c r="R1218" s="35"/>
      <c r="S1218" s="36"/>
      <c r="T1218" s="36"/>
      <c r="U1218" s="36"/>
    </row>
    <row r="1219" spans="1:21" x14ac:dyDescent="0.3">
      <c r="A1219" s="9">
        <v>803559</v>
      </c>
      <c r="B1219" s="9" t="e">
        <f>VLOOKUP(A1219,'AM Detail'!K:L,2,FALSE)</f>
        <v>#N/A</v>
      </c>
      <c r="C1219" s="1" t="s">
        <v>31</v>
      </c>
      <c r="D1219" s="1" t="s">
        <v>32</v>
      </c>
      <c r="E1219" s="9" t="str">
        <f t="shared" si="18"/>
        <v>Z000</v>
      </c>
      <c r="F1219" s="2">
        <v>33055</v>
      </c>
      <c r="G1219" s="1" t="s">
        <v>17</v>
      </c>
      <c r="H1219" s="1" t="s">
        <v>33</v>
      </c>
      <c r="I1219" s="1" t="s">
        <v>290</v>
      </c>
      <c r="J1219" s="1" t="s">
        <v>291</v>
      </c>
      <c r="K1219" s="1" t="s">
        <v>36</v>
      </c>
      <c r="L1219" s="1" t="s">
        <v>82</v>
      </c>
      <c r="M1219" s="1" t="s">
        <v>1636</v>
      </c>
      <c r="N1219">
        <v>0</v>
      </c>
      <c r="O1219" s="8">
        <v>0</v>
      </c>
      <c r="P1219" s="8">
        <v>0</v>
      </c>
      <c r="Q1219" s="8">
        <v>0</v>
      </c>
      <c r="R1219" s="35"/>
      <c r="S1219" s="36"/>
      <c r="T1219" s="36"/>
      <c r="U1219" s="36"/>
    </row>
    <row r="1220" spans="1:21" x14ac:dyDescent="0.3">
      <c r="A1220" s="9">
        <v>803560</v>
      </c>
      <c r="B1220" s="9" t="e">
        <f>VLOOKUP(A1220,'AM Detail'!K:L,2,FALSE)</f>
        <v>#N/A</v>
      </c>
      <c r="C1220" s="1" t="s">
        <v>31</v>
      </c>
      <c r="D1220" s="1" t="s">
        <v>32</v>
      </c>
      <c r="E1220" s="9" t="str">
        <f t="shared" si="18"/>
        <v>Z000</v>
      </c>
      <c r="F1220" s="2">
        <v>33055</v>
      </c>
      <c r="G1220" s="1" t="s">
        <v>17</v>
      </c>
      <c r="H1220" s="1" t="s">
        <v>33</v>
      </c>
      <c r="I1220" s="1" t="s">
        <v>290</v>
      </c>
      <c r="J1220" s="1" t="s">
        <v>291</v>
      </c>
      <c r="K1220" s="1" t="s">
        <v>36</v>
      </c>
      <c r="L1220" s="1" t="s">
        <v>82</v>
      </c>
      <c r="M1220" s="1" t="s">
        <v>1636</v>
      </c>
      <c r="N1220">
        <v>0</v>
      </c>
      <c r="O1220" s="8">
        <v>0</v>
      </c>
      <c r="P1220" s="8">
        <v>0</v>
      </c>
      <c r="Q1220" s="8">
        <v>0</v>
      </c>
      <c r="R1220" s="35"/>
      <c r="S1220" s="36"/>
      <c r="T1220" s="36"/>
      <c r="U1220" s="36"/>
    </row>
    <row r="1221" spans="1:21" x14ac:dyDescent="0.3">
      <c r="A1221" s="9">
        <v>803561</v>
      </c>
      <c r="B1221" s="9" t="e">
        <f>VLOOKUP(A1221,'AM Detail'!K:L,2,FALSE)</f>
        <v>#N/A</v>
      </c>
      <c r="C1221" s="1" t="s">
        <v>31</v>
      </c>
      <c r="D1221" s="1" t="s">
        <v>32</v>
      </c>
      <c r="E1221" s="9" t="str">
        <f t="shared" si="18"/>
        <v>Z000</v>
      </c>
      <c r="F1221" s="2">
        <v>33055</v>
      </c>
      <c r="G1221" s="1" t="s">
        <v>17</v>
      </c>
      <c r="H1221" s="1" t="s">
        <v>33</v>
      </c>
      <c r="I1221" s="1" t="s">
        <v>290</v>
      </c>
      <c r="J1221" s="1" t="s">
        <v>291</v>
      </c>
      <c r="K1221" s="1" t="s">
        <v>36</v>
      </c>
      <c r="L1221" s="1" t="s">
        <v>82</v>
      </c>
      <c r="M1221" s="1" t="s">
        <v>1636</v>
      </c>
      <c r="N1221">
        <v>0</v>
      </c>
      <c r="O1221" s="8">
        <v>0</v>
      </c>
      <c r="P1221" s="8">
        <v>0</v>
      </c>
      <c r="Q1221" s="8">
        <v>0</v>
      </c>
      <c r="R1221" s="35"/>
      <c r="S1221" s="36"/>
      <c r="T1221" s="36"/>
      <c r="U1221" s="36"/>
    </row>
    <row r="1222" spans="1:21" x14ac:dyDescent="0.3">
      <c r="A1222" s="9">
        <v>803562</v>
      </c>
      <c r="B1222" s="9" t="e">
        <f>VLOOKUP(A1222,'AM Detail'!K:L,2,FALSE)</f>
        <v>#N/A</v>
      </c>
      <c r="C1222" s="1" t="s">
        <v>31</v>
      </c>
      <c r="D1222" s="1" t="s">
        <v>32</v>
      </c>
      <c r="E1222" s="9" t="str">
        <f t="shared" ref="E1222:E1285" si="19">MID(D1222,6,4)</f>
        <v>Z000</v>
      </c>
      <c r="F1222" s="2">
        <v>33055</v>
      </c>
      <c r="G1222" s="1" t="s">
        <v>17</v>
      </c>
      <c r="H1222" s="1" t="s">
        <v>33</v>
      </c>
      <c r="I1222" s="1" t="s">
        <v>290</v>
      </c>
      <c r="J1222" s="1" t="s">
        <v>291</v>
      </c>
      <c r="K1222" s="1" t="s">
        <v>36</v>
      </c>
      <c r="L1222" s="1" t="s">
        <v>82</v>
      </c>
      <c r="M1222" s="1" t="s">
        <v>1636</v>
      </c>
      <c r="N1222">
        <v>0</v>
      </c>
      <c r="O1222" s="8">
        <v>0</v>
      </c>
      <c r="P1222" s="8">
        <v>0</v>
      </c>
      <c r="Q1222" s="8">
        <v>0</v>
      </c>
      <c r="R1222" s="35"/>
      <c r="S1222" s="36"/>
      <c r="T1222" s="36"/>
      <c r="U1222" s="36"/>
    </row>
    <row r="1223" spans="1:21" x14ac:dyDescent="0.3">
      <c r="A1223" s="9">
        <v>803563</v>
      </c>
      <c r="B1223" s="9" t="e">
        <f>VLOOKUP(A1223,'AM Detail'!K:L,2,FALSE)</f>
        <v>#N/A</v>
      </c>
      <c r="C1223" s="1" t="s">
        <v>31</v>
      </c>
      <c r="D1223" s="1" t="s">
        <v>32</v>
      </c>
      <c r="E1223" s="9" t="str">
        <f t="shared" si="19"/>
        <v>Z000</v>
      </c>
      <c r="F1223" s="2">
        <v>33420</v>
      </c>
      <c r="G1223" s="1" t="s">
        <v>17</v>
      </c>
      <c r="H1223" s="1" t="s">
        <v>33</v>
      </c>
      <c r="I1223" s="1" t="s">
        <v>290</v>
      </c>
      <c r="J1223" s="1" t="s">
        <v>291</v>
      </c>
      <c r="K1223" s="1" t="s">
        <v>36</v>
      </c>
      <c r="L1223" s="1" t="s">
        <v>43</v>
      </c>
      <c r="M1223" s="1" t="s">
        <v>1636</v>
      </c>
      <c r="N1223">
        <v>0</v>
      </c>
      <c r="O1223" s="8">
        <v>0</v>
      </c>
      <c r="P1223" s="8">
        <v>0</v>
      </c>
      <c r="Q1223" s="8">
        <v>0</v>
      </c>
      <c r="R1223" s="35"/>
      <c r="S1223" s="36"/>
      <c r="T1223" s="36"/>
      <c r="U1223" s="36"/>
    </row>
    <row r="1224" spans="1:21" x14ac:dyDescent="0.3">
      <c r="A1224" s="9">
        <v>803564</v>
      </c>
      <c r="B1224" s="9" t="e">
        <f>VLOOKUP(A1224,'AM Detail'!K:L,2,FALSE)</f>
        <v>#N/A</v>
      </c>
      <c r="C1224" s="1" t="s">
        <v>31</v>
      </c>
      <c r="D1224" s="1" t="s">
        <v>32</v>
      </c>
      <c r="E1224" s="9" t="str">
        <f t="shared" si="19"/>
        <v>Z000</v>
      </c>
      <c r="F1224" s="2">
        <v>33420</v>
      </c>
      <c r="G1224" s="1" t="s">
        <v>17</v>
      </c>
      <c r="H1224" s="1" t="s">
        <v>33</v>
      </c>
      <c r="I1224" s="1" t="s">
        <v>290</v>
      </c>
      <c r="J1224" s="1" t="s">
        <v>291</v>
      </c>
      <c r="K1224" s="1" t="s">
        <v>36</v>
      </c>
      <c r="L1224" s="1" t="s">
        <v>43</v>
      </c>
      <c r="M1224" s="1" t="s">
        <v>1636</v>
      </c>
      <c r="N1224">
        <v>0</v>
      </c>
      <c r="O1224" s="8">
        <v>0</v>
      </c>
      <c r="P1224" s="8">
        <v>0</v>
      </c>
      <c r="Q1224" s="8">
        <v>0</v>
      </c>
      <c r="R1224" s="35"/>
      <c r="S1224" s="36"/>
      <c r="T1224" s="36"/>
      <c r="U1224" s="36"/>
    </row>
    <row r="1225" spans="1:21" x14ac:dyDescent="0.3">
      <c r="A1225" s="9">
        <v>803565</v>
      </c>
      <c r="B1225" s="9" t="e">
        <f>VLOOKUP(A1225,'AM Detail'!K:L,2,FALSE)</f>
        <v>#N/A</v>
      </c>
      <c r="C1225" s="1" t="s">
        <v>31</v>
      </c>
      <c r="D1225" s="1" t="s">
        <v>32</v>
      </c>
      <c r="E1225" s="9" t="str">
        <f t="shared" si="19"/>
        <v>Z000</v>
      </c>
      <c r="F1225" s="2">
        <v>33420</v>
      </c>
      <c r="G1225" s="1" t="s">
        <v>17</v>
      </c>
      <c r="H1225" s="1" t="s">
        <v>33</v>
      </c>
      <c r="I1225" s="1" t="s">
        <v>290</v>
      </c>
      <c r="J1225" s="1" t="s">
        <v>291</v>
      </c>
      <c r="K1225" s="1" t="s">
        <v>36</v>
      </c>
      <c r="L1225" s="1" t="s">
        <v>43</v>
      </c>
      <c r="M1225" s="1" t="s">
        <v>1636</v>
      </c>
      <c r="N1225">
        <v>0</v>
      </c>
      <c r="O1225" s="8">
        <v>0</v>
      </c>
      <c r="P1225" s="8">
        <v>0</v>
      </c>
      <c r="Q1225" s="8">
        <v>0</v>
      </c>
      <c r="R1225" s="35"/>
      <c r="S1225" s="36"/>
      <c r="T1225" s="36"/>
      <c r="U1225" s="36"/>
    </row>
    <row r="1226" spans="1:21" x14ac:dyDescent="0.3">
      <c r="A1226" s="9">
        <v>803566</v>
      </c>
      <c r="B1226" s="9" t="e">
        <f>VLOOKUP(A1226,'AM Detail'!K:L,2,FALSE)</f>
        <v>#N/A</v>
      </c>
      <c r="C1226" s="1" t="s">
        <v>31</v>
      </c>
      <c r="D1226" s="1" t="s">
        <v>32</v>
      </c>
      <c r="E1226" s="9" t="str">
        <f t="shared" si="19"/>
        <v>Z000</v>
      </c>
      <c r="F1226" s="2">
        <v>33420</v>
      </c>
      <c r="G1226" s="1" t="s">
        <v>17</v>
      </c>
      <c r="H1226" s="1" t="s">
        <v>33</v>
      </c>
      <c r="I1226" s="1" t="s">
        <v>290</v>
      </c>
      <c r="J1226" s="1" t="s">
        <v>291</v>
      </c>
      <c r="K1226" s="1" t="s">
        <v>36</v>
      </c>
      <c r="L1226" s="1" t="s">
        <v>43</v>
      </c>
      <c r="M1226" s="1" t="s">
        <v>1636</v>
      </c>
      <c r="N1226">
        <v>0</v>
      </c>
      <c r="O1226" s="8">
        <v>0</v>
      </c>
      <c r="P1226" s="8">
        <v>0</v>
      </c>
      <c r="Q1226" s="8">
        <v>0</v>
      </c>
      <c r="R1226" s="35"/>
      <c r="S1226" s="36"/>
      <c r="T1226" s="36"/>
      <c r="U1226" s="36"/>
    </row>
    <row r="1227" spans="1:21" x14ac:dyDescent="0.3">
      <c r="A1227" s="9">
        <v>803567</v>
      </c>
      <c r="B1227" s="9" t="e">
        <f>VLOOKUP(A1227,'AM Detail'!K:L,2,FALSE)</f>
        <v>#N/A</v>
      </c>
      <c r="C1227" s="1" t="s">
        <v>31</v>
      </c>
      <c r="D1227" s="1" t="s">
        <v>32</v>
      </c>
      <c r="E1227" s="9" t="str">
        <f t="shared" si="19"/>
        <v>Z000</v>
      </c>
      <c r="F1227" s="2">
        <v>33786</v>
      </c>
      <c r="G1227" s="1" t="s">
        <v>17</v>
      </c>
      <c r="H1227" s="1" t="s">
        <v>33</v>
      </c>
      <c r="I1227" s="1" t="s">
        <v>290</v>
      </c>
      <c r="J1227" s="1" t="s">
        <v>291</v>
      </c>
      <c r="K1227" s="1" t="s">
        <v>36</v>
      </c>
      <c r="L1227" s="1" t="s">
        <v>25</v>
      </c>
      <c r="M1227" s="1" t="s">
        <v>1636</v>
      </c>
      <c r="N1227">
        <v>0</v>
      </c>
      <c r="O1227" s="8">
        <v>0</v>
      </c>
      <c r="P1227" s="8">
        <v>0</v>
      </c>
      <c r="Q1227" s="8">
        <v>0</v>
      </c>
      <c r="R1227" s="35"/>
      <c r="S1227" s="36"/>
      <c r="T1227" s="36"/>
      <c r="U1227" s="36"/>
    </row>
    <row r="1228" spans="1:21" x14ac:dyDescent="0.3">
      <c r="A1228" s="9">
        <v>803568</v>
      </c>
      <c r="B1228" s="9" t="e">
        <f>VLOOKUP(A1228,'AM Detail'!K:L,2,FALSE)</f>
        <v>#N/A</v>
      </c>
      <c r="C1228" s="1" t="s">
        <v>31</v>
      </c>
      <c r="D1228" s="1" t="s">
        <v>32</v>
      </c>
      <c r="E1228" s="9" t="str">
        <f t="shared" si="19"/>
        <v>Z000</v>
      </c>
      <c r="F1228" s="2">
        <v>33786</v>
      </c>
      <c r="G1228" s="1" t="s">
        <v>17</v>
      </c>
      <c r="H1228" s="1" t="s">
        <v>33</v>
      </c>
      <c r="I1228" s="1" t="s">
        <v>290</v>
      </c>
      <c r="J1228" s="1" t="s">
        <v>291</v>
      </c>
      <c r="K1228" s="1" t="s">
        <v>36</v>
      </c>
      <c r="L1228" s="1" t="s">
        <v>25</v>
      </c>
      <c r="M1228" s="1" t="s">
        <v>1636</v>
      </c>
      <c r="N1228">
        <v>0</v>
      </c>
      <c r="O1228" s="8">
        <v>0</v>
      </c>
      <c r="P1228" s="8">
        <v>0</v>
      </c>
      <c r="Q1228" s="8">
        <v>0</v>
      </c>
      <c r="R1228" s="35"/>
      <c r="S1228" s="36"/>
      <c r="T1228" s="36"/>
      <c r="U1228" s="36"/>
    </row>
    <row r="1229" spans="1:21" x14ac:dyDescent="0.3">
      <c r="A1229" s="9">
        <v>803569</v>
      </c>
      <c r="B1229" s="9" t="e">
        <f>VLOOKUP(A1229,'AM Detail'!K:L,2,FALSE)</f>
        <v>#N/A</v>
      </c>
      <c r="C1229" s="1" t="s">
        <v>31</v>
      </c>
      <c r="D1229" s="1" t="s">
        <v>32</v>
      </c>
      <c r="E1229" s="9" t="str">
        <f t="shared" si="19"/>
        <v>Z000</v>
      </c>
      <c r="F1229" s="2">
        <v>33786</v>
      </c>
      <c r="G1229" s="1" t="s">
        <v>17</v>
      </c>
      <c r="H1229" s="1" t="s">
        <v>33</v>
      </c>
      <c r="I1229" s="1" t="s">
        <v>290</v>
      </c>
      <c r="J1229" s="1" t="s">
        <v>291</v>
      </c>
      <c r="K1229" s="1" t="s">
        <v>36</v>
      </c>
      <c r="L1229" s="1" t="s">
        <v>25</v>
      </c>
      <c r="M1229" s="1" t="s">
        <v>1636</v>
      </c>
      <c r="N1229">
        <v>0</v>
      </c>
      <c r="O1229" s="8">
        <v>0</v>
      </c>
      <c r="P1229" s="8">
        <v>0</v>
      </c>
      <c r="Q1229" s="8">
        <v>0</v>
      </c>
      <c r="R1229" s="35"/>
      <c r="S1229" s="36"/>
      <c r="T1229" s="36"/>
      <c r="U1229" s="36"/>
    </row>
    <row r="1230" spans="1:21" x14ac:dyDescent="0.3">
      <c r="A1230" s="9">
        <v>803570</v>
      </c>
      <c r="B1230" s="9" t="e">
        <f>VLOOKUP(A1230,'AM Detail'!K:L,2,FALSE)</f>
        <v>#N/A</v>
      </c>
      <c r="C1230" s="1" t="s">
        <v>31</v>
      </c>
      <c r="D1230" s="1" t="s">
        <v>32</v>
      </c>
      <c r="E1230" s="9" t="str">
        <f t="shared" si="19"/>
        <v>Z000</v>
      </c>
      <c r="F1230" s="2">
        <v>33786</v>
      </c>
      <c r="G1230" s="1" t="s">
        <v>17</v>
      </c>
      <c r="H1230" s="1" t="s">
        <v>33</v>
      </c>
      <c r="I1230" s="1" t="s">
        <v>290</v>
      </c>
      <c r="J1230" s="1" t="s">
        <v>291</v>
      </c>
      <c r="K1230" s="1" t="s">
        <v>36</v>
      </c>
      <c r="L1230" s="1" t="s">
        <v>25</v>
      </c>
      <c r="M1230" s="1" t="s">
        <v>1636</v>
      </c>
      <c r="N1230">
        <v>0</v>
      </c>
      <c r="O1230" s="8">
        <v>0</v>
      </c>
      <c r="P1230" s="8">
        <v>0</v>
      </c>
      <c r="Q1230" s="8">
        <v>0</v>
      </c>
      <c r="R1230" s="35"/>
      <c r="S1230" s="36"/>
      <c r="T1230" s="36"/>
      <c r="U1230" s="36"/>
    </row>
    <row r="1231" spans="1:21" x14ac:dyDescent="0.3">
      <c r="A1231" s="9">
        <v>803571</v>
      </c>
      <c r="B1231" s="9" t="e">
        <f>VLOOKUP(A1231,'AM Detail'!K:L,2,FALSE)</f>
        <v>#N/A</v>
      </c>
      <c r="C1231" s="1" t="s">
        <v>31</v>
      </c>
      <c r="D1231" s="1" t="s">
        <v>32</v>
      </c>
      <c r="E1231" s="9" t="str">
        <f t="shared" si="19"/>
        <v>Z000</v>
      </c>
      <c r="F1231" s="2">
        <v>33786</v>
      </c>
      <c r="G1231" s="1" t="s">
        <v>17</v>
      </c>
      <c r="H1231" s="1" t="s">
        <v>33</v>
      </c>
      <c r="I1231" s="1" t="s">
        <v>290</v>
      </c>
      <c r="J1231" s="1" t="s">
        <v>291</v>
      </c>
      <c r="K1231" s="1" t="s">
        <v>36</v>
      </c>
      <c r="L1231" s="1" t="s">
        <v>25</v>
      </c>
      <c r="M1231" s="1" t="s">
        <v>1636</v>
      </c>
      <c r="N1231">
        <v>0</v>
      </c>
      <c r="O1231" s="8">
        <v>0</v>
      </c>
      <c r="P1231" s="8">
        <v>0</v>
      </c>
      <c r="Q1231" s="8">
        <v>0</v>
      </c>
      <c r="R1231" s="35"/>
      <c r="S1231" s="36"/>
      <c r="T1231" s="36"/>
      <c r="U1231" s="36"/>
    </row>
    <row r="1232" spans="1:21" x14ac:dyDescent="0.3">
      <c r="A1232" s="9">
        <v>803572</v>
      </c>
      <c r="B1232" s="9" t="e">
        <f>VLOOKUP(A1232,'AM Detail'!K:L,2,FALSE)</f>
        <v>#N/A</v>
      </c>
      <c r="C1232" s="1" t="s">
        <v>31</v>
      </c>
      <c r="D1232" s="1" t="s">
        <v>32</v>
      </c>
      <c r="E1232" s="9" t="str">
        <f t="shared" si="19"/>
        <v>Z000</v>
      </c>
      <c r="F1232" s="2">
        <v>33786</v>
      </c>
      <c r="G1232" s="1" t="s">
        <v>17</v>
      </c>
      <c r="H1232" s="1" t="s">
        <v>33</v>
      </c>
      <c r="I1232" s="1" t="s">
        <v>290</v>
      </c>
      <c r="J1232" s="1" t="s">
        <v>291</v>
      </c>
      <c r="K1232" s="1" t="s">
        <v>36</v>
      </c>
      <c r="L1232" s="1" t="s">
        <v>25</v>
      </c>
      <c r="M1232" s="1" t="s">
        <v>1636</v>
      </c>
      <c r="N1232">
        <v>0</v>
      </c>
      <c r="O1232" s="8">
        <v>0</v>
      </c>
      <c r="P1232" s="8">
        <v>0</v>
      </c>
      <c r="Q1232" s="8">
        <v>0</v>
      </c>
      <c r="R1232" s="35"/>
      <c r="S1232" s="36"/>
      <c r="T1232" s="36"/>
      <c r="U1232" s="36"/>
    </row>
    <row r="1233" spans="1:21" x14ac:dyDescent="0.3">
      <c r="A1233" s="9">
        <v>803573</v>
      </c>
      <c r="B1233" s="9" t="e">
        <f>VLOOKUP(A1233,'AM Detail'!K:L,2,FALSE)</f>
        <v>#N/A</v>
      </c>
      <c r="C1233" s="1" t="s">
        <v>31</v>
      </c>
      <c r="D1233" s="1" t="s">
        <v>32</v>
      </c>
      <c r="E1233" s="9" t="str">
        <f t="shared" si="19"/>
        <v>Z000</v>
      </c>
      <c r="F1233" s="2">
        <v>33786</v>
      </c>
      <c r="G1233" s="1" t="s">
        <v>17</v>
      </c>
      <c r="H1233" s="1" t="s">
        <v>33</v>
      </c>
      <c r="I1233" s="1" t="s">
        <v>290</v>
      </c>
      <c r="J1233" s="1" t="s">
        <v>291</v>
      </c>
      <c r="K1233" s="1" t="s">
        <v>36</v>
      </c>
      <c r="L1233" s="1" t="s">
        <v>25</v>
      </c>
      <c r="M1233" s="1" t="s">
        <v>1636</v>
      </c>
      <c r="N1233">
        <v>0</v>
      </c>
      <c r="O1233" s="8">
        <v>0</v>
      </c>
      <c r="P1233" s="8">
        <v>0</v>
      </c>
      <c r="Q1233" s="8">
        <v>0</v>
      </c>
      <c r="R1233" s="35"/>
      <c r="S1233" s="36"/>
      <c r="T1233" s="36"/>
      <c r="U1233" s="36"/>
    </row>
    <row r="1234" spans="1:21" x14ac:dyDescent="0.3">
      <c r="A1234" s="9">
        <v>803574</v>
      </c>
      <c r="B1234" s="9" t="e">
        <f>VLOOKUP(A1234,'AM Detail'!K:L,2,FALSE)</f>
        <v>#N/A</v>
      </c>
      <c r="C1234" s="1" t="s">
        <v>31</v>
      </c>
      <c r="D1234" s="1" t="s">
        <v>32</v>
      </c>
      <c r="E1234" s="9" t="str">
        <f t="shared" si="19"/>
        <v>Z000</v>
      </c>
      <c r="F1234" s="2">
        <v>33786</v>
      </c>
      <c r="G1234" s="1" t="s">
        <v>17</v>
      </c>
      <c r="H1234" s="1" t="s">
        <v>33</v>
      </c>
      <c r="I1234" s="1" t="s">
        <v>290</v>
      </c>
      <c r="J1234" s="1" t="s">
        <v>291</v>
      </c>
      <c r="K1234" s="1" t="s">
        <v>36</v>
      </c>
      <c r="L1234" s="1" t="s">
        <v>25</v>
      </c>
      <c r="M1234" s="1" t="s">
        <v>1636</v>
      </c>
      <c r="N1234">
        <v>0</v>
      </c>
      <c r="O1234" s="8">
        <v>0</v>
      </c>
      <c r="P1234" s="8">
        <v>0</v>
      </c>
      <c r="Q1234" s="8">
        <v>0</v>
      </c>
      <c r="R1234" s="35"/>
      <c r="S1234" s="36"/>
      <c r="T1234" s="36"/>
      <c r="U1234" s="36"/>
    </row>
    <row r="1235" spans="1:21" x14ac:dyDescent="0.3">
      <c r="A1235" s="9">
        <v>803575</v>
      </c>
      <c r="B1235" s="9" t="e">
        <f>VLOOKUP(A1235,'AM Detail'!K:L,2,FALSE)</f>
        <v>#N/A</v>
      </c>
      <c r="C1235" s="1" t="s">
        <v>31</v>
      </c>
      <c r="D1235" s="1" t="s">
        <v>32</v>
      </c>
      <c r="E1235" s="9" t="str">
        <f t="shared" si="19"/>
        <v>Z000</v>
      </c>
      <c r="F1235" s="2">
        <v>33786</v>
      </c>
      <c r="G1235" s="1" t="s">
        <v>17</v>
      </c>
      <c r="H1235" s="1" t="s">
        <v>33</v>
      </c>
      <c r="I1235" s="1" t="s">
        <v>290</v>
      </c>
      <c r="J1235" s="1" t="s">
        <v>291</v>
      </c>
      <c r="K1235" s="1" t="s">
        <v>36</v>
      </c>
      <c r="L1235" s="1" t="s">
        <v>25</v>
      </c>
      <c r="M1235" s="1" t="s">
        <v>1636</v>
      </c>
      <c r="N1235">
        <v>0</v>
      </c>
      <c r="O1235" s="8">
        <v>0</v>
      </c>
      <c r="P1235" s="8">
        <v>0</v>
      </c>
      <c r="Q1235" s="8">
        <v>0</v>
      </c>
      <c r="R1235" s="35"/>
      <c r="S1235" s="36"/>
      <c r="T1235" s="36"/>
      <c r="U1235" s="36"/>
    </row>
    <row r="1236" spans="1:21" x14ac:dyDescent="0.3">
      <c r="A1236" s="9">
        <v>803576</v>
      </c>
      <c r="B1236" s="9" t="e">
        <f>VLOOKUP(A1236,'AM Detail'!K:L,2,FALSE)</f>
        <v>#N/A</v>
      </c>
      <c r="C1236" s="1" t="s">
        <v>31</v>
      </c>
      <c r="D1236" s="1" t="s">
        <v>32</v>
      </c>
      <c r="E1236" s="9" t="str">
        <f t="shared" si="19"/>
        <v>Z000</v>
      </c>
      <c r="F1236" s="2">
        <v>33786</v>
      </c>
      <c r="G1236" s="1" t="s">
        <v>17</v>
      </c>
      <c r="H1236" s="1" t="s">
        <v>33</v>
      </c>
      <c r="I1236" s="1" t="s">
        <v>290</v>
      </c>
      <c r="J1236" s="1" t="s">
        <v>291</v>
      </c>
      <c r="K1236" s="1" t="s">
        <v>36</v>
      </c>
      <c r="L1236" s="1" t="s">
        <v>25</v>
      </c>
      <c r="M1236" s="1" t="s">
        <v>1636</v>
      </c>
      <c r="N1236">
        <v>0</v>
      </c>
      <c r="O1236" s="8">
        <v>0</v>
      </c>
      <c r="P1236" s="8">
        <v>0</v>
      </c>
      <c r="Q1236" s="8">
        <v>0</v>
      </c>
      <c r="R1236" s="35"/>
      <c r="S1236" s="36"/>
      <c r="T1236" s="36"/>
      <c r="U1236" s="36"/>
    </row>
    <row r="1237" spans="1:21" x14ac:dyDescent="0.3">
      <c r="A1237" s="9">
        <v>803577</v>
      </c>
      <c r="B1237" s="9" t="e">
        <f>VLOOKUP(A1237,'AM Detail'!K:L,2,FALSE)</f>
        <v>#N/A</v>
      </c>
      <c r="C1237" s="1" t="s">
        <v>31</v>
      </c>
      <c r="D1237" s="1" t="s">
        <v>32</v>
      </c>
      <c r="E1237" s="9" t="str">
        <f t="shared" si="19"/>
        <v>Z000</v>
      </c>
      <c r="F1237" s="2">
        <v>33786</v>
      </c>
      <c r="G1237" s="1" t="s">
        <v>17</v>
      </c>
      <c r="H1237" s="1" t="s">
        <v>33</v>
      </c>
      <c r="I1237" s="1" t="s">
        <v>290</v>
      </c>
      <c r="J1237" s="1" t="s">
        <v>291</v>
      </c>
      <c r="K1237" s="1" t="s">
        <v>36</v>
      </c>
      <c r="L1237" s="1" t="s">
        <v>25</v>
      </c>
      <c r="M1237" s="1" t="s">
        <v>1636</v>
      </c>
      <c r="N1237">
        <v>0</v>
      </c>
      <c r="O1237" s="8">
        <v>0</v>
      </c>
      <c r="P1237" s="8">
        <v>0</v>
      </c>
      <c r="Q1237" s="8">
        <v>0</v>
      </c>
      <c r="R1237" s="35"/>
      <c r="S1237" s="36"/>
      <c r="T1237" s="36"/>
      <c r="U1237" s="36"/>
    </row>
    <row r="1238" spans="1:21" x14ac:dyDescent="0.3">
      <c r="A1238" s="9">
        <v>803578</v>
      </c>
      <c r="B1238" s="9" t="e">
        <f>VLOOKUP(A1238,'AM Detail'!K:L,2,FALSE)</f>
        <v>#N/A</v>
      </c>
      <c r="C1238" s="1" t="s">
        <v>31</v>
      </c>
      <c r="D1238" s="1" t="s">
        <v>32</v>
      </c>
      <c r="E1238" s="9" t="str">
        <f t="shared" si="19"/>
        <v>Z000</v>
      </c>
      <c r="F1238" s="2">
        <v>33786</v>
      </c>
      <c r="G1238" s="1" t="s">
        <v>17</v>
      </c>
      <c r="H1238" s="1" t="s">
        <v>33</v>
      </c>
      <c r="I1238" s="1" t="s">
        <v>290</v>
      </c>
      <c r="J1238" s="1" t="s">
        <v>291</v>
      </c>
      <c r="K1238" s="1" t="s">
        <v>36</v>
      </c>
      <c r="L1238" s="1" t="s">
        <v>25</v>
      </c>
      <c r="M1238" s="1" t="s">
        <v>1636</v>
      </c>
      <c r="N1238">
        <v>0</v>
      </c>
      <c r="O1238" s="8">
        <v>0</v>
      </c>
      <c r="P1238" s="8">
        <v>0</v>
      </c>
      <c r="Q1238" s="8">
        <v>0</v>
      </c>
      <c r="R1238" s="35"/>
      <c r="S1238" s="36"/>
      <c r="T1238" s="36"/>
      <c r="U1238" s="36"/>
    </row>
    <row r="1239" spans="1:21" x14ac:dyDescent="0.3">
      <c r="A1239" s="9">
        <v>803579</v>
      </c>
      <c r="B1239" s="9" t="e">
        <f>VLOOKUP(A1239,'AM Detail'!K:L,2,FALSE)</f>
        <v>#N/A</v>
      </c>
      <c r="C1239" s="1" t="s">
        <v>31</v>
      </c>
      <c r="D1239" s="1" t="s">
        <v>32</v>
      </c>
      <c r="E1239" s="9" t="str">
        <f t="shared" si="19"/>
        <v>Z000</v>
      </c>
      <c r="F1239" s="2">
        <v>33786</v>
      </c>
      <c r="G1239" s="1" t="s">
        <v>17</v>
      </c>
      <c r="H1239" s="1" t="s">
        <v>33</v>
      </c>
      <c r="I1239" s="1" t="s">
        <v>290</v>
      </c>
      <c r="J1239" s="1" t="s">
        <v>291</v>
      </c>
      <c r="K1239" s="1" t="s">
        <v>36</v>
      </c>
      <c r="L1239" s="1" t="s">
        <v>25</v>
      </c>
      <c r="M1239" s="1" t="s">
        <v>1636</v>
      </c>
      <c r="N1239">
        <v>0</v>
      </c>
      <c r="O1239" s="8">
        <v>0</v>
      </c>
      <c r="P1239" s="8">
        <v>0</v>
      </c>
      <c r="Q1239" s="8">
        <v>0</v>
      </c>
      <c r="R1239" s="35"/>
      <c r="S1239" s="36"/>
      <c r="T1239" s="36"/>
      <c r="U1239" s="36"/>
    </row>
    <row r="1240" spans="1:21" x14ac:dyDescent="0.3">
      <c r="A1240" s="9">
        <v>803580</v>
      </c>
      <c r="B1240" s="9" t="e">
        <f>VLOOKUP(A1240,'AM Detail'!K:L,2,FALSE)</f>
        <v>#N/A</v>
      </c>
      <c r="C1240" s="1" t="s">
        <v>31</v>
      </c>
      <c r="D1240" s="1" t="s">
        <v>32</v>
      </c>
      <c r="E1240" s="9" t="str">
        <f t="shared" si="19"/>
        <v>Z000</v>
      </c>
      <c r="F1240" s="2">
        <v>33786</v>
      </c>
      <c r="G1240" s="1" t="s">
        <v>17</v>
      </c>
      <c r="H1240" s="1" t="s">
        <v>33</v>
      </c>
      <c r="I1240" s="1" t="s">
        <v>290</v>
      </c>
      <c r="J1240" s="1" t="s">
        <v>291</v>
      </c>
      <c r="K1240" s="1" t="s">
        <v>36</v>
      </c>
      <c r="L1240" s="1" t="s">
        <v>25</v>
      </c>
      <c r="M1240" s="1" t="s">
        <v>1636</v>
      </c>
      <c r="N1240">
        <v>0</v>
      </c>
      <c r="O1240" s="8">
        <v>0</v>
      </c>
      <c r="P1240" s="8">
        <v>0</v>
      </c>
      <c r="Q1240" s="8">
        <v>0</v>
      </c>
      <c r="R1240" s="35"/>
      <c r="S1240" s="36"/>
      <c r="T1240" s="36"/>
      <c r="U1240" s="36"/>
    </row>
    <row r="1241" spans="1:21" x14ac:dyDescent="0.3">
      <c r="A1241" s="9">
        <v>803581</v>
      </c>
      <c r="B1241" s="9" t="e">
        <f>VLOOKUP(A1241,'AM Detail'!K:L,2,FALSE)</f>
        <v>#N/A</v>
      </c>
      <c r="C1241" s="1" t="s">
        <v>31</v>
      </c>
      <c r="D1241" s="1" t="s">
        <v>32</v>
      </c>
      <c r="E1241" s="9" t="str">
        <f t="shared" si="19"/>
        <v>Z000</v>
      </c>
      <c r="F1241" s="2">
        <v>33786</v>
      </c>
      <c r="G1241" s="1" t="s">
        <v>17</v>
      </c>
      <c r="H1241" s="1" t="s">
        <v>33</v>
      </c>
      <c r="I1241" s="1" t="s">
        <v>290</v>
      </c>
      <c r="J1241" s="1" t="s">
        <v>291</v>
      </c>
      <c r="K1241" s="1" t="s">
        <v>36</v>
      </c>
      <c r="L1241" s="1" t="s">
        <v>25</v>
      </c>
      <c r="M1241" s="1" t="s">
        <v>1636</v>
      </c>
      <c r="N1241">
        <v>0</v>
      </c>
      <c r="O1241" s="8">
        <v>0</v>
      </c>
      <c r="P1241" s="8">
        <v>0</v>
      </c>
      <c r="Q1241" s="8">
        <v>0</v>
      </c>
      <c r="R1241" s="35"/>
      <c r="S1241" s="36"/>
      <c r="T1241" s="36"/>
      <c r="U1241" s="36"/>
    </row>
    <row r="1242" spans="1:21" x14ac:dyDescent="0.3">
      <c r="A1242" s="9">
        <v>803582</v>
      </c>
      <c r="B1242" s="9" t="e">
        <f>VLOOKUP(A1242,'AM Detail'!K:L,2,FALSE)</f>
        <v>#N/A</v>
      </c>
      <c r="C1242" s="1" t="s">
        <v>31</v>
      </c>
      <c r="D1242" s="1" t="s">
        <v>32</v>
      </c>
      <c r="E1242" s="9" t="str">
        <f t="shared" si="19"/>
        <v>Z000</v>
      </c>
      <c r="F1242" s="2">
        <v>33786</v>
      </c>
      <c r="G1242" s="1" t="s">
        <v>17</v>
      </c>
      <c r="H1242" s="1" t="s">
        <v>33</v>
      </c>
      <c r="I1242" s="1" t="s">
        <v>290</v>
      </c>
      <c r="J1242" s="1" t="s">
        <v>291</v>
      </c>
      <c r="K1242" s="1" t="s">
        <v>36</v>
      </c>
      <c r="L1242" s="1" t="s">
        <v>25</v>
      </c>
      <c r="M1242" s="1" t="s">
        <v>1636</v>
      </c>
      <c r="N1242">
        <v>0</v>
      </c>
      <c r="O1242" s="8">
        <v>0</v>
      </c>
      <c r="P1242" s="8">
        <v>0</v>
      </c>
      <c r="Q1242" s="8">
        <v>0</v>
      </c>
      <c r="R1242" s="35"/>
      <c r="S1242" s="36"/>
      <c r="T1242" s="36"/>
      <c r="U1242" s="36"/>
    </row>
    <row r="1243" spans="1:21" x14ac:dyDescent="0.3">
      <c r="A1243" s="9">
        <v>803583</v>
      </c>
      <c r="B1243" s="9" t="e">
        <f>VLOOKUP(A1243,'AM Detail'!K:L,2,FALSE)</f>
        <v>#N/A</v>
      </c>
      <c r="C1243" s="1" t="s">
        <v>31</v>
      </c>
      <c r="D1243" s="1" t="s">
        <v>32</v>
      </c>
      <c r="E1243" s="9" t="str">
        <f t="shared" si="19"/>
        <v>Z000</v>
      </c>
      <c r="F1243" s="2">
        <v>33786</v>
      </c>
      <c r="G1243" s="1" t="s">
        <v>17</v>
      </c>
      <c r="H1243" s="1" t="s">
        <v>33</v>
      </c>
      <c r="I1243" s="1" t="s">
        <v>290</v>
      </c>
      <c r="J1243" s="1" t="s">
        <v>291</v>
      </c>
      <c r="K1243" s="1" t="s">
        <v>36</v>
      </c>
      <c r="L1243" s="1" t="s">
        <v>25</v>
      </c>
      <c r="M1243" s="1" t="s">
        <v>1636</v>
      </c>
      <c r="N1243">
        <v>0</v>
      </c>
      <c r="O1243" s="8">
        <v>0</v>
      </c>
      <c r="P1243" s="8">
        <v>0</v>
      </c>
      <c r="Q1243" s="8">
        <v>0</v>
      </c>
      <c r="R1243" s="35"/>
      <c r="S1243" s="36"/>
      <c r="T1243" s="36"/>
      <c r="U1243" s="36"/>
    </row>
    <row r="1244" spans="1:21" x14ac:dyDescent="0.3">
      <c r="A1244" s="9">
        <v>803584</v>
      </c>
      <c r="B1244" s="9" t="e">
        <f>VLOOKUP(A1244,'AM Detail'!K:L,2,FALSE)</f>
        <v>#N/A</v>
      </c>
      <c r="C1244" s="1" t="s">
        <v>31</v>
      </c>
      <c r="D1244" s="1" t="s">
        <v>32</v>
      </c>
      <c r="E1244" s="9" t="str">
        <f t="shared" si="19"/>
        <v>Z000</v>
      </c>
      <c r="F1244" s="2">
        <v>33786</v>
      </c>
      <c r="G1244" s="1" t="s">
        <v>17</v>
      </c>
      <c r="H1244" s="1" t="s">
        <v>33</v>
      </c>
      <c r="I1244" s="1" t="s">
        <v>290</v>
      </c>
      <c r="J1244" s="1" t="s">
        <v>291</v>
      </c>
      <c r="K1244" s="1" t="s">
        <v>36</v>
      </c>
      <c r="L1244" s="1" t="s">
        <v>25</v>
      </c>
      <c r="M1244" s="1" t="s">
        <v>1636</v>
      </c>
      <c r="N1244">
        <v>0</v>
      </c>
      <c r="O1244" s="8">
        <v>0</v>
      </c>
      <c r="P1244" s="8">
        <v>0</v>
      </c>
      <c r="Q1244" s="8">
        <v>0</v>
      </c>
      <c r="R1244" s="35"/>
      <c r="S1244" s="36"/>
      <c r="T1244" s="36"/>
      <c r="U1244" s="36"/>
    </row>
    <row r="1245" spans="1:21" x14ac:dyDescent="0.3">
      <c r="A1245" s="9">
        <v>803585</v>
      </c>
      <c r="B1245" s="9" t="e">
        <f>VLOOKUP(A1245,'AM Detail'!K:L,2,FALSE)</f>
        <v>#N/A</v>
      </c>
      <c r="C1245" s="1" t="s">
        <v>31</v>
      </c>
      <c r="D1245" s="1" t="s">
        <v>32</v>
      </c>
      <c r="E1245" s="9" t="str">
        <f t="shared" si="19"/>
        <v>Z000</v>
      </c>
      <c r="F1245" s="2">
        <v>33786</v>
      </c>
      <c r="G1245" s="1" t="s">
        <v>17</v>
      </c>
      <c r="H1245" s="1" t="s">
        <v>33</v>
      </c>
      <c r="I1245" s="1" t="s">
        <v>290</v>
      </c>
      <c r="J1245" s="1" t="s">
        <v>291</v>
      </c>
      <c r="K1245" s="1" t="s">
        <v>36</v>
      </c>
      <c r="L1245" s="1" t="s">
        <v>25</v>
      </c>
      <c r="M1245" s="1" t="s">
        <v>1636</v>
      </c>
      <c r="N1245">
        <v>0</v>
      </c>
      <c r="O1245" s="8">
        <v>0</v>
      </c>
      <c r="P1245" s="8">
        <v>0</v>
      </c>
      <c r="Q1245" s="8">
        <v>0</v>
      </c>
      <c r="R1245" s="35"/>
      <c r="S1245" s="36"/>
      <c r="T1245" s="36"/>
      <c r="U1245" s="36"/>
    </row>
    <row r="1246" spans="1:21" x14ac:dyDescent="0.3">
      <c r="A1246" s="9">
        <v>803586</v>
      </c>
      <c r="B1246" s="9" t="e">
        <f>VLOOKUP(A1246,'AM Detail'!K:L,2,FALSE)</f>
        <v>#N/A</v>
      </c>
      <c r="C1246" s="1" t="s">
        <v>31</v>
      </c>
      <c r="D1246" s="1" t="s">
        <v>32</v>
      </c>
      <c r="E1246" s="9" t="str">
        <f t="shared" si="19"/>
        <v>Z000</v>
      </c>
      <c r="F1246" s="2">
        <v>33786</v>
      </c>
      <c r="G1246" s="1" t="s">
        <v>17</v>
      </c>
      <c r="H1246" s="1" t="s">
        <v>33</v>
      </c>
      <c r="I1246" s="1" t="s">
        <v>290</v>
      </c>
      <c r="J1246" s="1" t="s">
        <v>291</v>
      </c>
      <c r="K1246" s="1" t="s">
        <v>36</v>
      </c>
      <c r="L1246" s="1" t="s">
        <v>25</v>
      </c>
      <c r="M1246" s="1" t="s">
        <v>1636</v>
      </c>
      <c r="N1246">
        <v>0</v>
      </c>
      <c r="O1246" s="8">
        <v>0</v>
      </c>
      <c r="P1246" s="8">
        <v>0</v>
      </c>
      <c r="Q1246" s="8">
        <v>0</v>
      </c>
      <c r="R1246" s="35"/>
      <c r="S1246" s="36"/>
      <c r="T1246" s="36"/>
      <c r="U1246" s="36"/>
    </row>
    <row r="1247" spans="1:21" x14ac:dyDescent="0.3">
      <c r="A1247" s="9">
        <v>803587</v>
      </c>
      <c r="B1247" s="9" t="e">
        <f>VLOOKUP(A1247,'AM Detail'!K:L,2,FALSE)</f>
        <v>#N/A</v>
      </c>
      <c r="C1247" s="1" t="s">
        <v>31</v>
      </c>
      <c r="D1247" s="1" t="s">
        <v>32</v>
      </c>
      <c r="E1247" s="9" t="str">
        <f t="shared" si="19"/>
        <v>Z000</v>
      </c>
      <c r="F1247" s="2">
        <v>33786</v>
      </c>
      <c r="G1247" s="1" t="s">
        <v>17</v>
      </c>
      <c r="H1247" s="1" t="s">
        <v>33</v>
      </c>
      <c r="I1247" s="1" t="s">
        <v>290</v>
      </c>
      <c r="J1247" s="1" t="s">
        <v>291</v>
      </c>
      <c r="K1247" s="1" t="s">
        <v>36</v>
      </c>
      <c r="L1247" s="1" t="s">
        <v>25</v>
      </c>
      <c r="M1247" s="1" t="s">
        <v>1636</v>
      </c>
      <c r="N1247">
        <v>0</v>
      </c>
      <c r="O1247" s="8">
        <v>0</v>
      </c>
      <c r="P1247" s="8">
        <v>0</v>
      </c>
      <c r="Q1247" s="8">
        <v>0</v>
      </c>
      <c r="R1247" s="35"/>
      <c r="S1247" s="36"/>
      <c r="T1247" s="36"/>
      <c r="U1247" s="36"/>
    </row>
    <row r="1248" spans="1:21" x14ac:dyDescent="0.3">
      <c r="A1248" s="9">
        <v>803588</v>
      </c>
      <c r="B1248" s="9" t="e">
        <f>VLOOKUP(A1248,'AM Detail'!K:L,2,FALSE)</f>
        <v>#N/A</v>
      </c>
      <c r="C1248" s="1" t="s">
        <v>31</v>
      </c>
      <c r="D1248" s="1" t="s">
        <v>32</v>
      </c>
      <c r="E1248" s="9" t="str">
        <f t="shared" si="19"/>
        <v>Z000</v>
      </c>
      <c r="F1248" s="2">
        <v>33786</v>
      </c>
      <c r="G1248" s="1" t="s">
        <v>17</v>
      </c>
      <c r="H1248" s="1" t="s">
        <v>33</v>
      </c>
      <c r="I1248" s="1" t="s">
        <v>290</v>
      </c>
      <c r="J1248" s="1" t="s">
        <v>291</v>
      </c>
      <c r="K1248" s="1" t="s">
        <v>36</v>
      </c>
      <c r="L1248" s="1" t="s">
        <v>25</v>
      </c>
      <c r="M1248" s="1" t="s">
        <v>1636</v>
      </c>
      <c r="N1248">
        <v>0</v>
      </c>
      <c r="O1248" s="8">
        <v>0</v>
      </c>
      <c r="P1248" s="8">
        <v>0</v>
      </c>
      <c r="Q1248" s="8">
        <v>0</v>
      </c>
      <c r="R1248" s="35"/>
      <c r="S1248" s="36"/>
      <c r="T1248" s="36"/>
      <c r="U1248" s="36"/>
    </row>
    <row r="1249" spans="1:21" x14ac:dyDescent="0.3">
      <c r="A1249" s="9">
        <v>803589</v>
      </c>
      <c r="B1249" s="9" t="e">
        <f>VLOOKUP(A1249,'AM Detail'!K:L,2,FALSE)</f>
        <v>#N/A</v>
      </c>
      <c r="C1249" s="1" t="s">
        <v>31</v>
      </c>
      <c r="D1249" s="1" t="s">
        <v>32</v>
      </c>
      <c r="E1249" s="9" t="str">
        <f t="shared" si="19"/>
        <v>Z000</v>
      </c>
      <c r="F1249" s="2">
        <v>33786</v>
      </c>
      <c r="G1249" s="1" t="s">
        <v>17</v>
      </c>
      <c r="H1249" s="1" t="s">
        <v>33</v>
      </c>
      <c r="I1249" s="1" t="s">
        <v>290</v>
      </c>
      <c r="J1249" s="1" t="s">
        <v>291</v>
      </c>
      <c r="K1249" s="1" t="s">
        <v>36</v>
      </c>
      <c r="L1249" s="1" t="s">
        <v>25</v>
      </c>
      <c r="M1249" s="1" t="s">
        <v>1636</v>
      </c>
      <c r="N1249">
        <v>0</v>
      </c>
      <c r="O1249" s="8">
        <v>0</v>
      </c>
      <c r="P1249" s="8">
        <v>0</v>
      </c>
      <c r="Q1249" s="8">
        <v>0</v>
      </c>
      <c r="R1249" s="35"/>
      <c r="S1249" s="36"/>
      <c r="T1249" s="36"/>
      <c r="U1249" s="36"/>
    </row>
    <row r="1250" spans="1:21" x14ac:dyDescent="0.3">
      <c r="A1250" s="9">
        <v>803590</v>
      </c>
      <c r="B1250" s="9" t="e">
        <f>VLOOKUP(A1250,'AM Detail'!K:L,2,FALSE)</f>
        <v>#N/A</v>
      </c>
      <c r="C1250" s="1" t="s">
        <v>31</v>
      </c>
      <c r="D1250" s="1" t="s">
        <v>32</v>
      </c>
      <c r="E1250" s="9" t="str">
        <f t="shared" si="19"/>
        <v>Z000</v>
      </c>
      <c r="F1250" s="2">
        <v>33786</v>
      </c>
      <c r="G1250" s="1" t="s">
        <v>17</v>
      </c>
      <c r="H1250" s="1" t="s">
        <v>33</v>
      </c>
      <c r="I1250" s="1" t="s">
        <v>290</v>
      </c>
      <c r="J1250" s="1" t="s">
        <v>291</v>
      </c>
      <c r="K1250" s="1" t="s">
        <v>36</v>
      </c>
      <c r="L1250" s="1" t="s">
        <v>25</v>
      </c>
      <c r="M1250" s="1" t="s">
        <v>1636</v>
      </c>
      <c r="N1250">
        <v>0</v>
      </c>
      <c r="O1250" s="8">
        <v>0</v>
      </c>
      <c r="P1250" s="8">
        <v>0</v>
      </c>
      <c r="Q1250" s="8">
        <v>0</v>
      </c>
      <c r="R1250" s="35"/>
      <c r="S1250" s="36"/>
      <c r="T1250" s="36"/>
      <c r="U1250" s="36"/>
    </row>
    <row r="1251" spans="1:21" x14ac:dyDescent="0.3">
      <c r="A1251" s="9">
        <v>803591</v>
      </c>
      <c r="B1251" s="9" t="e">
        <f>VLOOKUP(A1251,'AM Detail'!K:L,2,FALSE)</f>
        <v>#N/A</v>
      </c>
      <c r="C1251" s="1" t="s">
        <v>31</v>
      </c>
      <c r="D1251" s="1" t="s">
        <v>32</v>
      </c>
      <c r="E1251" s="9" t="str">
        <f t="shared" si="19"/>
        <v>Z000</v>
      </c>
      <c r="F1251" s="2">
        <v>33786</v>
      </c>
      <c r="G1251" s="1" t="s">
        <v>17</v>
      </c>
      <c r="H1251" s="1" t="s">
        <v>33</v>
      </c>
      <c r="I1251" s="1" t="s">
        <v>290</v>
      </c>
      <c r="J1251" s="1" t="s">
        <v>291</v>
      </c>
      <c r="K1251" s="1" t="s">
        <v>36</v>
      </c>
      <c r="L1251" s="1" t="s">
        <v>25</v>
      </c>
      <c r="M1251" s="1" t="s">
        <v>1636</v>
      </c>
      <c r="N1251">
        <v>0</v>
      </c>
      <c r="O1251" s="8">
        <v>0</v>
      </c>
      <c r="P1251" s="8">
        <v>0</v>
      </c>
      <c r="Q1251" s="8">
        <v>0</v>
      </c>
      <c r="R1251" s="35"/>
      <c r="S1251" s="36"/>
      <c r="T1251" s="36"/>
      <c r="U1251" s="36"/>
    </row>
    <row r="1252" spans="1:21" x14ac:dyDescent="0.3">
      <c r="A1252" s="9">
        <v>803592</v>
      </c>
      <c r="B1252" s="9" t="e">
        <f>VLOOKUP(A1252,'AM Detail'!K:L,2,FALSE)</f>
        <v>#N/A</v>
      </c>
      <c r="C1252" s="1" t="s">
        <v>31</v>
      </c>
      <c r="D1252" s="1" t="s">
        <v>32</v>
      </c>
      <c r="E1252" s="9" t="str">
        <f t="shared" si="19"/>
        <v>Z000</v>
      </c>
      <c r="F1252" s="2">
        <v>33786</v>
      </c>
      <c r="G1252" s="1" t="s">
        <v>17</v>
      </c>
      <c r="H1252" s="1" t="s">
        <v>33</v>
      </c>
      <c r="I1252" s="1" t="s">
        <v>290</v>
      </c>
      <c r="J1252" s="1" t="s">
        <v>291</v>
      </c>
      <c r="K1252" s="1" t="s">
        <v>36</v>
      </c>
      <c r="L1252" s="1" t="s">
        <v>25</v>
      </c>
      <c r="M1252" s="1" t="s">
        <v>1636</v>
      </c>
      <c r="N1252">
        <v>0</v>
      </c>
      <c r="O1252" s="8">
        <v>0</v>
      </c>
      <c r="P1252" s="8">
        <v>0</v>
      </c>
      <c r="Q1252" s="8">
        <v>0</v>
      </c>
      <c r="R1252" s="35"/>
      <c r="S1252" s="36"/>
      <c r="T1252" s="36"/>
      <c r="U1252" s="36"/>
    </row>
    <row r="1253" spans="1:21" x14ac:dyDescent="0.3">
      <c r="A1253" s="9">
        <v>803593</v>
      </c>
      <c r="B1253" s="9" t="e">
        <f>VLOOKUP(A1253,'AM Detail'!K:L,2,FALSE)</f>
        <v>#N/A</v>
      </c>
      <c r="C1253" s="1" t="s">
        <v>31</v>
      </c>
      <c r="D1253" s="1" t="s">
        <v>32</v>
      </c>
      <c r="E1253" s="9" t="str">
        <f t="shared" si="19"/>
        <v>Z000</v>
      </c>
      <c r="F1253" s="2">
        <v>34151</v>
      </c>
      <c r="G1253" s="1" t="s">
        <v>17</v>
      </c>
      <c r="H1253" s="1" t="s">
        <v>33</v>
      </c>
      <c r="I1253" s="1" t="s">
        <v>290</v>
      </c>
      <c r="J1253" s="1" t="s">
        <v>291</v>
      </c>
      <c r="K1253" s="1" t="s">
        <v>36</v>
      </c>
      <c r="L1253" s="1" t="s">
        <v>40</v>
      </c>
      <c r="M1253" s="1" t="s">
        <v>1636</v>
      </c>
      <c r="N1253">
        <v>0</v>
      </c>
      <c r="O1253" s="8">
        <v>0</v>
      </c>
      <c r="P1253" s="8">
        <v>0</v>
      </c>
      <c r="Q1253" s="8">
        <v>0</v>
      </c>
      <c r="R1253" s="35"/>
      <c r="S1253" s="36"/>
      <c r="T1253" s="36"/>
      <c r="U1253" s="36"/>
    </row>
    <row r="1254" spans="1:21" x14ac:dyDescent="0.3">
      <c r="A1254" s="9">
        <v>803594</v>
      </c>
      <c r="B1254" s="9" t="e">
        <f>VLOOKUP(A1254,'AM Detail'!K:L,2,FALSE)</f>
        <v>#N/A</v>
      </c>
      <c r="C1254" s="1" t="s">
        <v>31</v>
      </c>
      <c r="D1254" s="1" t="s">
        <v>32</v>
      </c>
      <c r="E1254" s="9" t="str">
        <f t="shared" si="19"/>
        <v>Z000</v>
      </c>
      <c r="F1254" s="2">
        <v>34151</v>
      </c>
      <c r="G1254" s="1" t="s">
        <v>17</v>
      </c>
      <c r="H1254" s="1" t="s">
        <v>33</v>
      </c>
      <c r="I1254" s="1" t="s">
        <v>290</v>
      </c>
      <c r="J1254" s="1" t="s">
        <v>291</v>
      </c>
      <c r="K1254" s="1" t="s">
        <v>36</v>
      </c>
      <c r="L1254" s="1" t="s">
        <v>40</v>
      </c>
      <c r="M1254" s="1" t="s">
        <v>1636</v>
      </c>
      <c r="N1254">
        <v>0</v>
      </c>
      <c r="O1254" s="8">
        <v>0</v>
      </c>
      <c r="P1254" s="8">
        <v>0</v>
      </c>
      <c r="Q1254" s="8">
        <v>0</v>
      </c>
      <c r="R1254" s="35"/>
      <c r="S1254" s="36"/>
      <c r="T1254" s="36"/>
      <c r="U1254" s="36"/>
    </row>
    <row r="1255" spans="1:21" x14ac:dyDescent="0.3">
      <c r="A1255" s="9">
        <v>803595</v>
      </c>
      <c r="B1255" s="9" t="e">
        <f>VLOOKUP(A1255,'AM Detail'!K:L,2,FALSE)</f>
        <v>#N/A</v>
      </c>
      <c r="C1255" s="1" t="s">
        <v>31</v>
      </c>
      <c r="D1255" s="1" t="s">
        <v>32</v>
      </c>
      <c r="E1255" s="9" t="str">
        <f t="shared" si="19"/>
        <v>Z000</v>
      </c>
      <c r="F1255" s="2">
        <v>34151</v>
      </c>
      <c r="G1255" s="1" t="s">
        <v>17</v>
      </c>
      <c r="H1255" s="1" t="s">
        <v>33</v>
      </c>
      <c r="I1255" s="1" t="s">
        <v>290</v>
      </c>
      <c r="J1255" s="1" t="s">
        <v>291</v>
      </c>
      <c r="K1255" s="1" t="s">
        <v>36</v>
      </c>
      <c r="L1255" s="1" t="s">
        <v>40</v>
      </c>
      <c r="M1255" s="1" t="s">
        <v>1636</v>
      </c>
      <c r="N1255">
        <v>0</v>
      </c>
      <c r="O1255" s="8">
        <v>0</v>
      </c>
      <c r="P1255" s="8">
        <v>0</v>
      </c>
      <c r="Q1255" s="8">
        <v>0</v>
      </c>
      <c r="R1255" s="35"/>
      <c r="S1255" s="36"/>
      <c r="T1255" s="36"/>
      <c r="U1255" s="36"/>
    </row>
    <row r="1256" spans="1:21" x14ac:dyDescent="0.3">
      <c r="A1256" s="9">
        <v>803596</v>
      </c>
      <c r="B1256" s="9" t="e">
        <f>VLOOKUP(A1256,'AM Detail'!K:L,2,FALSE)</f>
        <v>#N/A</v>
      </c>
      <c r="C1256" s="1" t="s">
        <v>31</v>
      </c>
      <c r="D1256" s="1" t="s">
        <v>32</v>
      </c>
      <c r="E1256" s="9" t="str">
        <f t="shared" si="19"/>
        <v>Z000</v>
      </c>
      <c r="F1256" s="2">
        <v>34151</v>
      </c>
      <c r="G1256" s="1" t="s">
        <v>17</v>
      </c>
      <c r="H1256" s="1" t="s">
        <v>33</v>
      </c>
      <c r="I1256" s="1" t="s">
        <v>290</v>
      </c>
      <c r="J1256" s="1" t="s">
        <v>291</v>
      </c>
      <c r="K1256" s="1" t="s">
        <v>36</v>
      </c>
      <c r="L1256" s="1" t="s">
        <v>40</v>
      </c>
      <c r="M1256" s="1" t="s">
        <v>1636</v>
      </c>
      <c r="N1256">
        <v>0</v>
      </c>
      <c r="O1256" s="8">
        <v>0</v>
      </c>
      <c r="P1256" s="8">
        <v>0</v>
      </c>
      <c r="Q1256" s="8">
        <v>0</v>
      </c>
      <c r="R1256" s="35"/>
      <c r="S1256" s="36"/>
      <c r="T1256" s="36"/>
      <c r="U1256" s="36"/>
    </row>
    <row r="1257" spans="1:21" x14ac:dyDescent="0.3">
      <c r="A1257" s="9">
        <v>803597</v>
      </c>
      <c r="B1257" s="9" t="e">
        <f>VLOOKUP(A1257,'AM Detail'!K:L,2,FALSE)</f>
        <v>#N/A</v>
      </c>
      <c r="C1257" s="1" t="s">
        <v>31</v>
      </c>
      <c r="D1257" s="1" t="s">
        <v>32</v>
      </c>
      <c r="E1257" s="9" t="str">
        <f t="shared" si="19"/>
        <v>Z000</v>
      </c>
      <c r="F1257" s="2">
        <v>34151</v>
      </c>
      <c r="G1257" s="1" t="s">
        <v>17</v>
      </c>
      <c r="H1257" s="1" t="s">
        <v>33</v>
      </c>
      <c r="I1257" s="1" t="s">
        <v>290</v>
      </c>
      <c r="J1257" s="1" t="s">
        <v>291</v>
      </c>
      <c r="K1257" s="1" t="s">
        <v>36</v>
      </c>
      <c r="L1257" s="1" t="s">
        <v>40</v>
      </c>
      <c r="M1257" s="1" t="s">
        <v>1636</v>
      </c>
      <c r="N1257">
        <v>0</v>
      </c>
      <c r="O1257" s="8">
        <v>0</v>
      </c>
      <c r="P1257" s="8">
        <v>0</v>
      </c>
      <c r="Q1257" s="8">
        <v>0</v>
      </c>
      <c r="R1257" s="35"/>
      <c r="S1257" s="36"/>
      <c r="T1257" s="36"/>
      <c r="U1257" s="36"/>
    </row>
    <row r="1258" spans="1:21" x14ac:dyDescent="0.3">
      <c r="A1258" s="9">
        <v>803598</v>
      </c>
      <c r="B1258" s="9" t="e">
        <f>VLOOKUP(A1258,'AM Detail'!K:L,2,FALSE)</f>
        <v>#N/A</v>
      </c>
      <c r="C1258" s="1" t="s">
        <v>31</v>
      </c>
      <c r="D1258" s="1" t="s">
        <v>32</v>
      </c>
      <c r="E1258" s="9" t="str">
        <f t="shared" si="19"/>
        <v>Z000</v>
      </c>
      <c r="F1258" s="2">
        <v>34151</v>
      </c>
      <c r="G1258" s="1" t="s">
        <v>17</v>
      </c>
      <c r="H1258" s="1" t="s">
        <v>33</v>
      </c>
      <c r="I1258" s="1" t="s">
        <v>290</v>
      </c>
      <c r="J1258" s="1" t="s">
        <v>291</v>
      </c>
      <c r="K1258" s="1" t="s">
        <v>36</v>
      </c>
      <c r="L1258" s="1" t="s">
        <v>40</v>
      </c>
      <c r="M1258" s="1" t="s">
        <v>1636</v>
      </c>
      <c r="N1258">
        <v>0</v>
      </c>
      <c r="O1258" s="8">
        <v>0</v>
      </c>
      <c r="P1258" s="8">
        <v>0</v>
      </c>
      <c r="Q1258" s="8">
        <v>0</v>
      </c>
      <c r="R1258" s="35"/>
      <c r="S1258" s="36"/>
      <c r="T1258" s="36"/>
      <c r="U1258" s="36"/>
    </row>
    <row r="1259" spans="1:21" x14ac:dyDescent="0.3">
      <c r="A1259" s="9">
        <v>803599</v>
      </c>
      <c r="B1259" s="9" t="e">
        <f>VLOOKUP(A1259,'AM Detail'!K:L,2,FALSE)</f>
        <v>#N/A</v>
      </c>
      <c r="C1259" s="1" t="s">
        <v>31</v>
      </c>
      <c r="D1259" s="1" t="s">
        <v>32</v>
      </c>
      <c r="E1259" s="9" t="str">
        <f t="shared" si="19"/>
        <v>Z000</v>
      </c>
      <c r="F1259" s="2">
        <v>34151</v>
      </c>
      <c r="G1259" s="1" t="s">
        <v>17</v>
      </c>
      <c r="H1259" s="1" t="s">
        <v>33</v>
      </c>
      <c r="I1259" s="1" t="s">
        <v>290</v>
      </c>
      <c r="J1259" s="1" t="s">
        <v>291</v>
      </c>
      <c r="K1259" s="1" t="s">
        <v>36</v>
      </c>
      <c r="L1259" s="1" t="s">
        <v>40</v>
      </c>
      <c r="M1259" s="1" t="s">
        <v>1636</v>
      </c>
      <c r="N1259">
        <v>0</v>
      </c>
      <c r="O1259" s="8">
        <v>0</v>
      </c>
      <c r="P1259" s="8">
        <v>0</v>
      </c>
      <c r="Q1259" s="8">
        <v>0</v>
      </c>
      <c r="R1259" s="35"/>
      <c r="S1259" s="36"/>
      <c r="T1259" s="36"/>
      <c r="U1259" s="36"/>
    </row>
    <row r="1260" spans="1:21" x14ac:dyDescent="0.3">
      <c r="A1260" s="9">
        <v>803600</v>
      </c>
      <c r="B1260" s="9" t="e">
        <f>VLOOKUP(A1260,'AM Detail'!K:L,2,FALSE)</f>
        <v>#N/A</v>
      </c>
      <c r="C1260" s="1" t="s">
        <v>31</v>
      </c>
      <c r="D1260" s="1" t="s">
        <v>32</v>
      </c>
      <c r="E1260" s="9" t="str">
        <f t="shared" si="19"/>
        <v>Z000</v>
      </c>
      <c r="F1260" s="2">
        <v>34151</v>
      </c>
      <c r="G1260" s="1" t="s">
        <v>17</v>
      </c>
      <c r="H1260" s="1" t="s">
        <v>33</v>
      </c>
      <c r="I1260" s="1" t="s">
        <v>290</v>
      </c>
      <c r="J1260" s="1" t="s">
        <v>291</v>
      </c>
      <c r="K1260" s="1" t="s">
        <v>36</v>
      </c>
      <c r="L1260" s="1" t="s">
        <v>40</v>
      </c>
      <c r="M1260" s="1" t="s">
        <v>1636</v>
      </c>
      <c r="N1260">
        <v>0</v>
      </c>
      <c r="O1260" s="8">
        <v>0</v>
      </c>
      <c r="P1260" s="8">
        <v>0</v>
      </c>
      <c r="Q1260" s="8">
        <v>0</v>
      </c>
      <c r="R1260" s="35"/>
      <c r="S1260" s="36"/>
      <c r="T1260" s="36"/>
      <c r="U1260" s="36"/>
    </row>
    <row r="1261" spans="1:21" x14ac:dyDescent="0.3">
      <c r="A1261" s="9">
        <v>803601</v>
      </c>
      <c r="B1261" s="9" t="e">
        <f>VLOOKUP(A1261,'AM Detail'!K:L,2,FALSE)</f>
        <v>#N/A</v>
      </c>
      <c r="C1261" s="1" t="s">
        <v>31</v>
      </c>
      <c r="D1261" s="1" t="s">
        <v>32</v>
      </c>
      <c r="E1261" s="9" t="str">
        <f t="shared" si="19"/>
        <v>Z000</v>
      </c>
      <c r="F1261" s="2">
        <v>34151</v>
      </c>
      <c r="G1261" s="1" t="s">
        <v>17</v>
      </c>
      <c r="H1261" s="1" t="s">
        <v>33</v>
      </c>
      <c r="I1261" s="1" t="s">
        <v>290</v>
      </c>
      <c r="J1261" s="1" t="s">
        <v>291</v>
      </c>
      <c r="K1261" s="1" t="s">
        <v>36</v>
      </c>
      <c r="L1261" s="1" t="s">
        <v>40</v>
      </c>
      <c r="M1261" s="1" t="s">
        <v>1636</v>
      </c>
      <c r="N1261">
        <v>0</v>
      </c>
      <c r="O1261" s="8">
        <v>0</v>
      </c>
      <c r="P1261" s="8">
        <v>0</v>
      </c>
      <c r="Q1261" s="8">
        <v>0</v>
      </c>
      <c r="R1261" s="35"/>
      <c r="S1261" s="36"/>
      <c r="T1261" s="36"/>
      <c r="U1261" s="36"/>
    </row>
    <row r="1262" spans="1:21" x14ac:dyDescent="0.3">
      <c r="A1262" s="9">
        <v>803602</v>
      </c>
      <c r="B1262" s="9" t="e">
        <f>VLOOKUP(A1262,'AM Detail'!K:L,2,FALSE)</f>
        <v>#N/A</v>
      </c>
      <c r="C1262" s="1" t="s">
        <v>31</v>
      </c>
      <c r="D1262" s="1" t="s">
        <v>32</v>
      </c>
      <c r="E1262" s="9" t="str">
        <f t="shared" si="19"/>
        <v>Z000</v>
      </c>
      <c r="F1262" s="2">
        <v>34151</v>
      </c>
      <c r="G1262" s="1" t="s">
        <v>17</v>
      </c>
      <c r="H1262" s="1" t="s">
        <v>33</v>
      </c>
      <c r="I1262" s="1" t="s">
        <v>290</v>
      </c>
      <c r="J1262" s="1" t="s">
        <v>291</v>
      </c>
      <c r="K1262" s="1" t="s">
        <v>36</v>
      </c>
      <c r="L1262" s="1" t="s">
        <v>40</v>
      </c>
      <c r="M1262" s="1" t="s">
        <v>1636</v>
      </c>
      <c r="N1262">
        <v>0</v>
      </c>
      <c r="O1262" s="8">
        <v>0</v>
      </c>
      <c r="P1262" s="8">
        <v>0</v>
      </c>
      <c r="Q1262" s="8">
        <v>0</v>
      </c>
      <c r="R1262" s="35"/>
      <c r="S1262" s="36"/>
      <c r="T1262" s="36"/>
      <c r="U1262" s="36"/>
    </row>
    <row r="1263" spans="1:21" x14ac:dyDescent="0.3">
      <c r="A1263" s="9">
        <v>803603</v>
      </c>
      <c r="B1263" s="9" t="e">
        <f>VLOOKUP(A1263,'AM Detail'!K:L,2,FALSE)</f>
        <v>#N/A</v>
      </c>
      <c r="C1263" s="1" t="s">
        <v>31</v>
      </c>
      <c r="D1263" s="1" t="s">
        <v>32</v>
      </c>
      <c r="E1263" s="9" t="str">
        <f t="shared" si="19"/>
        <v>Z000</v>
      </c>
      <c r="F1263" s="2">
        <v>34151</v>
      </c>
      <c r="G1263" s="1" t="s">
        <v>17</v>
      </c>
      <c r="H1263" s="1" t="s">
        <v>33</v>
      </c>
      <c r="I1263" s="1" t="s">
        <v>290</v>
      </c>
      <c r="J1263" s="1" t="s">
        <v>291</v>
      </c>
      <c r="K1263" s="1" t="s">
        <v>36</v>
      </c>
      <c r="L1263" s="1" t="s">
        <v>40</v>
      </c>
      <c r="M1263" s="1" t="s">
        <v>1636</v>
      </c>
      <c r="N1263">
        <v>0</v>
      </c>
      <c r="O1263" s="8">
        <v>0</v>
      </c>
      <c r="P1263" s="8">
        <v>0</v>
      </c>
      <c r="Q1263" s="8">
        <v>0</v>
      </c>
      <c r="R1263" s="35"/>
      <c r="S1263" s="36"/>
      <c r="T1263" s="36"/>
      <c r="U1263" s="36"/>
    </row>
    <row r="1264" spans="1:21" x14ac:dyDescent="0.3">
      <c r="A1264" s="9">
        <v>803604</v>
      </c>
      <c r="B1264" s="9" t="e">
        <f>VLOOKUP(A1264,'AM Detail'!K:L,2,FALSE)</f>
        <v>#N/A</v>
      </c>
      <c r="C1264" s="1" t="s">
        <v>31</v>
      </c>
      <c r="D1264" s="1" t="s">
        <v>32</v>
      </c>
      <c r="E1264" s="9" t="str">
        <f t="shared" si="19"/>
        <v>Z000</v>
      </c>
      <c r="F1264" s="2">
        <v>34151</v>
      </c>
      <c r="G1264" s="1" t="s">
        <v>17</v>
      </c>
      <c r="H1264" s="1" t="s">
        <v>33</v>
      </c>
      <c r="I1264" s="1" t="s">
        <v>290</v>
      </c>
      <c r="J1264" s="1" t="s">
        <v>291</v>
      </c>
      <c r="K1264" s="1" t="s">
        <v>36</v>
      </c>
      <c r="L1264" s="1" t="s">
        <v>40</v>
      </c>
      <c r="M1264" s="1" t="s">
        <v>1636</v>
      </c>
      <c r="N1264">
        <v>0</v>
      </c>
      <c r="O1264" s="8">
        <v>0</v>
      </c>
      <c r="P1264" s="8">
        <v>0</v>
      </c>
      <c r="Q1264" s="8">
        <v>0</v>
      </c>
      <c r="R1264" s="35"/>
      <c r="S1264" s="36"/>
      <c r="T1264" s="36"/>
      <c r="U1264" s="36"/>
    </row>
    <row r="1265" spans="1:21" x14ac:dyDescent="0.3">
      <c r="A1265" s="9">
        <v>803605</v>
      </c>
      <c r="B1265" s="9" t="e">
        <f>VLOOKUP(A1265,'AM Detail'!K:L,2,FALSE)</f>
        <v>#N/A</v>
      </c>
      <c r="C1265" s="1" t="s">
        <v>31</v>
      </c>
      <c r="D1265" s="1" t="s">
        <v>32</v>
      </c>
      <c r="E1265" s="9" t="str">
        <f t="shared" si="19"/>
        <v>Z000</v>
      </c>
      <c r="F1265" s="2">
        <v>34151</v>
      </c>
      <c r="G1265" s="1" t="s">
        <v>17</v>
      </c>
      <c r="H1265" s="1" t="s">
        <v>33</v>
      </c>
      <c r="I1265" s="1" t="s">
        <v>290</v>
      </c>
      <c r="J1265" s="1" t="s">
        <v>291</v>
      </c>
      <c r="K1265" s="1" t="s">
        <v>36</v>
      </c>
      <c r="L1265" s="1" t="s">
        <v>40</v>
      </c>
      <c r="M1265" s="1" t="s">
        <v>1636</v>
      </c>
      <c r="N1265">
        <v>0</v>
      </c>
      <c r="O1265" s="8">
        <v>0</v>
      </c>
      <c r="P1265" s="8">
        <v>0</v>
      </c>
      <c r="Q1265" s="8">
        <v>0</v>
      </c>
      <c r="R1265" s="35"/>
      <c r="S1265" s="36"/>
      <c r="T1265" s="36"/>
      <c r="U1265" s="36"/>
    </row>
    <row r="1266" spans="1:21" x14ac:dyDescent="0.3">
      <c r="A1266" s="9">
        <v>803606</v>
      </c>
      <c r="B1266" s="9" t="e">
        <f>VLOOKUP(A1266,'AM Detail'!K:L,2,FALSE)</f>
        <v>#N/A</v>
      </c>
      <c r="C1266" s="1" t="s">
        <v>31</v>
      </c>
      <c r="D1266" s="1" t="s">
        <v>32</v>
      </c>
      <c r="E1266" s="9" t="str">
        <f t="shared" si="19"/>
        <v>Z000</v>
      </c>
      <c r="F1266" s="2">
        <v>34151</v>
      </c>
      <c r="G1266" s="1" t="s">
        <v>17</v>
      </c>
      <c r="H1266" s="1" t="s">
        <v>33</v>
      </c>
      <c r="I1266" s="1" t="s">
        <v>290</v>
      </c>
      <c r="J1266" s="1" t="s">
        <v>291</v>
      </c>
      <c r="K1266" s="1" t="s">
        <v>36</v>
      </c>
      <c r="L1266" s="1" t="s">
        <v>40</v>
      </c>
      <c r="M1266" s="1" t="s">
        <v>1636</v>
      </c>
      <c r="N1266">
        <v>0</v>
      </c>
      <c r="O1266" s="8">
        <v>0</v>
      </c>
      <c r="P1266" s="8">
        <v>0</v>
      </c>
      <c r="Q1266" s="8">
        <v>0</v>
      </c>
      <c r="R1266" s="35"/>
      <c r="S1266" s="36"/>
      <c r="T1266" s="36"/>
      <c r="U1266" s="36"/>
    </row>
    <row r="1267" spans="1:21" x14ac:dyDescent="0.3">
      <c r="A1267" s="9">
        <v>803607</v>
      </c>
      <c r="B1267" s="9" t="e">
        <f>VLOOKUP(A1267,'AM Detail'!K:L,2,FALSE)</f>
        <v>#N/A</v>
      </c>
      <c r="C1267" s="1" t="s">
        <v>31</v>
      </c>
      <c r="D1267" s="1" t="s">
        <v>32</v>
      </c>
      <c r="E1267" s="9" t="str">
        <f t="shared" si="19"/>
        <v>Z000</v>
      </c>
      <c r="F1267" s="2">
        <v>34151</v>
      </c>
      <c r="G1267" s="1" t="s">
        <v>17</v>
      </c>
      <c r="H1267" s="1" t="s">
        <v>33</v>
      </c>
      <c r="I1267" s="1" t="s">
        <v>290</v>
      </c>
      <c r="J1267" s="1" t="s">
        <v>291</v>
      </c>
      <c r="K1267" s="1" t="s">
        <v>36</v>
      </c>
      <c r="L1267" s="1" t="s">
        <v>40</v>
      </c>
      <c r="M1267" s="1" t="s">
        <v>1636</v>
      </c>
      <c r="N1267">
        <v>0</v>
      </c>
      <c r="O1267" s="8">
        <v>0</v>
      </c>
      <c r="P1267" s="8">
        <v>0</v>
      </c>
      <c r="Q1267" s="8">
        <v>0</v>
      </c>
      <c r="R1267" s="35"/>
      <c r="S1267" s="36"/>
      <c r="T1267" s="36"/>
      <c r="U1267" s="36"/>
    </row>
    <row r="1268" spans="1:21" x14ac:dyDescent="0.3">
      <c r="A1268" s="9">
        <v>803608</v>
      </c>
      <c r="B1268" s="9" t="e">
        <f>VLOOKUP(A1268,'AM Detail'!K:L,2,FALSE)</f>
        <v>#N/A</v>
      </c>
      <c r="C1268" s="1" t="s">
        <v>31</v>
      </c>
      <c r="D1268" s="1" t="s">
        <v>32</v>
      </c>
      <c r="E1268" s="9" t="str">
        <f t="shared" si="19"/>
        <v>Z000</v>
      </c>
      <c r="F1268" s="2">
        <v>34151</v>
      </c>
      <c r="G1268" s="1" t="s">
        <v>17</v>
      </c>
      <c r="H1268" s="1" t="s">
        <v>33</v>
      </c>
      <c r="I1268" s="1" t="s">
        <v>290</v>
      </c>
      <c r="J1268" s="1" t="s">
        <v>291</v>
      </c>
      <c r="K1268" s="1" t="s">
        <v>36</v>
      </c>
      <c r="L1268" s="1" t="s">
        <v>40</v>
      </c>
      <c r="M1268" s="1" t="s">
        <v>1636</v>
      </c>
      <c r="N1268">
        <v>0</v>
      </c>
      <c r="O1268" s="8">
        <v>0</v>
      </c>
      <c r="P1268" s="8">
        <v>0</v>
      </c>
      <c r="Q1268" s="8">
        <v>0</v>
      </c>
      <c r="R1268" s="35"/>
      <c r="S1268" s="36"/>
      <c r="T1268" s="36"/>
      <c r="U1268" s="36"/>
    </row>
    <row r="1269" spans="1:21" x14ac:dyDescent="0.3">
      <c r="A1269" s="9">
        <v>803609</v>
      </c>
      <c r="B1269" s="9" t="e">
        <f>VLOOKUP(A1269,'AM Detail'!K:L,2,FALSE)</f>
        <v>#N/A</v>
      </c>
      <c r="C1269" s="1" t="s">
        <v>31</v>
      </c>
      <c r="D1269" s="1" t="s">
        <v>32</v>
      </c>
      <c r="E1269" s="9" t="str">
        <f t="shared" si="19"/>
        <v>Z000</v>
      </c>
      <c r="F1269" s="2">
        <v>34151</v>
      </c>
      <c r="G1269" s="1" t="s">
        <v>17</v>
      </c>
      <c r="H1269" s="1" t="s">
        <v>33</v>
      </c>
      <c r="I1269" s="1" t="s">
        <v>290</v>
      </c>
      <c r="J1269" s="1" t="s">
        <v>291</v>
      </c>
      <c r="K1269" s="1" t="s">
        <v>36</v>
      </c>
      <c r="L1269" s="1" t="s">
        <v>40</v>
      </c>
      <c r="M1269" s="1" t="s">
        <v>1636</v>
      </c>
      <c r="N1269">
        <v>0</v>
      </c>
      <c r="O1269" s="8">
        <v>0</v>
      </c>
      <c r="P1269" s="8">
        <v>0</v>
      </c>
      <c r="Q1269" s="8">
        <v>0</v>
      </c>
      <c r="R1269" s="35"/>
      <c r="S1269" s="36"/>
      <c r="T1269" s="36"/>
      <c r="U1269" s="36"/>
    </row>
    <row r="1270" spans="1:21" x14ac:dyDescent="0.3">
      <c r="A1270" s="9">
        <v>803610</v>
      </c>
      <c r="B1270" s="9" t="e">
        <f>VLOOKUP(A1270,'AM Detail'!K:L,2,FALSE)</f>
        <v>#N/A</v>
      </c>
      <c r="C1270" s="1" t="s">
        <v>31</v>
      </c>
      <c r="D1270" s="1" t="s">
        <v>32</v>
      </c>
      <c r="E1270" s="9" t="str">
        <f t="shared" si="19"/>
        <v>Z000</v>
      </c>
      <c r="F1270" s="2">
        <v>34151</v>
      </c>
      <c r="G1270" s="1" t="s">
        <v>17</v>
      </c>
      <c r="H1270" s="1" t="s">
        <v>33</v>
      </c>
      <c r="I1270" s="1" t="s">
        <v>290</v>
      </c>
      <c r="J1270" s="1" t="s">
        <v>291</v>
      </c>
      <c r="K1270" s="1" t="s">
        <v>36</v>
      </c>
      <c r="L1270" s="1" t="s">
        <v>40</v>
      </c>
      <c r="M1270" s="1" t="s">
        <v>1636</v>
      </c>
      <c r="N1270">
        <v>0</v>
      </c>
      <c r="O1270" s="8">
        <v>0</v>
      </c>
      <c r="P1270" s="8">
        <v>0</v>
      </c>
      <c r="Q1270" s="8">
        <v>0</v>
      </c>
      <c r="R1270" s="35"/>
      <c r="S1270" s="36"/>
      <c r="T1270" s="36"/>
      <c r="U1270" s="36"/>
    </row>
    <row r="1271" spans="1:21" x14ac:dyDescent="0.3">
      <c r="A1271" s="9">
        <v>803611</v>
      </c>
      <c r="B1271" s="9" t="e">
        <f>VLOOKUP(A1271,'AM Detail'!K:L,2,FALSE)</f>
        <v>#N/A</v>
      </c>
      <c r="C1271" s="1" t="s">
        <v>31</v>
      </c>
      <c r="D1271" s="1" t="s">
        <v>32</v>
      </c>
      <c r="E1271" s="9" t="str">
        <f t="shared" si="19"/>
        <v>Z000</v>
      </c>
      <c r="F1271" s="2">
        <v>34151</v>
      </c>
      <c r="G1271" s="1" t="s">
        <v>17</v>
      </c>
      <c r="H1271" s="1" t="s">
        <v>33</v>
      </c>
      <c r="I1271" s="1" t="s">
        <v>290</v>
      </c>
      <c r="J1271" s="1" t="s">
        <v>291</v>
      </c>
      <c r="K1271" s="1" t="s">
        <v>36</v>
      </c>
      <c r="L1271" s="1" t="s">
        <v>40</v>
      </c>
      <c r="M1271" s="1" t="s">
        <v>1636</v>
      </c>
      <c r="N1271">
        <v>0</v>
      </c>
      <c r="O1271" s="8">
        <v>0</v>
      </c>
      <c r="P1271" s="8">
        <v>0</v>
      </c>
      <c r="Q1271" s="8">
        <v>0</v>
      </c>
      <c r="R1271" s="35"/>
      <c r="S1271" s="36"/>
      <c r="T1271" s="36"/>
      <c r="U1271" s="36"/>
    </row>
    <row r="1272" spans="1:21" x14ac:dyDescent="0.3">
      <c r="A1272" s="9">
        <v>803612</v>
      </c>
      <c r="B1272" s="9" t="e">
        <f>VLOOKUP(A1272,'AM Detail'!K:L,2,FALSE)</f>
        <v>#N/A</v>
      </c>
      <c r="C1272" s="1" t="s">
        <v>31</v>
      </c>
      <c r="D1272" s="1" t="s">
        <v>32</v>
      </c>
      <c r="E1272" s="9" t="str">
        <f t="shared" si="19"/>
        <v>Z000</v>
      </c>
      <c r="F1272" s="2">
        <v>34151</v>
      </c>
      <c r="G1272" s="1" t="s">
        <v>17</v>
      </c>
      <c r="H1272" s="1" t="s">
        <v>33</v>
      </c>
      <c r="I1272" s="1" t="s">
        <v>290</v>
      </c>
      <c r="J1272" s="1" t="s">
        <v>291</v>
      </c>
      <c r="K1272" s="1" t="s">
        <v>36</v>
      </c>
      <c r="L1272" s="1" t="s">
        <v>40</v>
      </c>
      <c r="M1272" s="1" t="s">
        <v>1636</v>
      </c>
      <c r="N1272">
        <v>0</v>
      </c>
      <c r="O1272" s="8">
        <v>0</v>
      </c>
      <c r="P1272" s="8">
        <v>0</v>
      </c>
      <c r="Q1272" s="8">
        <v>0</v>
      </c>
      <c r="R1272" s="35"/>
      <c r="S1272" s="36"/>
      <c r="T1272" s="36"/>
      <c r="U1272" s="36"/>
    </row>
    <row r="1273" spans="1:21" x14ac:dyDescent="0.3">
      <c r="A1273" s="9">
        <v>803613</v>
      </c>
      <c r="B1273" s="9" t="e">
        <f>VLOOKUP(A1273,'AM Detail'!K:L,2,FALSE)</f>
        <v>#N/A</v>
      </c>
      <c r="C1273" s="1" t="s">
        <v>31</v>
      </c>
      <c r="D1273" s="1" t="s">
        <v>32</v>
      </c>
      <c r="E1273" s="9" t="str">
        <f t="shared" si="19"/>
        <v>Z000</v>
      </c>
      <c r="F1273" s="2">
        <v>34151</v>
      </c>
      <c r="G1273" s="1" t="s">
        <v>17</v>
      </c>
      <c r="H1273" s="1" t="s">
        <v>33</v>
      </c>
      <c r="I1273" s="1" t="s">
        <v>290</v>
      </c>
      <c r="J1273" s="1" t="s">
        <v>291</v>
      </c>
      <c r="K1273" s="1" t="s">
        <v>36</v>
      </c>
      <c r="L1273" s="1" t="s">
        <v>40</v>
      </c>
      <c r="M1273" s="1" t="s">
        <v>1636</v>
      </c>
      <c r="N1273">
        <v>0</v>
      </c>
      <c r="O1273" s="8">
        <v>0</v>
      </c>
      <c r="P1273" s="8">
        <v>0</v>
      </c>
      <c r="Q1273" s="8">
        <v>0</v>
      </c>
      <c r="R1273" s="35"/>
      <c r="S1273" s="36"/>
      <c r="T1273" s="36"/>
      <c r="U1273" s="36"/>
    </row>
    <row r="1274" spans="1:21" x14ac:dyDescent="0.3">
      <c r="A1274" s="9">
        <v>803614</v>
      </c>
      <c r="B1274" s="9" t="e">
        <f>VLOOKUP(A1274,'AM Detail'!K:L,2,FALSE)</f>
        <v>#N/A</v>
      </c>
      <c r="C1274" s="1" t="s">
        <v>31</v>
      </c>
      <c r="D1274" s="1" t="s">
        <v>32</v>
      </c>
      <c r="E1274" s="9" t="str">
        <f t="shared" si="19"/>
        <v>Z000</v>
      </c>
      <c r="F1274" s="2">
        <v>34151</v>
      </c>
      <c r="G1274" s="1" t="s">
        <v>17</v>
      </c>
      <c r="H1274" s="1" t="s">
        <v>33</v>
      </c>
      <c r="I1274" s="1" t="s">
        <v>290</v>
      </c>
      <c r="J1274" s="1" t="s">
        <v>291</v>
      </c>
      <c r="K1274" s="1" t="s">
        <v>36</v>
      </c>
      <c r="L1274" s="1" t="s">
        <v>40</v>
      </c>
      <c r="M1274" s="1" t="s">
        <v>1636</v>
      </c>
      <c r="N1274">
        <v>0</v>
      </c>
      <c r="O1274" s="8">
        <v>0</v>
      </c>
      <c r="P1274" s="8">
        <v>0</v>
      </c>
      <c r="Q1274" s="8">
        <v>0</v>
      </c>
      <c r="R1274" s="35"/>
      <c r="S1274" s="36"/>
      <c r="T1274" s="36"/>
      <c r="U1274" s="36"/>
    </row>
    <row r="1275" spans="1:21" x14ac:dyDescent="0.3">
      <c r="A1275" s="9">
        <v>803615</v>
      </c>
      <c r="B1275" s="9" t="e">
        <f>VLOOKUP(A1275,'AM Detail'!K:L,2,FALSE)</f>
        <v>#N/A</v>
      </c>
      <c r="C1275" s="1" t="s">
        <v>31</v>
      </c>
      <c r="D1275" s="1" t="s">
        <v>32</v>
      </c>
      <c r="E1275" s="9" t="str">
        <f t="shared" si="19"/>
        <v>Z000</v>
      </c>
      <c r="F1275" s="2">
        <v>34151</v>
      </c>
      <c r="G1275" s="1" t="s">
        <v>17</v>
      </c>
      <c r="H1275" s="1" t="s">
        <v>33</v>
      </c>
      <c r="I1275" s="1" t="s">
        <v>290</v>
      </c>
      <c r="J1275" s="1" t="s">
        <v>291</v>
      </c>
      <c r="K1275" s="1" t="s">
        <v>36</v>
      </c>
      <c r="L1275" s="1" t="s">
        <v>40</v>
      </c>
      <c r="M1275" s="1" t="s">
        <v>1636</v>
      </c>
      <c r="N1275">
        <v>0</v>
      </c>
      <c r="O1275" s="8">
        <v>0</v>
      </c>
      <c r="P1275" s="8">
        <v>0</v>
      </c>
      <c r="Q1275" s="8">
        <v>0</v>
      </c>
      <c r="R1275" s="35"/>
      <c r="S1275" s="36"/>
      <c r="T1275" s="36"/>
      <c r="U1275" s="36"/>
    </row>
    <row r="1276" spans="1:21" x14ac:dyDescent="0.3">
      <c r="A1276" s="9">
        <v>803616</v>
      </c>
      <c r="B1276" s="9" t="e">
        <f>VLOOKUP(A1276,'AM Detail'!K:L,2,FALSE)</f>
        <v>#N/A</v>
      </c>
      <c r="C1276" s="1" t="s">
        <v>31</v>
      </c>
      <c r="D1276" s="1" t="s">
        <v>32</v>
      </c>
      <c r="E1276" s="9" t="str">
        <f t="shared" si="19"/>
        <v>Z000</v>
      </c>
      <c r="F1276" s="2">
        <v>34516</v>
      </c>
      <c r="G1276" s="1" t="s">
        <v>17</v>
      </c>
      <c r="H1276" s="1" t="s">
        <v>33</v>
      </c>
      <c r="I1276" s="1" t="s">
        <v>290</v>
      </c>
      <c r="J1276" s="1" t="s">
        <v>291</v>
      </c>
      <c r="K1276" s="1" t="s">
        <v>36</v>
      </c>
      <c r="L1276" s="1" t="s">
        <v>73</v>
      </c>
      <c r="M1276" s="1" t="s">
        <v>1636</v>
      </c>
      <c r="N1276">
        <v>0</v>
      </c>
      <c r="O1276" s="8">
        <v>0</v>
      </c>
      <c r="P1276" s="8">
        <v>0</v>
      </c>
      <c r="Q1276" s="8">
        <v>0</v>
      </c>
      <c r="R1276" s="35"/>
      <c r="S1276" s="36"/>
      <c r="T1276" s="36"/>
      <c r="U1276" s="36"/>
    </row>
    <row r="1277" spans="1:21" x14ac:dyDescent="0.3">
      <c r="A1277" s="9">
        <v>803617</v>
      </c>
      <c r="B1277" s="9" t="e">
        <f>VLOOKUP(A1277,'AM Detail'!K:L,2,FALSE)</f>
        <v>#N/A</v>
      </c>
      <c r="C1277" s="1" t="s">
        <v>31</v>
      </c>
      <c r="D1277" s="1" t="s">
        <v>32</v>
      </c>
      <c r="E1277" s="9" t="str">
        <f t="shared" si="19"/>
        <v>Z000</v>
      </c>
      <c r="F1277" s="2">
        <v>34516</v>
      </c>
      <c r="G1277" s="1" t="s">
        <v>17</v>
      </c>
      <c r="H1277" s="1" t="s">
        <v>33</v>
      </c>
      <c r="I1277" s="1" t="s">
        <v>290</v>
      </c>
      <c r="J1277" s="1" t="s">
        <v>291</v>
      </c>
      <c r="K1277" s="1" t="s">
        <v>36</v>
      </c>
      <c r="L1277" s="1" t="s">
        <v>73</v>
      </c>
      <c r="M1277" s="1" t="s">
        <v>1636</v>
      </c>
      <c r="N1277">
        <v>0</v>
      </c>
      <c r="O1277" s="8">
        <v>0</v>
      </c>
      <c r="P1277" s="8">
        <v>0</v>
      </c>
      <c r="Q1277" s="8">
        <v>0</v>
      </c>
      <c r="R1277" s="35"/>
      <c r="S1277" s="36"/>
      <c r="T1277" s="36"/>
      <c r="U1277" s="36"/>
    </row>
    <row r="1278" spans="1:21" x14ac:dyDescent="0.3">
      <c r="A1278" s="9">
        <v>803618</v>
      </c>
      <c r="B1278" s="9" t="e">
        <f>VLOOKUP(A1278,'AM Detail'!K:L,2,FALSE)</f>
        <v>#N/A</v>
      </c>
      <c r="C1278" s="1" t="s">
        <v>31</v>
      </c>
      <c r="D1278" s="1" t="s">
        <v>32</v>
      </c>
      <c r="E1278" s="9" t="str">
        <f t="shared" si="19"/>
        <v>Z000</v>
      </c>
      <c r="F1278" s="2">
        <v>34516</v>
      </c>
      <c r="G1278" s="1" t="s">
        <v>17</v>
      </c>
      <c r="H1278" s="1" t="s">
        <v>33</v>
      </c>
      <c r="I1278" s="1" t="s">
        <v>290</v>
      </c>
      <c r="J1278" s="1" t="s">
        <v>291</v>
      </c>
      <c r="K1278" s="1" t="s">
        <v>36</v>
      </c>
      <c r="L1278" s="1" t="s">
        <v>73</v>
      </c>
      <c r="M1278" s="1" t="s">
        <v>1636</v>
      </c>
      <c r="N1278">
        <v>0</v>
      </c>
      <c r="O1278" s="8">
        <v>0</v>
      </c>
      <c r="P1278" s="8">
        <v>0</v>
      </c>
      <c r="Q1278" s="8">
        <v>0</v>
      </c>
      <c r="R1278" s="35"/>
      <c r="S1278" s="36"/>
      <c r="T1278" s="36"/>
      <c r="U1278" s="36"/>
    </row>
    <row r="1279" spans="1:21" x14ac:dyDescent="0.3">
      <c r="A1279" s="9">
        <v>803619</v>
      </c>
      <c r="B1279" s="9" t="e">
        <f>VLOOKUP(A1279,'AM Detail'!K:L,2,FALSE)</f>
        <v>#N/A</v>
      </c>
      <c r="C1279" s="1" t="s">
        <v>31</v>
      </c>
      <c r="D1279" s="1" t="s">
        <v>32</v>
      </c>
      <c r="E1279" s="9" t="str">
        <f t="shared" si="19"/>
        <v>Z000</v>
      </c>
      <c r="F1279" s="2">
        <v>34881</v>
      </c>
      <c r="G1279" s="1" t="s">
        <v>17</v>
      </c>
      <c r="H1279" s="1" t="s">
        <v>33</v>
      </c>
      <c r="I1279" s="1" t="s">
        <v>290</v>
      </c>
      <c r="J1279" s="1" t="s">
        <v>291</v>
      </c>
      <c r="K1279" s="1" t="s">
        <v>36</v>
      </c>
      <c r="L1279" s="1" t="s">
        <v>67</v>
      </c>
      <c r="M1279" s="1" t="s">
        <v>1636</v>
      </c>
      <c r="N1279">
        <v>0</v>
      </c>
      <c r="O1279" s="8">
        <v>0</v>
      </c>
      <c r="P1279" s="8">
        <v>0</v>
      </c>
      <c r="Q1279" s="8">
        <v>0</v>
      </c>
      <c r="R1279" s="35"/>
      <c r="S1279" s="36"/>
      <c r="T1279" s="36"/>
      <c r="U1279" s="36"/>
    </row>
    <row r="1280" spans="1:21" x14ac:dyDescent="0.3">
      <c r="A1280" s="9">
        <v>803620</v>
      </c>
      <c r="B1280" s="9" t="e">
        <f>VLOOKUP(A1280,'AM Detail'!K:L,2,FALSE)</f>
        <v>#N/A</v>
      </c>
      <c r="C1280" s="1" t="s">
        <v>31</v>
      </c>
      <c r="D1280" s="1" t="s">
        <v>32</v>
      </c>
      <c r="E1280" s="9" t="str">
        <f t="shared" si="19"/>
        <v>Z000</v>
      </c>
      <c r="F1280" s="2">
        <v>34881</v>
      </c>
      <c r="G1280" s="1" t="s">
        <v>17</v>
      </c>
      <c r="H1280" s="1" t="s">
        <v>33</v>
      </c>
      <c r="I1280" s="1" t="s">
        <v>290</v>
      </c>
      <c r="J1280" s="1" t="s">
        <v>291</v>
      </c>
      <c r="K1280" s="1" t="s">
        <v>36</v>
      </c>
      <c r="L1280" s="1" t="s">
        <v>67</v>
      </c>
      <c r="M1280" s="1" t="s">
        <v>1636</v>
      </c>
      <c r="N1280">
        <v>0</v>
      </c>
      <c r="O1280" s="8">
        <v>0</v>
      </c>
      <c r="P1280" s="8">
        <v>0</v>
      </c>
      <c r="Q1280" s="8">
        <v>0</v>
      </c>
      <c r="R1280" s="35"/>
      <c r="S1280" s="36"/>
      <c r="T1280" s="36"/>
      <c r="U1280" s="36"/>
    </row>
    <row r="1281" spans="1:21" x14ac:dyDescent="0.3">
      <c r="A1281" s="9">
        <v>803621</v>
      </c>
      <c r="B1281" s="9" t="e">
        <f>VLOOKUP(A1281,'AM Detail'!K:L,2,FALSE)</f>
        <v>#N/A</v>
      </c>
      <c r="C1281" s="1" t="s">
        <v>31</v>
      </c>
      <c r="D1281" s="1" t="s">
        <v>32</v>
      </c>
      <c r="E1281" s="9" t="str">
        <f t="shared" si="19"/>
        <v>Z000</v>
      </c>
      <c r="F1281" s="2">
        <v>34881</v>
      </c>
      <c r="G1281" s="1" t="s">
        <v>17</v>
      </c>
      <c r="H1281" s="1" t="s">
        <v>33</v>
      </c>
      <c r="I1281" s="1" t="s">
        <v>290</v>
      </c>
      <c r="J1281" s="1" t="s">
        <v>291</v>
      </c>
      <c r="K1281" s="1" t="s">
        <v>36</v>
      </c>
      <c r="L1281" s="1" t="s">
        <v>67</v>
      </c>
      <c r="M1281" s="1" t="s">
        <v>1636</v>
      </c>
      <c r="N1281">
        <v>0</v>
      </c>
      <c r="O1281" s="8">
        <v>0</v>
      </c>
      <c r="P1281" s="8">
        <v>0</v>
      </c>
      <c r="Q1281" s="8">
        <v>0</v>
      </c>
      <c r="R1281" s="35"/>
      <c r="S1281" s="36"/>
      <c r="T1281" s="36"/>
      <c r="U1281" s="36"/>
    </row>
    <row r="1282" spans="1:21" x14ac:dyDescent="0.3">
      <c r="A1282" s="9">
        <v>803622</v>
      </c>
      <c r="B1282" s="9" t="e">
        <f>VLOOKUP(A1282,'AM Detail'!K:L,2,FALSE)</f>
        <v>#N/A</v>
      </c>
      <c r="C1282" s="1" t="s">
        <v>31</v>
      </c>
      <c r="D1282" s="1" t="s">
        <v>32</v>
      </c>
      <c r="E1282" s="9" t="str">
        <f t="shared" si="19"/>
        <v>Z000</v>
      </c>
      <c r="F1282" s="2">
        <v>35247</v>
      </c>
      <c r="G1282" s="1" t="s">
        <v>17</v>
      </c>
      <c r="H1282" s="1" t="s">
        <v>33</v>
      </c>
      <c r="I1282" s="1" t="s">
        <v>290</v>
      </c>
      <c r="J1282" s="1" t="s">
        <v>291</v>
      </c>
      <c r="K1282" s="1" t="s">
        <v>36</v>
      </c>
      <c r="L1282" s="1" t="s">
        <v>64</v>
      </c>
      <c r="M1282" s="1" t="s">
        <v>1636</v>
      </c>
      <c r="N1282">
        <v>0</v>
      </c>
      <c r="O1282" s="8">
        <v>0</v>
      </c>
      <c r="P1282" s="8">
        <v>0</v>
      </c>
      <c r="Q1282" s="8">
        <v>0</v>
      </c>
      <c r="R1282" s="35"/>
      <c r="S1282" s="36"/>
      <c r="T1282" s="36"/>
      <c r="U1282" s="36"/>
    </row>
    <row r="1283" spans="1:21" x14ac:dyDescent="0.3">
      <c r="A1283" s="9">
        <v>803623</v>
      </c>
      <c r="B1283" s="9" t="e">
        <f>VLOOKUP(A1283,'AM Detail'!K:L,2,FALSE)</f>
        <v>#N/A</v>
      </c>
      <c r="C1283" s="1" t="s">
        <v>31</v>
      </c>
      <c r="D1283" s="1" t="s">
        <v>32</v>
      </c>
      <c r="E1283" s="9" t="str">
        <f t="shared" si="19"/>
        <v>Z000</v>
      </c>
      <c r="F1283" s="2">
        <v>35612</v>
      </c>
      <c r="G1283" s="1" t="s">
        <v>17</v>
      </c>
      <c r="H1283" s="1" t="s">
        <v>33</v>
      </c>
      <c r="I1283" s="1" t="s">
        <v>290</v>
      </c>
      <c r="J1283" s="1" t="s">
        <v>291</v>
      </c>
      <c r="K1283" s="1" t="s">
        <v>36</v>
      </c>
      <c r="L1283" s="1" t="s">
        <v>235</v>
      </c>
      <c r="M1283" s="1" t="s">
        <v>1636</v>
      </c>
      <c r="N1283">
        <v>0</v>
      </c>
      <c r="O1283" s="8">
        <v>0</v>
      </c>
      <c r="P1283" s="8">
        <v>0</v>
      </c>
      <c r="Q1283" s="8">
        <v>0</v>
      </c>
      <c r="R1283" s="35"/>
      <c r="S1283" s="36"/>
      <c r="T1283" s="36"/>
      <c r="U1283" s="36"/>
    </row>
    <row r="1284" spans="1:21" x14ac:dyDescent="0.3">
      <c r="A1284" s="9">
        <v>803624</v>
      </c>
      <c r="B1284" s="9" t="e">
        <f>VLOOKUP(A1284,'AM Detail'!K:L,2,FALSE)</f>
        <v>#N/A</v>
      </c>
      <c r="C1284" s="1" t="s">
        <v>31</v>
      </c>
      <c r="D1284" s="1" t="s">
        <v>32</v>
      </c>
      <c r="E1284" s="9" t="str">
        <f t="shared" si="19"/>
        <v>Z000</v>
      </c>
      <c r="F1284" s="2">
        <v>36342</v>
      </c>
      <c r="G1284" s="1" t="s">
        <v>17</v>
      </c>
      <c r="H1284" s="1" t="s">
        <v>33</v>
      </c>
      <c r="I1284" s="1" t="s">
        <v>290</v>
      </c>
      <c r="J1284" s="1" t="s">
        <v>291</v>
      </c>
      <c r="K1284" s="1" t="s">
        <v>36</v>
      </c>
      <c r="L1284" s="1" t="s">
        <v>236</v>
      </c>
      <c r="M1284" s="1" t="s">
        <v>1636</v>
      </c>
      <c r="N1284">
        <v>0</v>
      </c>
      <c r="O1284" s="8">
        <v>0</v>
      </c>
      <c r="P1284" s="8">
        <v>0</v>
      </c>
      <c r="Q1284" s="8">
        <v>0</v>
      </c>
      <c r="R1284" s="35"/>
      <c r="S1284" s="36"/>
      <c r="T1284" s="36"/>
      <c r="U1284" s="36"/>
    </row>
    <row r="1285" spans="1:21" x14ac:dyDescent="0.3">
      <c r="A1285" s="9">
        <v>803625</v>
      </c>
      <c r="B1285" s="9" t="e">
        <f>VLOOKUP(A1285,'AM Detail'!K:L,2,FALSE)</f>
        <v>#N/A</v>
      </c>
      <c r="C1285" s="1" t="s">
        <v>31</v>
      </c>
      <c r="D1285" s="1" t="s">
        <v>32</v>
      </c>
      <c r="E1285" s="9" t="str">
        <f t="shared" si="19"/>
        <v>Z000</v>
      </c>
      <c r="F1285" s="2">
        <v>36342</v>
      </c>
      <c r="G1285" s="1" t="s">
        <v>17</v>
      </c>
      <c r="H1285" s="1" t="s">
        <v>33</v>
      </c>
      <c r="I1285" s="1" t="s">
        <v>290</v>
      </c>
      <c r="J1285" s="1" t="s">
        <v>291</v>
      </c>
      <c r="K1285" s="1" t="s">
        <v>36</v>
      </c>
      <c r="L1285" s="1" t="s">
        <v>236</v>
      </c>
      <c r="M1285" s="1" t="s">
        <v>1636</v>
      </c>
      <c r="N1285">
        <v>0</v>
      </c>
      <c r="O1285" s="8">
        <v>0</v>
      </c>
      <c r="P1285" s="8">
        <v>0</v>
      </c>
      <c r="Q1285" s="8">
        <v>0</v>
      </c>
      <c r="R1285" s="35"/>
      <c r="S1285" s="36"/>
      <c r="T1285" s="36"/>
      <c r="U1285" s="36"/>
    </row>
    <row r="1286" spans="1:21" x14ac:dyDescent="0.3">
      <c r="A1286" s="9">
        <v>803626</v>
      </c>
      <c r="B1286" s="9" t="e">
        <f>VLOOKUP(A1286,'AM Detail'!K:L,2,FALSE)</f>
        <v>#N/A</v>
      </c>
      <c r="C1286" s="1" t="s">
        <v>31</v>
      </c>
      <c r="D1286" s="1" t="s">
        <v>32</v>
      </c>
      <c r="E1286" s="9" t="str">
        <f t="shared" ref="E1286:E1349" si="20">MID(D1286,6,4)</f>
        <v>Z000</v>
      </c>
      <c r="F1286" s="2">
        <v>36708</v>
      </c>
      <c r="G1286" s="1" t="s">
        <v>17</v>
      </c>
      <c r="H1286" s="1" t="s">
        <v>33</v>
      </c>
      <c r="I1286" s="1" t="s">
        <v>290</v>
      </c>
      <c r="J1286" s="1" t="s">
        <v>291</v>
      </c>
      <c r="K1286" s="1" t="s">
        <v>36</v>
      </c>
      <c r="L1286" s="1" t="s">
        <v>237</v>
      </c>
      <c r="M1286" s="1" t="s">
        <v>1636</v>
      </c>
      <c r="N1286">
        <v>0</v>
      </c>
      <c r="O1286" s="8">
        <v>0</v>
      </c>
      <c r="P1286" s="8">
        <v>0</v>
      </c>
      <c r="Q1286" s="8">
        <v>0</v>
      </c>
      <c r="R1286" s="35"/>
      <c r="S1286" s="36"/>
      <c r="T1286" s="36"/>
      <c r="U1286" s="36"/>
    </row>
    <row r="1287" spans="1:21" x14ac:dyDescent="0.3">
      <c r="A1287" s="9">
        <v>803627</v>
      </c>
      <c r="B1287" s="9" t="e">
        <f>VLOOKUP(A1287,'AM Detail'!K:L,2,FALSE)</f>
        <v>#N/A</v>
      </c>
      <c r="C1287" s="1" t="s">
        <v>31</v>
      </c>
      <c r="D1287" s="1" t="s">
        <v>32</v>
      </c>
      <c r="E1287" s="9" t="str">
        <f t="shared" si="20"/>
        <v>Z000</v>
      </c>
      <c r="F1287" s="2">
        <v>36708</v>
      </c>
      <c r="G1287" s="1" t="s">
        <v>17</v>
      </c>
      <c r="H1287" s="1" t="s">
        <v>33</v>
      </c>
      <c r="I1287" s="1" t="s">
        <v>290</v>
      </c>
      <c r="J1287" s="1" t="s">
        <v>291</v>
      </c>
      <c r="K1287" s="1" t="s">
        <v>36</v>
      </c>
      <c r="L1287" s="1" t="s">
        <v>237</v>
      </c>
      <c r="M1287" s="1" t="s">
        <v>1636</v>
      </c>
      <c r="N1287">
        <v>0</v>
      </c>
      <c r="O1287" s="8">
        <v>0</v>
      </c>
      <c r="P1287" s="8">
        <v>0</v>
      </c>
      <c r="Q1287" s="8">
        <v>0</v>
      </c>
      <c r="R1287" s="35"/>
      <c r="S1287" s="36"/>
      <c r="T1287" s="36"/>
      <c r="U1287" s="36"/>
    </row>
    <row r="1288" spans="1:21" x14ac:dyDescent="0.3">
      <c r="A1288" s="9">
        <v>803628</v>
      </c>
      <c r="B1288" s="9" t="e">
        <f>VLOOKUP(A1288,'AM Detail'!K:L,2,FALSE)</f>
        <v>#N/A</v>
      </c>
      <c r="C1288" s="1" t="s">
        <v>31</v>
      </c>
      <c r="D1288" s="1" t="s">
        <v>32</v>
      </c>
      <c r="E1288" s="9" t="str">
        <f t="shared" si="20"/>
        <v>Z000</v>
      </c>
      <c r="F1288" s="2">
        <v>36708</v>
      </c>
      <c r="G1288" s="1" t="s">
        <v>17</v>
      </c>
      <c r="H1288" s="1" t="s">
        <v>33</v>
      </c>
      <c r="I1288" s="1" t="s">
        <v>290</v>
      </c>
      <c r="J1288" s="1" t="s">
        <v>291</v>
      </c>
      <c r="K1288" s="1" t="s">
        <v>36</v>
      </c>
      <c r="L1288" s="1" t="s">
        <v>237</v>
      </c>
      <c r="M1288" s="1" t="s">
        <v>1636</v>
      </c>
      <c r="N1288">
        <v>0</v>
      </c>
      <c r="O1288" s="8">
        <v>0</v>
      </c>
      <c r="P1288" s="8">
        <v>0</v>
      </c>
      <c r="Q1288" s="8">
        <v>0</v>
      </c>
      <c r="R1288" s="35"/>
      <c r="S1288" s="36"/>
      <c r="T1288" s="36"/>
      <c r="U1288" s="36"/>
    </row>
    <row r="1289" spans="1:21" x14ac:dyDescent="0.3">
      <c r="A1289" s="9">
        <v>803719</v>
      </c>
      <c r="B1289" s="9" t="e">
        <f>VLOOKUP(A1289,'AM Detail'!K:L,2,FALSE)</f>
        <v>#N/A</v>
      </c>
      <c r="C1289" s="1" t="s">
        <v>15</v>
      </c>
      <c r="D1289" s="1" t="s">
        <v>238</v>
      </c>
      <c r="E1289" s="9" t="str">
        <f t="shared" si="20"/>
        <v>Z000</v>
      </c>
      <c r="F1289" s="2">
        <v>31229</v>
      </c>
      <c r="G1289" s="1" t="s">
        <v>17</v>
      </c>
      <c r="H1289" s="1" t="s">
        <v>18</v>
      </c>
      <c r="I1289" s="1" t="s">
        <v>290</v>
      </c>
      <c r="J1289" s="1" t="s">
        <v>291</v>
      </c>
      <c r="K1289" s="1" t="s">
        <v>36</v>
      </c>
      <c r="L1289" s="1" t="s">
        <v>65</v>
      </c>
      <c r="M1289" s="1" t="s">
        <v>1636</v>
      </c>
      <c r="N1289">
        <v>0</v>
      </c>
      <c r="O1289" s="8">
        <v>0</v>
      </c>
      <c r="P1289" s="8">
        <v>0</v>
      </c>
      <c r="Q1289" s="8">
        <v>0</v>
      </c>
      <c r="R1289" s="35"/>
      <c r="S1289" s="36"/>
      <c r="T1289" s="36"/>
      <c r="U1289" s="36"/>
    </row>
    <row r="1290" spans="1:21" x14ac:dyDescent="0.3">
      <c r="A1290" s="9">
        <v>803720</v>
      </c>
      <c r="B1290" s="9" t="e">
        <f>VLOOKUP(A1290,'AM Detail'!K:L,2,FALSE)</f>
        <v>#N/A</v>
      </c>
      <c r="C1290" s="1" t="s">
        <v>15</v>
      </c>
      <c r="D1290" s="1" t="s">
        <v>238</v>
      </c>
      <c r="E1290" s="9" t="str">
        <f t="shared" si="20"/>
        <v>Z000</v>
      </c>
      <c r="F1290" s="2">
        <v>31229</v>
      </c>
      <c r="G1290" s="1" t="s">
        <v>17</v>
      </c>
      <c r="H1290" s="1" t="s">
        <v>18</v>
      </c>
      <c r="I1290" s="1" t="s">
        <v>290</v>
      </c>
      <c r="J1290" s="1" t="s">
        <v>291</v>
      </c>
      <c r="K1290" s="1" t="s">
        <v>36</v>
      </c>
      <c r="L1290" s="1" t="s">
        <v>65</v>
      </c>
      <c r="M1290" s="1" t="s">
        <v>1636</v>
      </c>
      <c r="N1290">
        <v>0</v>
      </c>
      <c r="O1290" s="8">
        <v>0</v>
      </c>
      <c r="P1290" s="8">
        <v>0</v>
      </c>
      <c r="Q1290" s="8">
        <v>0</v>
      </c>
      <c r="R1290" s="35"/>
      <c r="S1290" s="36"/>
      <c r="T1290" s="36"/>
      <c r="U1290" s="36"/>
    </row>
    <row r="1291" spans="1:21" x14ac:dyDescent="0.3">
      <c r="A1291" s="9">
        <v>803721</v>
      </c>
      <c r="B1291" s="9" t="e">
        <f>VLOOKUP(A1291,'AM Detail'!K:L,2,FALSE)</f>
        <v>#N/A</v>
      </c>
      <c r="C1291" s="1" t="s">
        <v>15</v>
      </c>
      <c r="D1291" s="1" t="s">
        <v>238</v>
      </c>
      <c r="E1291" s="9" t="str">
        <f t="shared" si="20"/>
        <v>Z000</v>
      </c>
      <c r="F1291" s="2">
        <v>31229</v>
      </c>
      <c r="G1291" s="1" t="s">
        <v>17</v>
      </c>
      <c r="H1291" s="1" t="s">
        <v>18</v>
      </c>
      <c r="I1291" s="1" t="s">
        <v>290</v>
      </c>
      <c r="J1291" s="1" t="s">
        <v>291</v>
      </c>
      <c r="K1291" s="1" t="s">
        <v>36</v>
      </c>
      <c r="L1291" s="1" t="s">
        <v>65</v>
      </c>
      <c r="M1291" s="1" t="s">
        <v>1636</v>
      </c>
      <c r="N1291">
        <v>0</v>
      </c>
      <c r="O1291" s="8">
        <v>0</v>
      </c>
      <c r="P1291" s="8">
        <v>0</v>
      </c>
      <c r="Q1291" s="8">
        <v>0</v>
      </c>
      <c r="R1291" s="35"/>
      <c r="S1291" s="36"/>
      <c r="T1291" s="36"/>
      <c r="U1291" s="36"/>
    </row>
    <row r="1292" spans="1:21" x14ac:dyDescent="0.3">
      <c r="A1292" s="9">
        <v>803722</v>
      </c>
      <c r="B1292" s="9" t="e">
        <f>VLOOKUP(A1292,'AM Detail'!K:L,2,FALSE)</f>
        <v>#N/A</v>
      </c>
      <c r="C1292" s="1" t="s">
        <v>15</v>
      </c>
      <c r="D1292" s="1" t="s">
        <v>238</v>
      </c>
      <c r="E1292" s="9" t="str">
        <f t="shared" si="20"/>
        <v>Z000</v>
      </c>
      <c r="F1292" s="2">
        <v>31229</v>
      </c>
      <c r="G1292" s="1" t="s">
        <v>17</v>
      </c>
      <c r="H1292" s="1" t="s">
        <v>18</v>
      </c>
      <c r="I1292" s="1" t="s">
        <v>290</v>
      </c>
      <c r="J1292" s="1" t="s">
        <v>291</v>
      </c>
      <c r="K1292" s="1" t="s">
        <v>36</v>
      </c>
      <c r="L1292" s="1" t="s">
        <v>65</v>
      </c>
      <c r="M1292" s="1" t="s">
        <v>1636</v>
      </c>
      <c r="N1292">
        <v>0</v>
      </c>
      <c r="O1292" s="8">
        <v>0</v>
      </c>
      <c r="P1292" s="8">
        <v>0</v>
      </c>
      <c r="Q1292" s="8">
        <v>0</v>
      </c>
      <c r="R1292" s="35"/>
      <c r="S1292" s="36"/>
      <c r="T1292" s="36"/>
      <c r="U1292" s="36"/>
    </row>
    <row r="1293" spans="1:21" x14ac:dyDescent="0.3">
      <c r="A1293" s="9">
        <v>803723</v>
      </c>
      <c r="B1293" s="9" t="e">
        <f>VLOOKUP(A1293,'AM Detail'!K:L,2,FALSE)</f>
        <v>#N/A</v>
      </c>
      <c r="C1293" s="1" t="s">
        <v>15</v>
      </c>
      <c r="D1293" s="1" t="s">
        <v>238</v>
      </c>
      <c r="E1293" s="9" t="str">
        <f t="shared" si="20"/>
        <v>Z000</v>
      </c>
      <c r="F1293" s="2">
        <v>31229</v>
      </c>
      <c r="G1293" s="1" t="s">
        <v>17</v>
      </c>
      <c r="H1293" s="1" t="s">
        <v>18</v>
      </c>
      <c r="I1293" s="1" t="s">
        <v>290</v>
      </c>
      <c r="J1293" s="1" t="s">
        <v>291</v>
      </c>
      <c r="K1293" s="1" t="s">
        <v>36</v>
      </c>
      <c r="L1293" s="1" t="s">
        <v>65</v>
      </c>
      <c r="M1293" s="1" t="s">
        <v>1636</v>
      </c>
      <c r="N1293">
        <v>0</v>
      </c>
      <c r="O1293" s="8">
        <v>0</v>
      </c>
      <c r="P1293" s="8">
        <v>0</v>
      </c>
      <c r="Q1293" s="8">
        <v>0</v>
      </c>
      <c r="R1293" s="35"/>
      <c r="S1293" s="36"/>
      <c r="T1293" s="36"/>
      <c r="U1293" s="36"/>
    </row>
    <row r="1294" spans="1:21" x14ac:dyDescent="0.3">
      <c r="A1294" s="9">
        <v>803724</v>
      </c>
      <c r="B1294" s="9" t="e">
        <f>VLOOKUP(A1294,'AM Detail'!K:L,2,FALSE)</f>
        <v>#N/A</v>
      </c>
      <c r="C1294" s="1" t="s">
        <v>15</v>
      </c>
      <c r="D1294" s="1" t="s">
        <v>238</v>
      </c>
      <c r="E1294" s="9" t="str">
        <f t="shared" si="20"/>
        <v>Z000</v>
      </c>
      <c r="F1294" s="2">
        <v>31229</v>
      </c>
      <c r="G1294" s="1" t="s">
        <v>17</v>
      </c>
      <c r="H1294" s="1" t="s">
        <v>18</v>
      </c>
      <c r="I1294" s="1" t="s">
        <v>290</v>
      </c>
      <c r="J1294" s="1" t="s">
        <v>291</v>
      </c>
      <c r="K1294" s="1" t="s">
        <v>36</v>
      </c>
      <c r="L1294" s="1" t="s">
        <v>65</v>
      </c>
      <c r="M1294" s="1" t="s">
        <v>1636</v>
      </c>
      <c r="N1294">
        <v>0</v>
      </c>
      <c r="O1294" s="8">
        <v>0</v>
      </c>
      <c r="P1294" s="8">
        <v>0</v>
      </c>
      <c r="Q1294" s="8">
        <v>0</v>
      </c>
      <c r="R1294" s="35"/>
      <c r="S1294" s="36"/>
      <c r="T1294" s="36"/>
      <c r="U1294" s="36"/>
    </row>
    <row r="1295" spans="1:21" x14ac:dyDescent="0.3">
      <c r="A1295" s="9">
        <v>803725</v>
      </c>
      <c r="B1295" s="9" t="e">
        <f>VLOOKUP(A1295,'AM Detail'!K:L,2,FALSE)</f>
        <v>#N/A</v>
      </c>
      <c r="C1295" s="1" t="s">
        <v>15</v>
      </c>
      <c r="D1295" s="1" t="s">
        <v>238</v>
      </c>
      <c r="E1295" s="9" t="str">
        <f t="shared" si="20"/>
        <v>Z000</v>
      </c>
      <c r="F1295" s="2">
        <v>31229</v>
      </c>
      <c r="G1295" s="1" t="s">
        <v>17</v>
      </c>
      <c r="H1295" s="1" t="s">
        <v>18</v>
      </c>
      <c r="I1295" s="1" t="s">
        <v>290</v>
      </c>
      <c r="J1295" s="1" t="s">
        <v>291</v>
      </c>
      <c r="K1295" s="1" t="s">
        <v>36</v>
      </c>
      <c r="L1295" s="1" t="s">
        <v>65</v>
      </c>
      <c r="M1295" s="1" t="s">
        <v>1636</v>
      </c>
      <c r="N1295">
        <v>0</v>
      </c>
      <c r="O1295" s="8">
        <v>0</v>
      </c>
      <c r="P1295" s="8">
        <v>0</v>
      </c>
      <c r="Q1295" s="8">
        <v>0</v>
      </c>
      <c r="R1295" s="35"/>
      <c r="S1295" s="36"/>
      <c r="T1295" s="36"/>
      <c r="U1295" s="36"/>
    </row>
    <row r="1296" spans="1:21" x14ac:dyDescent="0.3">
      <c r="A1296" s="9">
        <v>803726</v>
      </c>
      <c r="B1296" s="9" t="e">
        <f>VLOOKUP(A1296,'AM Detail'!K:L,2,FALSE)</f>
        <v>#N/A</v>
      </c>
      <c r="C1296" s="1" t="s">
        <v>15</v>
      </c>
      <c r="D1296" s="1" t="s">
        <v>238</v>
      </c>
      <c r="E1296" s="9" t="str">
        <f t="shared" si="20"/>
        <v>Z000</v>
      </c>
      <c r="F1296" s="2">
        <v>31229</v>
      </c>
      <c r="G1296" s="1" t="s">
        <v>17</v>
      </c>
      <c r="H1296" s="1" t="s">
        <v>18</v>
      </c>
      <c r="I1296" s="1" t="s">
        <v>290</v>
      </c>
      <c r="J1296" s="1" t="s">
        <v>291</v>
      </c>
      <c r="K1296" s="1" t="s">
        <v>36</v>
      </c>
      <c r="L1296" s="1" t="s">
        <v>65</v>
      </c>
      <c r="M1296" s="1" t="s">
        <v>1636</v>
      </c>
      <c r="N1296">
        <v>0</v>
      </c>
      <c r="O1296" s="8">
        <v>0</v>
      </c>
      <c r="P1296" s="8">
        <v>0</v>
      </c>
      <c r="Q1296" s="8">
        <v>0</v>
      </c>
      <c r="R1296" s="35"/>
      <c r="S1296" s="36"/>
      <c r="T1296" s="36"/>
      <c r="U1296" s="36"/>
    </row>
    <row r="1297" spans="1:21" x14ac:dyDescent="0.3">
      <c r="A1297" s="9">
        <v>803727</v>
      </c>
      <c r="B1297" s="9" t="e">
        <f>VLOOKUP(A1297,'AM Detail'!K:L,2,FALSE)</f>
        <v>#N/A</v>
      </c>
      <c r="C1297" s="1" t="s">
        <v>15</v>
      </c>
      <c r="D1297" s="1" t="s">
        <v>238</v>
      </c>
      <c r="E1297" s="9" t="str">
        <f t="shared" si="20"/>
        <v>Z000</v>
      </c>
      <c r="F1297" s="2">
        <v>31959</v>
      </c>
      <c r="G1297" s="1" t="s">
        <v>17</v>
      </c>
      <c r="H1297" s="1" t="s">
        <v>18</v>
      </c>
      <c r="I1297" s="1" t="s">
        <v>290</v>
      </c>
      <c r="J1297" s="1" t="s">
        <v>291</v>
      </c>
      <c r="K1297" s="1" t="s">
        <v>36</v>
      </c>
      <c r="L1297" s="1" t="s">
        <v>62</v>
      </c>
      <c r="M1297" s="1" t="s">
        <v>1636</v>
      </c>
      <c r="N1297">
        <v>0</v>
      </c>
      <c r="O1297" s="8">
        <v>0</v>
      </c>
      <c r="P1297" s="8">
        <v>0</v>
      </c>
      <c r="Q1297" s="8">
        <v>0</v>
      </c>
      <c r="R1297" s="35"/>
      <c r="S1297" s="36"/>
      <c r="T1297" s="36"/>
      <c r="U1297" s="36"/>
    </row>
    <row r="1298" spans="1:21" x14ac:dyDescent="0.3">
      <c r="A1298" s="9">
        <v>803728</v>
      </c>
      <c r="B1298" s="9" t="e">
        <f>VLOOKUP(A1298,'AM Detail'!K:L,2,FALSE)</f>
        <v>#N/A</v>
      </c>
      <c r="C1298" s="1" t="s">
        <v>15</v>
      </c>
      <c r="D1298" s="1" t="s">
        <v>238</v>
      </c>
      <c r="E1298" s="9" t="str">
        <f t="shared" si="20"/>
        <v>Z000</v>
      </c>
      <c r="F1298" s="2">
        <v>31959</v>
      </c>
      <c r="G1298" s="1" t="s">
        <v>17</v>
      </c>
      <c r="H1298" s="1" t="s">
        <v>18</v>
      </c>
      <c r="I1298" s="1" t="s">
        <v>290</v>
      </c>
      <c r="J1298" s="1" t="s">
        <v>291</v>
      </c>
      <c r="K1298" s="1" t="s">
        <v>36</v>
      </c>
      <c r="L1298" s="1" t="s">
        <v>62</v>
      </c>
      <c r="M1298" s="1" t="s">
        <v>1636</v>
      </c>
      <c r="N1298">
        <v>0</v>
      </c>
      <c r="O1298" s="8">
        <v>0</v>
      </c>
      <c r="P1298" s="8">
        <v>0</v>
      </c>
      <c r="Q1298" s="8">
        <v>0</v>
      </c>
      <c r="R1298" s="35"/>
      <c r="S1298" s="36"/>
      <c r="T1298" s="36"/>
      <c r="U1298" s="36"/>
    </row>
    <row r="1299" spans="1:21" x14ac:dyDescent="0.3">
      <c r="A1299" s="9">
        <v>803729</v>
      </c>
      <c r="B1299" s="9" t="e">
        <f>VLOOKUP(A1299,'AM Detail'!K:L,2,FALSE)</f>
        <v>#N/A</v>
      </c>
      <c r="C1299" s="1" t="s">
        <v>15</v>
      </c>
      <c r="D1299" s="1" t="s">
        <v>238</v>
      </c>
      <c r="E1299" s="9" t="str">
        <f t="shared" si="20"/>
        <v>Z000</v>
      </c>
      <c r="F1299" s="2">
        <v>31959</v>
      </c>
      <c r="G1299" s="1" t="s">
        <v>17</v>
      </c>
      <c r="H1299" s="1" t="s">
        <v>18</v>
      </c>
      <c r="I1299" s="1" t="s">
        <v>290</v>
      </c>
      <c r="J1299" s="1" t="s">
        <v>291</v>
      </c>
      <c r="K1299" s="1" t="s">
        <v>36</v>
      </c>
      <c r="L1299" s="1" t="s">
        <v>62</v>
      </c>
      <c r="M1299" s="1" t="s">
        <v>1636</v>
      </c>
      <c r="N1299">
        <v>0</v>
      </c>
      <c r="O1299" s="8">
        <v>0</v>
      </c>
      <c r="P1299" s="8">
        <v>0</v>
      </c>
      <c r="Q1299" s="8">
        <v>0</v>
      </c>
      <c r="R1299" s="35"/>
      <c r="S1299" s="36"/>
      <c r="T1299" s="36"/>
      <c r="U1299" s="36"/>
    </row>
    <row r="1300" spans="1:21" x14ac:dyDescent="0.3">
      <c r="A1300" s="9">
        <v>803730</v>
      </c>
      <c r="B1300" s="9" t="e">
        <f>VLOOKUP(A1300,'AM Detail'!K:L,2,FALSE)</f>
        <v>#N/A</v>
      </c>
      <c r="C1300" s="1" t="s">
        <v>15</v>
      </c>
      <c r="D1300" s="1" t="s">
        <v>238</v>
      </c>
      <c r="E1300" s="9" t="str">
        <f t="shared" si="20"/>
        <v>Z000</v>
      </c>
      <c r="F1300" s="2">
        <v>35977</v>
      </c>
      <c r="G1300" s="1" t="s">
        <v>17</v>
      </c>
      <c r="H1300" s="1" t="s">
        <v>18</v>
      </c>
      <c r="I1300" s="1" t="s">
        <v>290</v>
      </c>
      <c r="J1300" s="1" t="s">
        <v>291</v>
      </c>
      <c r="K1300" s="1" t="s">
        <v>36</v>
      </c>
      <c r="L1300" s="1" t="s">
        <v>239</v>
      </c>
      <c r="M1300" s="1" t="s">
        <v>1636</v>
      </c>
      <c r="N1300">
        <v>0</v>
      </c>
      <c r="O1300" s="8">
        <v>0</v>
      </c>
      <c r="P1300" s="8">
        <v>0</v>
      </c>
      <c r="Q1300" s="8">
        <v>0</v>
      </c>
      <c r="R1300" s="35"/>
      <c r="S1300" s="36"/>
      <c r="T1300" s="36"/>
      <c r="U1300" s="36"/>
    </row>
    <row r="1301" spans="1:21" x14ac:dyDescent="0.3">
      <c r="A1301" s="9">
        <v>803731</v>
      </c>
      <c r="B1301" s="9" t="e">
        <f>VLOOKUP(A1301,'AM Detail'!K:L,2,FALSE)</f>
        <v>#N/A</v>
      </c>
      <c r="C1301" s="1" t="s">
        <v>15</v>
      </c>
      <c r="D1301" s="1" t="s">
        <v>238</v>
      </c>
      <c r="E1301" s="9" t="str">
        <f t="shared" si="20"/>
        <v>Z000</v>
      </c>
      <c r="F1301" s="2">
        <v>36342</v>
      </c>
      <c r="G1301" s="1" t="s">
        <v>17</v>
      </c>
      <c r="H1301" s="1" t="s">
        <v>18</v>
      </c>
      <c r="I1301" s="1" t="s">
        <v>290</v>
      </c>
      <c r="J1301" s="1" t="s">
        <v>291</v>
      </c>
      <c r="K1301" s="1" t="s">
        <v>36</v>
      </c>
      <c r="L1301" s="1" t="s">
        <v>236</v>
      </c>
      <c r="M1301" s="1" t="s">
        <v>1636</v>
      </c>
      <c r="N1301">
        <v>0</v>
      </c>
      <c r="O1301" s="8">
        <v>0</v>
      </c>
      <c r="P1301" s="8">
        <v>0</v>
      </c>
      <c r="Q1301" s="8">
        <v>0</v>
      </c>
      <c r="R1301" s="35"/>
      <c r="S1301" s="36"/>
      <c r="T1301" s="36"/>
      <c r="U1301" s="36"/>
    </row>
    <row r="1302" spans="1:21" x14ac:dyDescent="0.3">
      <c r="A1302" s="9">
        <v>803732</v>
      </c>
      <c r="B1302" s="9" t="e">
        <f>VLOOKUP(A1302,'AM Detail'!K:L,2,FALSE)</f>
        <v>#N/A</v>
      </c>
      <c r="C1302" s="1" t="s">
        <v>15</v>
      </c>
      <c r="D1302" s="1" t="s">
        <v>238</v>
      </c>
      <c r="E1302" s="9" t="str">
        <f t="shared" si="20"/>
        <v>Z000</v>
      </c>
      <c r="F1302" s="2">
        <v>36342</v>
      </c>
      <c r="G1302" s="1" t="s">
        <v>17</v>
      </c>
      <c r="H1302" s="1" t="s">
        <v>18</v>
      </c>
      <c r="I1302" s="1" t="s">
        <v>290</v>
      </c>
      <c r="J1302" s="1" t="s">
        <v>291</v>
      </c>
      <c r="K1302" s="1" t="s">
        <v>36</v>
      </c>
      <c r="L1302" s="1" t="s">
        <v>236</v>
      </c>
      <c r="M1302" s="1" t="s">
        <v>1636</v>
      </c>
      <c r="N1302">
        <v>0</v>
      </c>
      <c r="O1302" s="8">
        <v>0</v>
      </c>
      <c r="P1302" s="8">
        <v>0</v>
      </c>
      <c r="Q1302" s="8">
        <v>0</v>
      </c>
      <c r="R1302" s="35"/>
      <c r="S1302" s="36"/>
      <c r="T1302" s="36"/>
      <c r="U1302" s="36"/>
    </row>
    <row r="1303" spans="1:21" x14ac:dyDescent="0.3">
      <c r="A1303" s="9">
        <v>803733</v>
      </c>
      <c r="B1303" s="9" t="e">
        <f>VLOOKUP(A1303,'AM Detail'!K:L,2,FALSE)</f>
        <v>#N/A</v>
      </c>
      <c r="C1303" s="1" t="s">
        <v>15</v>
      </c>
      <c r="D1303" s="1" t="s">
        <v>238</v>
      </c>
      <c r="E1303" s="9" t="str">
        <f t="shared" si="20"/>
        <v>Z000</v>
      </c>
      <c r="F1303" s="2">
        <v>36708</v>
      </c>
      <c r="G1303" s="1" t="s">
        <v>17</v>
      </c>
      <c r="H1303" s="1" t="s">
        <v>18</v>
      </c>
      <c r="I1303" s="1" t="s">
        <v>290</v>
      </c>
      <c r="J1303" s="1" t="s">
        <v>291</v>
      </c>
      <c r="K1303" s="1" t="s">
        <v>36</v>
      </c>
      <c r="L1303" s="1" t="s">
        <v>237</v>
      </c>
      <c r="M1303" s="1" t="s">
        <v>1636</v>
      </c>
      <c r="N1303">
        <v>0</v>
      </c>
      <c r="O1303" s="8">
        <v>0</v>
      </c>
      <c r="P1303" s="8">
        <v>0</v>
      </c>
      <c r="Q1303" s="8">
        <v>0</v>
      </c>
      <c r="R1303" s="35"/>
      <c r="S1303" s="36"/>
      <c r="T1303" s="36"/>
      <c r="U1303" s="36"/>
    </row>
    <row r="1304" spans="1:21" x14ac:dyDescent="0.3">
      <c r="A1304" s="9">
        <v>803734</v>
      </c>
      <c r="B1304" s="9" t="e">
        <f>VLOOKUP(A1304,'AM Detail'!K:L,2,FALSE)</f>
        <v>#N/A</v>
      </c>
      <c r="C1304" s="1" t="s">
        <v>15</v>
      </c>
      <c r="D1304" s="1" t="s">
        <v>238</v>
      </c>
      <c r="E1304" s="9" t="str">
        <f t="shared" si="20"/>
        <v>Z000</v>
      </c>
      <c r="F1304" s="2">
        <v>37073</v>
      </c>
      <c r="G1304" s="1" t="s">
        <v>17</v>
      </c>
      <c r="H1304" s="1" t="s">
        <v>18</v>
      </c>
      <c r="I1304" s="1" t="s">
        <v>290</v>
      </c>
      <c r="J1304" s="1" t="s">
        <v>291</v>
      </c>
      <c r="K1304" s="1" t="s">
        <v>36</v>
      </c>
      <c r="L1304" s="1" t="s">
        <v>240</v>
      </c>
      <c r="M1304" s="1" t="s">
        <v>1636</v>
      </c>
      <c r="N1304">
        <v>0</v>
      </c>
      <c r="O1304" s="8">
        <v>0</v>
      </c>
      <c r="P1304" s="8">
        <v>0</v>
      </c>
      <c r="Q1304" s="8">
        <v>0</v>
      </c>
      <c r="R1304" s="35"/>
      <c r="S1304" s="36"/>
      <c r="T1304" s="36"/>
      <c r="U1304" s="36"/>
    </row>
    <row r="1305" spans="1:21" x14ac:dyDescent="0.3">
      <c r="A1305" s="9">
        <v>804712</v>
      </c>
      <c r="B1305" s="9" t="e">
        <f>VLOOKUP(A1305,'AM Detail'!K:L,2,FALSE)</f>
        <v>#N/A</v>
      </c>
      <c r="C1305" s="1" t="s">
        <v>31</v>
      </c>
      <c r="D1305" s="1" t="s">
        <v>268</v>
      </c>
      <c r="E1305" s="9" t="str">
        <f t="shared" si="20"/>
        <v>Z000</v>
      </c>
      <c r="F1305" s="2">
        <v>30133</v>
      </c>
      <c r="G1305" s="1" t="s">
        <v>17</v>
      </c>
      <c r="H1305" s="1" t="s">
        <v>33</v>
      </c>
      <c r="I1305" s="1" t="s">
        <v>290</v>
      </c>
      <c r="J1305" s="1" t="s">
        <v>291</v>
      </c>
      <c r="K1305" s="1" t="s">
        <v>269</v>
      </c>
      <c r="L1305" s="1" t="s">
        <v>107</v>
      </c>
      <c r="M1305" s="1" t="s">
        <v>1636</v>
      </c>
      <c r="N1305">
        <v>0</v>
      </c>
      <c r="O1305" s="8">
        <v>0</v>
      </c>
      <c r="P1305" s="8">
        <v>0</v>
      </c>
      <c r="Q1305" s="8">
        <v>0</v>
      </c>
      <c r="R1305" s="35"/>
      <c r="S1305" s="36"/>
      <c r="T1305" s="36"/>
      <c r="U1305" s="36"/>
    </row>
    <row r="1306" spans="1:21" x14ac:dyDescent="0.3">
      <c r="A1306" s="9">
        <v>804713</v>
      </c>
      <c r="B1306" s="9" t="e">
        <f>VLOOKUP(A1306,'AM Detail'!K:L,2,FALSE)</f>
        <v>#N/A</v>
      </c>
      <c r="C1306" s="1" t="s">
        <v>31</v>
      </c>
      <c r="D1306" s="1" t="s">
        <v>268</v>
      </c>
      <c r="E1306" s="9" t="str">
        <f t="shared" si="20"/>
        <v>Z000</v>
      </c>
      <c r="F1306" s="2">
        <v>30498</v>
      </c>
      <c r="G1306" s="1" t="s">
        <v>17</v>
      </c>
      <c r="H1306" s="1" t="s">
        <v>33</v>
      </c>
      <c r="I1306" s="1" t="s">
        <v>290</v>
      </c>
      <c r="J1306" s="1" t="s">
        <v>291</v>
      </c>
      <c r="K1306" s="1" t="s">
        <v>269</v>
      </c>
      <c r="L1306" s="1" t="s">
        <v>99</v>
      </c>
      <c r="M1306" s="1" t="s">
        <v>1636</v>
      </c>
      <c r="N1306">
        <v>0</v>
      </c>
      <c r="O1306" s="8">
        <v>0</v>
      </c>
      <c r="P1306" s="8">
        <v>0</v>
      </c>
      <c r="Q1306" s="8">
        <v>0</v>
      </c>
      <c r="R1306" s="35"/>
      <c r="S1306" s="36"/>
      <c r="T1306" s="36"/>
      <c r="U1306" s="36"/>
    </row>
    <row r="1307" spans="1:21" x14ac:dyDescent="0.3">
      <c r="A1307" s="9">
        <v>804714</v>
      </c>
      <c r="B1307" s="9" t="e">
        <f>VLOOKUP(A1307,'AM Detail'!K:L,2,FALSE)</f>
        <v>#N/A</v>
      </c>
      <c r="C1307" s="1" t="s">
        <v>31</v>
      </c>
      <c r="D1307" s="1" t="s">
        <v>268</v>
      </c>
      <c r="E1307" s="9" t="str">
        <f t="shared" si="20"/>
        <v>Z000</v>
      </c>
      <c r="F1307" s="2">
        <v>30864</v>
      </c>
      <c r="G1307" s="1" t="s">
        <v>17</v>
      </c>
      <c r="H1307" s="1" t="s">
        <v>33</v>
      </c>
      <c r="I1307" s="1" t="s">
        <v>290</v>
      </c>
      <c r="J1307" s="1" t="s">
        <v>291</v>
      </c>
      <c r="K1307" s="1" t="s">
        <v>269</v>
      </c>
      <c r="L1307" s="1" t="s">
        <v>72</v>
      </c>
      <c r="M1307" s="1" t="s">
        <v>1636</v>
      </c>
      <c r="N1307">
        <v>0</v>
      </c>
      <c r="O1307" s="8">
        <v>0</v>
      </c>
      <c r="P1307" s="8">
        <v>0</v>
      </c>
      <c r="Q1307" s="8">
        <v>0</v>
      </c>
      <c r="R1307" s="35"/>
      <c r="S1307" s="36"/>
      <c r="T1307" s="36"/>
      <c r="U1307" s="36"/>
    </row>
    <row r="1308" spans="1:21" x14ac:dyDescent="0.3">
      <c r="A1308" s="9">
        <v>804715</v>
      </c>
      <c r="B1308" s="9" t="e">
        <f>VLOOKUP(A1308,'AM Detail'!K:L,2,FALSE)</f>
        <v>#N/A</v>
      </c>
      <c r="C1308" s="1" t="s">
        <v>31</v>
      </c>
      <c r="D1308" s="1" t="s">
        <v>268</v>
      </c>
      <c r="E1308" s="9" t="str">
        <f t="shared" si="20"/>
        <v>Z000</v>
      </c>
      <c r="F1308" s="2">
        <v>31959</v>
      </c>
      <c r="G1308" s="1" t="s">
        <v>17</v>
      </c>
      <c r="H1308" s="1" t="s">
        <v>33</v>
      </c>
      <c r="I1308" s="1" t="s">
        <v>290</v>
      </c>
      <c r="J1308" s="1" t="s">
        <v>291</v>
      </c>
      <c r="K1308" s="1" t="s">
        <v>269</v>
      </c>
      <c r="L1308" s="1" t="s">
        <v>62</v>
      </c>
      <c r="M1308" s="1" t="s">
        <v>1636</v>
      </c>
      <c r="N1308">
        <v>0</v>
      </c>
      <c r="O1308" s="8">
        <v>0</v>
      </c>
      <c r="P1308" s="8">
        <v>0</v>
      </c>
      <c r="Q1308" s="8">
        <v>0</v>
      </c>
      <c r="R1308" s="35"/>
      <c r="S1308" s="36"/>
      <c r="T1308" s="36"/>
      <c r="U1308" s="36"/>
    </row>
    <row r="1309" spans="1:21" x14ac:dyDescent="0.3">
      <c r="A1309" s="9">
        <v>804716</v>
      </c>
      <c r="B1309" s="9" t="e">
        <f>VLOOKUP(A1309,'AM Detail'!K:L,2,FALSE)</f>
        <v>#N/A</v>
      </c>
      <c r="C1309" s="1" t="s">
        <v>31</v>
      </c>
      <c r="D1309" s="1" t="s">
        <v>268</v>
      </c>
      <c r="E1309" s="9" t="str">
        <f t="shared" si="20"/>
        <v>Z000</v>
      </c>
      <c r="F1309" s="2">
        <v>32325</v>
      </c>
      <c r="G1309" s="1" t="s">
        <v>17</v>
      </c>
      <c r="H1309" s="1" t="s">
        <v>33</v>
      </c>
      <c r="I1309" s="1" t="s">
        <v>290</v>
      </c>
      <c r="J1309" s="1" t="s">
        <v>291</v>
      </c>
      <c r="K1309" s="1" t="s">
        <v>269</v>
      </c>
      <c r="L1309" s="1" t="s">
        <v>37</v>
      </c>
      <c r="M1309" s="1" t="s">
        <v>1636</v>
      </c>
      <c r="N1309">
        <v>0</v>
      </c>
      <c r="O1309" s="8">
        <v>0</v>
      </c>
      <c r="P1309" s="8">
        <v>0</v>
      </c>
      <c r="Q1309" s="8">
        <v>0</v>
      </c>
      <c r="R1309" s="35"/>
      <c r="S1309" s="36"/>
      <c r="T1309" s="36"/>
      <c r="U1309" s="36"/>
    </row>
    <row r="1310" spans="1:21" x14ac:dyDescent="0.3">
      <c r="A1310" s="9">
        <v>804717</v>
      </c>
      <c r="B1310" s="9" t="e">
        <f>VLOOKUP(A1310,'AM Detail'!K:L,2,FALSE)</f>
        <v>#N/A</v>
      </c>
      <c r="C1310" s="1" t="s">
        <v>31</v>
      </c>
      <c r="D1310" s="1" t="s">
        <v>268</v>
      </c>
      <c r="E1310" s="9" t="str">
        <f t="shared" si="20"/>
        <v>Z000</v>
      </c>
      <c r="F1310" s="2">
        <v>32690</v>
      </c>
      <c r="G1310" s="1" t="s">
        <v>17</v>
      </c>
      <c r="H1310" s="1" t="s">
        <v>33</v>
      </c>
      <c r="I1310" s="1" t="s">
        <v>290</v>
      </c>
      <c r="J1310" s="1" t="s">
        <v>291</v>
      </c>
      <c r="K1310" s="1" t="s">
        <v>269</v>
      </c>
      <c r="L1310" s="1" t="s">
        <v>63</v>
      </c>
      <c r="M1310" s="1" t="s">
        <v>1636</v>
      </c>
      <c r="N1310">
        <v>0</v>
      </c>
      <c r="O1310" s="8">
        <v>0</v>
      </c>
      <c r="P1310" s="8">
        <v>0</v>
      </c>
      <c r="Q1310" s="8">
        <v>0</v>
      </c>
      <c r="R1310" s="35"/>
      <c r="S1310" s="36"/>
      <c r="T1310" s="36"/>
      <c r="U1310" s="36"/>
    </row>
    <row r="1311" spans="1:21" x14ac:dyDescent="0.3">
      <c r="A1311" s="9">
        <v>804718</v>
      </c>
      <c r="B1311" s="9" t="e">
        <f>VLOOKUP(A1311,'AM Detail'!K:L,2,FALSE)</f>
        <v>#N/A</v>
      </c>
      <c r="C1311" s="1" t="s">
        <v>31</v>
      </c>
      <c r="D1311" s="1" t="s">
        <v>268</v>
      </c>
      <c r="E1311" s="9" t="str">
        <f t="shared" si="20"/>
        <v>Z000</v>
      </c>
      <c r="F1311" s="2">
        <v>33055</v>
      </c>
      <c r="G1311" s="1" t="s">
        <v>17</v>
      </c>
      <c r="H1311" s="1" t="s">
        <v>33</v>
      </c>
      <c r="I1311" s="1" t="s">
        <v>290</v>
      </c>
      <c r="J1311" s="1" t="s">
        <v>291</v>
      </c>
      <c r="K1311" s="1" t="s">
        <v>269</v>
      </c>
      <c r="L1311" s="1" t="s">
        <v>82</v>
      </c>
      <c r="M1311" s="1" t="s">
        <v>1636</v>
      </c>
      <c r="N1311">
        <v>0</v>
      </c>
      <c r="O1311" s="8">
        <v>0</v>
      </c>
      <c r="P1311" s="8">
        <v>0</v>
      </c>
      <c r="Q1311" s="8">
        <v>0</v>
      </c>
      <c r="R1311" s="35"/>
      <c r="S1311" s="36"/>
      <c r="T1311" s="36"/>
      <c r="U1311" s="36"/>
    </row>
    <row r="1312" spans="1:21" x14ac:dyDescent="0.3">
      <c r="A1312" s="9">
        <v>804719</v>
      </c>
      <c r="B1312" s="9" t="e">
        <f>VLOOKUP(A1312,'AM Detail'!K:L,2,FALSE)</f>
        <v>#N/A</v>
      </c>
      <c r="C1312" s="1" t="s">
        <v>31</v>
      </c>
      <c r="D1312" s="1" t="s">
        <v>268</v>
      </c>
      <c r="E1312" s="9" t="str">
        <f t="shared" si="20"/>
        <v>Z000</v>
      </c>
      <c r="F1312" s="2">
        <v>33055</v>
      </c>
      <c r="G1312" s="1" t="s">
        <v>17</v>
      </c>
      <c r="H1312" s="1" t="s">
        <v>33</v>
      </c>
      <c r="I1312" s="1" t="s">
        <v>290</v>
      </c>
      <c r="J1312" s="1" t="s">
        <v>291</v>
      </c>
      <c r="K1312" s="1" t="s">
        <v>269</v>
      </c>
      <c r="L1312" s="1" t="s">
        <v>82</v>
      </c>
      <c r="M1312" s="1" t="s">
        <v>1636</v>
      </c>
      <c r="N1312">
        <v>0</v>
      </c>
      <c r="O1312" s="8">
        <v>0</v>
      </c>
      <c r="P1312" s="8">
        <v>0</v>
      </c>
      <c r="Q1312" s="8">
        <v>0</v>
      </c>
      <c r="R1312" s="35"/>
      <c r="S1312" s="36"/>
      <c r="T1312" s="36"/>
      <c r="U1312" s="36"/>
    </row>
    <row r="1313" spans="1:21" x14ac:dyDescent="0.3">
      <c r="A1313" s="9">
        <v>804720</v>
      </c>
      <c r="B1313" s="9" t="e">
        <f>VLOOKUP(A1313,'AM Detail'!K:L,2,FALSE)</f>
        <v>#N/A</v>
      </c>
      <c r="C1313" s="1" t="s">
        <v>31</v>
      </c>
      <c r="D1313" s="1" t="s">
        <v>268</v>
      </c>
      <c r="E1313" s="9" t="str">
        <f t="shared" si="20"/>
        <v>Z000</v>
      </c>
      <c r="F1313" s="2">
        <v>33055</v>
      </c>
      <c r="G1313" s="1" t="s">
        <v>17</v>
      </c>
      <c r="H1313" s="1" t="s">
        <v>33</v>
      </c>
      <c r="I1313" s="1" t="s">
        <v>290</v>
      </c>
      <c r="J1313" s="1" t="s">
        <v>291</v>
      </c>
      <c r="K1313" s="1" t="s">
        <v>269</v>
      </c>
      <c r="L1313" s="1" t="s">
        <v>82</v>
      </c>
      <c r="M1313" s="1" t="s">
        <v>1636</v>
      </c>
      <c r="N1313">
        <v>0</v>
      </c>
      <c r="O1313" s="8">
        <v>0</v>
      </c>
      <c r="P1313" s="8">
        <v>0</v>
      </c>
      <c r="Q1313" s="8">
        <v>0</v>
      </c>
      <c r="R1313" s="35"/>
      <c r="S1313" s="36"/>
      <c r="T1313" s="36"/>
      <c r="U1313" s="36"/>
    </row>
    <row r="1314" spans="1:21" x14ac:dyDescent="0.3">
      <c r="A1314" s="9">
        <v>804721</v>
      </c>
      <c r="B1314" s="9" t="e">
        <f>VLOOKUP(A1314,'AM Detail'!K:L,2,FALSE)</f>
        <v>#N/A</v>
      </c>
      <c r="C1314" s="1" t="s">
        <v>31</v>
      </c>
      <c r="D1314" s="1" t="s">
        <v>268</v>
      </c>
      <c r="E1314" s="9" t="str">
        <f t="shared" si="20"/>
        <v>Z000</v>
      </c>
      <c r="F1314" s="2">
        <v>33055</v>
      </c>
      <c r="G1314" s="1" t="s">
        <v>17</v>
      </c>
      <c r="H1314" s="1" t="s">
        <v>33</v>
      </c>
      <c r="I1314" s="1" t="s">
        <v>290</v>
      </c>
      <c r="J1314" s="1" t="s">
        <v>291</v>
      </c>
      <c r="K1314" s="1" t="s">
        <v>269</v>
      </c>
      <c r="L1314" s="1" t="s">
        <v>82</v>
      </c>
      <c r="M1314" s="1" t="s">
        <v>1636</v>
      </c>
      <c r="N1314">
        <v>0</v>
      </c>
      <c r="O1314" s="8">
        <v>0</v>
      </c>
      <c r="P1314" s="8">
        <v>0</v>
      </c>
      <c r="Q1314" s="8">
        <v>0</v>
      </c>
      <c r="R1314" s="35"/>
      <c r="S1314" s="36"/>
      <c r="T1314" s="36"/>
      <c r="U1314" s="36"/>
    </row>
    <row r="1315" spans="1:21" x14ac:dyDescent="0.3">
      <c r="A1315" s="9">
        <v>804722</v>
      </c>
      <c r="B1315" s="9" t="e">
        <f>VLOOKUP(A1315,'AM Detail'!K:L,2,FALSE)</f>
        <v>#N/A</v>
      </c>
      <c r="C1315" s="1" t="s">
        <v>31</v>
      </c>
      <c r="D1315" s="1" t="s">
        <v>268</v>
      </c>
      <c r="E1315" s="9" t="str">
        <f t="shared" si="20"/>
        <v>Z000</v>
      </c>
      <c r="F1315" s="2">
        <v>33420</v>
      </c>
      <c r="G1315" s="1" t="s">
        <v>17</v>
      </c>
      <c r="H1315" s="1" t="s">
        <v>33</v>
      </c>
      <c r="I1315" s="1" t="s">
        <v>290</v>
      </c>
      <c r="J1315" s="1" t="s">
        <v>291</v>
      </c>
      <c r="K1315" s="1" t="s">
        <v>269</v>
      </c>
      <c r="L1315" s="1" t="s">
        <v>43</v>
      </c>
      <c r="M1315" s="1" t="s">
        <v>1636</v>
      </c>
      <c r="N1315">
        <v>0</v>
      </c>
      <c r="O1315" s="8">
        <v>0</v>
      </c>
      <c r="P1315" s="8">
        <v>0</v>
      </c>
      <c r="Q1315" s="8">
        <v>0</v>
      </c>
      <c r="R1315" s="35"/>
      <c r="S1315" s="36"/>
      <c r="T1315" s="36"/>
      <c r="U1315" s="36"/>
    </row>
    <row r="1316" spans="1:21" x14ac:dyDescent="0.3">
      <c r="A1316" s="9">
        <v>804723</v>
      </c>
      <c r="B1316" s="9" t="e">
        <f>VLOOKUP(A1316,'AM Detail'!K:L,2,FALSE)</f>
        <v>#N/A</v>
      </c>
      <c r="C1316" s="1" t="s">
        <v>31</v>
      </c>
      <c r="D1316" s="1" t="s">
        <v>268</v>
      </c>
      <c r="E1316" s="9" t="str">
        <f t="shared" si="20"/>
        <v>Z000</v>
      </c>
      <c r="F1316" s="2">
        <v>33786</v>
      </c>
      <c r="G1316" s="1" t="s">
        <v>17</v>
      </c>
      <c r="H1316" s="1" t="s">
        <v>33</v>
      </c>
      <c r="I1316" s="1" t="s">
        <v>290</v>
      </c>
      <c r="J1316" s="1" t="s">
        <v>291</v>
      </c>
      <c r="K1316" s="1" t="s">
        <v>269</v>
      </c>
      <c r="L1316" s="1" t="s">
        <v>25</v>
      </c>
      <c r="M1316" s="1" t="s">
        <v>1636</v>
      </c>
      <c r="N1316">
        <v>0</v>
      </c>
      <c r="O1316" s="8">
        <v>0</v>
      </c>
      <c r="P1316" s="8">
        <v>0</v>
      </c>
      <c r="Q1316" s="8">
        <v>0</v>
      </c>
      <c r="R1316" s="35"/>
      <c r="S1316" s="36"/>
      <c r="T1316" s="36"/>
      <c r="U1316" s="36"/>
    </row>
    <row r="1317" spans="1:21" x14ac:dyDescent="0.3">
      <c r="A1317" s="9">
        <v>804724</v>
      </c>
      <c r="B1317" s="9" t="e">
        <f>VLOOKUP(A1317,'AM Detail'!K:L,2,FALSE)</f>
        <v>#N/A</v>
      </c>
      <c r="C1317" s="1" t="s">
        <v>31</v>
      </c>
      <c r="D1317" s="1" t="s">
        <v>268</v>
      </c>
      <c r="E1317" s="9" t="str">
        <f t="shared" si="20"/>
        <v>Z000</v>
      </c>
      <c r="F1317" s="2">
        <v>33786</v>
      </c>
      <c r="G1317" s="1" t="s">
        <v>17</v>
      </c>
      <c r="H1317" s="1" t="s">
        <v>33</v>
      </c>
      <c r="I1317" s="1" t="s">
        <v>290</v>
      </c>
      <c r="J1317" s="1" t="s">
        <v>291</v>
      </c>
      <c r="K1317" s="1" t="s">
        <v>269</v>
      </c>
      <c r="L1317" s="1" t="s">
        <v>25</v>
      </c>
      <c r="M1317" s="1" t="s">
        <v>1636</v>
      </c>
      <c r="N1317">
        <v>0</v>
      </c>
      <c r="O1317" s="8">
        <v>0</v>
      </c>
      <c r="P1317" s="8">
        <v>0</v>
      </c>
      <c r="Q1317" s="8">
        <v>0</v>
      </c>
      <c r="R1317" s="35"/>
      <c r="S1317" s="36"/>
      <c r="T1317" s="36"/>
      <c r="U1317" s="36"/>
    </row>
    <row r="1318" spans="1:21" x14ac:dyDescent="0.3">
      <c r="A1318" s="9">
        <v>804725</v>
      </c>
      <c r="B1318" s="9" t="e">
        <f>VLOOKUP(A1318,'AM Detail'!K:L,2,FALSE)</f>
        <v>#N/A</v>
      </c>
      <c r="C1318" s="1" t="s">
        <v>31</v>
      </c>
      <c r="D1318" s="1" t="s">
        <v>268</v>
      </c>
      <c r="E1318" s="9" t="str">
        <f t="shared" si="20"/>
        <v>Z000</v>
      </c>
      <c r="F1318" s="2">
        <v>33786</v>
      </c>
      <c r="G1318" s="1" t="s">
        <v>17</v>
      </c>
      <c r="H1318" s="1" t="s">
        <v>33</v>
      </c>
      <c r="I1318" s="1" t="s">
        <v>290</v>
      </c>
      <c r="J1318" s="1" t="s">
        <v>291</v>
      </c>
      <c r="K1318" s="1" t="s">
        <v>269</v>
      </c>
      <c r="L1318" s="1" t="s">
        <v>25</v>
      </c>
      <c r="M1318" s="1" t="s">
        <v>1636</v>
      </c>
      <c r="N1318">
        <v>0</v>
      </c>
      <c r="O1318" s="8">
        <v>0</v>
      </c>
      <c r="P1318" s="8">
        <v>0</v>
      </c>
      <c r="Q1318" s="8">
        <v>0</v>
      </c>
      <c r="R1318" s="35"/>
      <c r="S1318" s="36"/>
      <c r="T1318" s="36"/>
      <c r="U1318" s="36"/>
    </row>
    <row r="1319" spans="1:21" x14ac:dyDescent="0.3">
      <c r="A1319" s="9">
        <v>804726</v>
      </c>
      <c r="B1319" s="9" t="e">
        <f>VLOOKUP(A1319,'AM Detail'!K:L,2,FALSE)</f>
        <v>#N/A</v>
      </c>
      <c r="C1319" s="1" t="s">
        <v>31</v>
      </c>
      <c r="D1319" s="1" t="s">
        <v>268</v>
      </c>
      <c r="E1319" s="9" t="str">
        <f t="shared" si="20"/>
        <v>Z000</v>
      </c>
      <c r="F1319" s="2">
        <v>34151</v>
      </c>
      <c r="G1319" s="1" t="s">
        <v>17</v>
      </c>
      <c r="H1319" s="1" t="s">
        <v>33</v>
      </c>
      <c r="I1319" s="1" t="s">
        <v>290</v>
      </c>
      <c r="J1319" s="1" t="s">
        <v>291</v>
      </c>
      <c r="K1319" s="1" t="s">
        <v>269</v>
      </c>
      <c r="L1319" s="1" t="s">
        <v>40</v>
      </c>
      <c r="M1319" s="1" t="s">
        <v>1636</v>
      </c>
      <c r="N1319">
        <v>0</v>
      </c>
      <c r="O1319" s="8">
        <v>0</v>
      </c>
      <c r="P1319" s="8">
        <v>0</v>
      </c>
      <c r="Q1319" s="8">
        <v>0</v>
      </c>
      <c r="R1319" s="35"/>
      <c r="S1319" s="36"/>
      <c r="T1319" s="36"/>
      <c r="U1319" s="36"/>
    </row>
    <row r="1320" spans="1:21" x14ac:dyDescent="0.3">
      <c r="A1320" s="9">
        <v>804727</v>
      </c>
      <c r="B1320" s="9" t="e">
        <f>VLOOKUP(A1320,'AM Detail'!K:L,2,FALSE)</f>
        <v>#N/A</v>
      </c>
      <c r="C1320" s="1" t="s">
        <v>31</v>
      </c>
      <c r="D1320" s="1" t="s">
        <v>268</v>
      </c>
      <c r="E1320" s="9" t="str">
        <f t="shared" si="20"/>
        <v>Z000</v>
      </c>
      <c r="F1320" s="2">
        <v>34151</v>
      </c>
      <c r="G1320" s="1" t="s">
        <v>17</v>
      </c>
      <c r="H1320" s="1" t="s">
        <v>33</v>
      </c>
      <c r="I1320" s="1" t="s">
        <v>290</v>
      </c>
      <c r="J1320" s="1" t="s">
        <v>291</v>
      </c>
      <c r="K1320" s="1" t="s">
        <v>269</v>
      </c>
      <c r="L1320" s="1" t="s">
        <v>40</v>
      </c>
      <c r="M1320" s="1" t="s">
        <v>1636</v>
      </c>
      <c r="N1320">
        <v>0</v>
      </c>
      <c r="O1320" s="8">
        <v>0</v>
      </c>
      <c r="P1320" s="8">
        <v>0</v>
      </c>
      <c r="Q1320" s="8">
        <v>0</v>
      </c>
      <c r="R1320" s="35"/>
      <c r="S1320" s="36"/>
      <c r="T1320" s="36"/>
      <c r="U1320" s="36"/>
    </row>
    <row r="1321" spans="1:21" x14ac:dyDescent="0.3">
      <c r="A1321" s="9">
        <v>804728</v>
      </c>
      <c r="B1321" s="9" t="e">
        <f>VLOOKUP(A1321,'AM Detail'!K:L,2,FALSE)</f>
        <v>#N/A</v>
      </c>
      <c r="C1321" s="1" t="s">
        <v>31</v>
      </c>
      <c r="D1321" s="1" t="s">
        <v>268</v>
      </c>
      <c r="E1321" s="9" t="str">
        <f t="shared" si="20"/>
        <v>Z000</v>
      </c>
      <c r="F1321" s="2">
        <v>34151</v>
      </c>
      <c r="G1321" s="1" t="s">
        <v>17</v>
      </c>
      <c r="H1321" s="1" t="s">
        <v>33</v>
      </c>
      <c r="I1321" s="1" t="s">
        <v>290</v>
      </c>
      <c r="J1321" s="1" t="s">
        <v>291</v>
      </c>
      <c r="K1321" s="1" t="s">
        <v>269</v>
      </c>
      <c r="L1321" s="1" t="s">
        <v>40</v>
      </c>
      <c r="M1321" s="1" t="s">
        <v>1636</v>
      </c>
      <c r="N1321">
        <v>0</v>
      </c>
      <c r="O1321" s="8">
        <v>0</v>
      </c>
      <c r="P1321" s="8">
        <v>0</v>
      </c>
      <c r="Q1321" s="8">
        <v>0</v>
      </c>
      <c r="R1321" s="35"/>
      <c r="S1321" s="36"/>
      <c r="T1321" s="36"/>
      <c r="U1321" s="36"/>
    </row>
    <row r="1322" spans="1:21" x14ac:dyDescent="0.3">
      <c r="A1322" s="9">
        <v>804729</v>
      </c>
      <c r="B1322" s="9" t="e">
        <f>VLOOKUP(A1322,'AM Detail'!K:L,2,FALSE)</f>
        <v>#N/A</v>
      </c>
      <c r="C1322" s="1" t="s">
        <v>31</v>
      </c>
      <c r="D1322" s="1" t="s">
        <v>268</v>
      </c>
      <c r="E1322" s="9" t="str">
        <f t="shared" si="20"/>
        <v>Z000</v>
      </c>
      <c r="F1322" s="2">
        <v>34151</v>
      </c>
      <c r="G1322" s="1" t="s">
        <v>17</v>
      </c>
      <c r="H1322" s="1" t="s">
        <v>33</v>
      </c>
      <c r="I1322" s="1" t="s">
        <v>290</v>
      </c>
      <c r="J1322" s="1" t="s">
        <v>291</v>
      </c>
      <c r="K1322" s="1" t="s">
        <v>269</v>
      </c>
      <c r="L1322" s="1" t="s">
        <v>40</v>
      </c>
      <c r="M1322" s="1" t="s">
        <v>1636</v>
      </c>
      <c r="N1322">
        <v>0</v>
      </c>
      <c r="O1322" s="8">
        <v>0</v>
      </c>
      <c r="P1322" s="8">
        <v>0</v>
      </c>
      <c r="Q1322" s="8">
        <v>0</v>
      </c>
      <c r="R1322" s="35"/>
      <c r="S1322" s="36"/>
      <c r="T1322" s="36"/>
      <c r="U1322" s="36"/>
    </row>
    <row r="1323" spans="1:21" x14ac:dyDescent="0.3">
      <c r="A1323" s="9">
        <v>804730</v>
      </c>
      <c r="B1323" s="9" t="e">
        <f>VLOOKUP(A1323,'AM Detail'!K:L,2,FALSE)</f>
        <v>#N/A</v>
      </c>
      <c r="C1323" s="1" t="s">
        <v>31</v>
      </c>
      <c r="D1323" s="1" t="s">
        <v>268</v>
      </c>
      <c r="E1323" s="9" t="str">
        <f t="shared" si="20"/>
        <v>Z000</v>
      </c>
      <c r="F1323" s="2">
        <v>34151</v>
      </c>
      <c r="G1323" s="1" t="s">
        <v>17</v>
      </c>
      <c r="H1323" s="1" t="s">
        <v>33</v>
      </c>
      <c r="I1323" s="1" t="s">
        <v>290</v>
      </c>
      <c r="J1323" s="1" t="s">
        <v>291</v>
      </c>
      <c r="K1323" s="1" t="s">
        <v>269</v>
      </c>
      <c r="L1323" s="1" t="s">
        <v>40</v>
      </c>
      <c r="M1323" s="1" t="s">
        <v>1636</v>
      </c>
      <c r="N1323">
        <v>0</v>
      </c>
      <c r="O1323" s="8">
        <v>0</v>
      </c>
      <c r="P1323" s="8">
        <v>0</v>
      </c>
      <c r="Q1323" s="8">
        <v>0</v>
      </c>
      <c r="R1323" s="35"/>
      <c r="S1323" s="36"/>
      <c r="T1323" s="36"/>
      <c r="U1323" s="36"/>
    </row>
    <row r="1324" spans="1:21" x14ac:dyDescent="0.3">
      <c r="A1324" s="9">
        <v>804731</v>
      </c>
      <c r="B1324" s="9" t="e">
        <f>VLOOKUP(A1324,'AM Detail'!K:L,2,FALSE)</f>
        <v>#N/A</v>
      </c>
      <c r="C1324" s="1" t="s">
        <v>31</v>
      </c>
      <c r="D1324" s="1" t="s">
        <v>268</v>
      </c>
      <c r="E1324" s="9" t="str">
        <f t="shared" si="20"/>
        <v>Z000</v>
      </c>
      <c r="F1324" s="2">
        <v>34151</v>
      </c>
      <c r="G1324" s="1" t="s">
        <v>17</v>
      </c>
      <c r="H1324" s="1" t="s">
        <v>33</v>
      </c>
      <c r="I1324" s="1" t="s">
        <v>290</v>
      </c>
      <c r="J1324" s="1" t="s">
        <v>291</v>
      </c>
      <c r="K1324" s="1" t="s">
        <v>269</v>
      </c>
      <c r="L1324" s="1" t="s">
        <v>40</v>
      </c>
      <c r="M1324" s="1" t="s">
        <v>1636</v>
      </c>
      <c r="N1324">
        <v>0</v>
      </c>
      <c r="O1324" s="8">
        <v>0</v>
      </c>
      <c r="P1324" s="8">
        <v>0</v>
      </c>
      <c r="Q1324" s="8">
        <v>0</v>
      </c>
      <c r="R1324" s="35"/>
      <c r="S1324" s="36"/>
      <c r="T1324" s="36"/>
      <c r="U1324" s="36"/>
    </row>
    <row r="1325" spans="1:21" x14ac:dyDescent="0.3">
      <c r="A1325" s="9">
        <v>804732</v>
      </c>
      <c r="B1325" s="9" t="e">
        <f>VLOOKUP(A1325,'AM Detail'!K:L,2,FALSE)</f>
        <v>#N/A</v>
      </c>
      <c r="C1325" s="1" t="s">
        <v>31</v>
      </c>
      <c r="D1325" s="1" t="s">
        <v>268</v>
      </c>
      <c r="E1325" s="9" t="str">
        <f t="shared" si="20"/>
        <v>Z000</v>
      </c>
      <c r="F1325" s="2">
        <v>35247</v>
      </c>
      <c r="G1325" s="1" t="s">
        <v>17</v>
      </c>
      <c r="H1325" s="1" t="s">
        <v>33</v>
      </c>
      <c r="I1325" s="1" t="s">
        <v>290</v>
      </c>
      <c r="J1325" s="1" t="s">
        <v>291</v>
      </c>
      <c r="K1325" s="1" t="s">
        <v>269</v>
      </c>
      <c r="L1325" s="1" t="s">
        <v>64</v>
      </c>
      <c r="M1325" s="1" t="s">
        <v>1636</v>
      </c>
      <c r="N1325">
        <v>0</v>
      </c>
      <c r="O1325" s="8">
        <v>0</v>
      </c>
      <c r="P1325" s="8">
        <v>0</v>
      </c>
      <c r="Q1325" s="8">
        <v>0</v>
      </c>
      <c r="R1325" s="35"/>
      <c r="S1325" s="36"/>
      <c r="T1325" s="36"/>
      <c r="U1325" s="36"/>
    </row>
    <row r="1326" spans="1:21" x14ac:dyDescent="0.3">
      <c r="A1326" s="9">
        <v>804733</v>
      </c>
      <c r="B1326" s="9" t="e">
        <f>VLOOKUP(A1326,'AM Detail'!K:L,2,FALSE)</f>
        <v>#N/A</v>
      </c>
      <c r="C1326" s="1" t="s">
        <v>31</v>
      </c>
      <c r="D1326" s="1" t="s">
        <v>268</v>
      </c>
      <c r="E1326" s="9" t="str">
        <f t="shared" si="20"/>
        <v>Z000</v>
      </c>
      <c r="F1326" s="2">
        <v>37073</v>
      </c>
      <c r="G1326" s="1" t="s">
        <v>17</v>
      </c>
      <c r="H1326" s="1" t="s">
        <v>33</v>
      </c>
      <c r="I1326" s="1" t="s">
        <v>290</v>
      </c>
      <c r="J1326" s="1" t="s">
        <v>291</v>
      </c>
      <c r="K1326" s="1" t="s">
        <v>269</v>
      </c>
      <c r="L1326" s="1" t="s">
        <v>240</v>
      </c>
      <c r="M1326" s="1" t="s">
        <v>1636</v>
      </c>
      <c r="N1326">
        <v>0</v>
      </c>
      <c r="O1326" s="8">
        <v>0</v>
      </c>
      <c r="P1326" s="8">
        <v>0</v>
      </c>
      <c r="Q1326" s="8">
        <v>0</v>
      </c>
      <c r="R1326" s="35"/>
      <c r="S1326" s="36"/>
      <c r="T1326" s="36"/>
      <c r="U1326" s="36"/>
    </row>
    <row r="1327" spans="1:21" x14ac:dyDescent="0.3">
      <c r="A1327" s="9">
        <v>804757</v>
      </c>
      <c r="B1327" s="9" t="e">
        <f>VLOOKUP(A1327,'AM Detail'!K:L,2,FALSE)</f>
        <v>#N/A</v>
      </c>
      <c r="C1327" s="1" t="s">
        <v>15</v>
      </c>
      <c r="D1327" s="1" t="s">
        <v>465</v>
      </c>
      <c r="E1327" s="9" t="str">
        <f t="shared" si="20"/>
        <v>Z000</v>
      </c>
      <c r="F1327" s="2">
        <v>31959</v>
      </c>
      <c r="G1327" s="1" t="s">
        <v>17</v>
      </c>
      <c r="H1327" s="1" t="s">
        <v>18</v>
      </c>
      <c r="I1327" s="1" t="s">
        <v>290</v>
      </c>
      <c r="J1327" s="1" t="s">
        <v>291</v>
      </c>
      <c r="K1327" s="1" t="s">
        <v>269</v>
      </c>
      <c r="L1327" s="1" t="s">
        <v>62</v>
      </c>
      <c r="M1327" s="1" t="s">
        <v>1636</v>
      </c>
      <c r="N1327">
        <v>0</v>
      </c>
      <c r="O1327" s="8">
        <v>0</v>
      </c>
      <c r="P1327" s="8">
        <v>0</v>
      </c>
      <c r="Q1327" s="8">
        <v>0</v>
      </c>
      <c r="R1327" s="35"/>
      <c r="S1327" s="36"/>
      <c r="T1327" s="36"/>
      <c r="U1327" s="36"/>
    </row>
    <row r="1328" spans="1:21" x14ac:dyDescent="0.3">
      <c r="A1328" s="9">
        <v>805478</v>
      </c>
      <c r="B1328" s="9" t="e">
        <f>VLOOKUP(A1328,'AM Detail'!K:L,2,FALSE)</f>
        <v>#N/A</v>
      </c>
      <c r="C1328" s="1" t="s">
        <v>31</v>
      </c>
      <c r="D1328" s="1" t="s">
        <v>276</v>
      </c>
      <c r="E1328" s="9" t="str">
        <f t="shared" si="20"/>
        <v>Z000</v>
      </c>
      <c r="F1328" s="2">
        <v>29403</v>
      </c>
      <c r="G1328" s="1" t="s">
        <v>17</v>
      </c>
      <c r="H1328" s="1" t="s">
        <v>33</v>
      </c>
      <c r="I1328" s="1" t="s">
        <v>290</v>
      </c>
      <c r="J1328" s="1" t="s">
        <v>291</v>
      </c>
      <c r="K1328" s="1" t="s">
        <v>279</v>
      </c>
      <c r="L1328" s="1" t="s">
        <v>53</v>
      </c>
      <c r="M1328" s="1" t="s">
        <v>1636</v>
      </c>
      <c r="N1328">
        <v>0</v>
      </c>
      <c r="O1328" s="8">
        <v>0</v>
      </c>
      <c r="P1328" s="8">
        <v>0</v>
      </c>
      <c r="Q1328" s="8">
        <v>0</v>
      </c>
      <c r="R1328" s="35"/>
      <c r="S1328" s="36"/>
      <c r="T1328" s="36"/>
      <c r="U1328" s="36"/>
    </row>
    <row r="1329" spans="1:21" x14ac:dyDescent="0.3">
      <c r="A1329" s="9">
        <v>805479</v>
      </c>
      <c r="B1329" s="9" t="e">
        <f>VLOOKUP(A1329,'AM Detail'!K:L,2,FALSE)</f>
        <v>#N/A</v>
      </c>
      <c r="C1329" s="1" t="s">
        <v>31</v>
      </c>
      <c r="D1329" s="1" t="s">
        <v>276</v>
      </c>
      <c r="E1329" s="9" t="str">
        <f t="shared" si="20"/>
        <v>Z000</v>
      </c>
      <c r="F1329" s="2">
        <v>29403</v>
      </c>
      <c r="G1329" s="1" t="s">
        <v>17</v>
      </c>
      <c r="H1329" s="1" t="s">
        <v>33</v>
      </c>
      <c r="I1329" s="1" t="s">
        <v>290</v>
      </c>
      <c r="J1329" s="1" t="s">
        <v>291</v>
      </c>
      <c r="K1329" s="1" t="s">
        <v>279</v>
      </c>
      <c r="L1329" s="1" t="s">
        <v>53</v>
      </c>
      <c r="M1329" s="1" t="s">
        <v>1636</v>
      </c>
      <c r="N1329">
        <v>0</v>
      </c>
      <c r="O1329" s="8">
        <v>0</v>
      </c>
      <c r="P1329" s="8">
        <v>0</v>
      </c>
      <c r="Q1329" s="8">
        <v>0</v>
      </c>
      <c r="R1329" s="35"/>
      <c r="S1329" s="36"/>
      <c r="T1329" s="36"/>
      <c r="U1329" s="36"/>
    </row>
    <row r="1330" spans="1:21" x14ac:dyDescent="0.3">
      <c r="A1330" s="9">
        <v>805480</v>
      </c>
      <c r="B1330" s="9" t="e">
        <f>VLOOKUP(A1330,'AM Detail'!K:L,2,FALSE)</f>
        <v>#N/A</v>
      </c>
      <c r="C1330" s="1" t="s">
        <v>31</v>
      </c>
      <c r="D1330" s="1" t="s">
        <v>276</v>
      </c>
      <c r="E1330" s="9" t="str">
        <f t="shared" si="20"/>
        <v>Z000</v>
      </c>
      <c r="F1330" s="2">
        <v>30133</v>
      </c>
      <c r="G1330" s="1" t="s">
        <v>17</v>
      </c>
      <c r="H1330" s="1" t="s">
        <v>33</v>
      </c>
      <c r="I1330" s="1" t="s">
        <v>290</v>
      </c>
      <c r="J1330" s="1" t="s">
        <v>291</v>
      </c>
      <c r="K1330" s="1" t="s">
        <v>279</v>
      </c>
      <c r="L1330" s="1" t="s">
        <v>107</v>
      </c>
      <c r="M1330" s="1" t="s">
        <v>1636</v>
      </c>
      <c r="N1330">
        <v>0</v>
      </c>
      <c r="O1330" s="8">
        <v>0</v>
      </c>
      <c r="P1330" s="8">
        <v>0</v>
      </c>
      <c r="Q1330" s="8">
        <v>0</v>
      </c>
      <c r="R1330" s="35"/>
      <c r="S1330" s="36"/>
      <c r="T1330" s="36"/>
      <c r="U1330" s="36"/>
    </row>
    <row r="1331" spans="1:21" x14ac:dyDescent="0.3">
      <c r="A1331" s="9">
        <v>805481</v>
      </c>
      <c r="B1331" s="9" t="e">
        <f>VLOOKUP(A1331,'AM Detail'!K:L,2,FALSE)</f>
        <v>#N/A</v>
      </c>
      <c r="C1331" s="1" t="s">
        <v>31</v>
      </c>
      <c r="D1331" s="1" t="s">
        <v>276</v>
      </c>
      <c r="E1331" s="9" t="str">
        <f t="shared" si="20"/>
        <v>Z000</v>
      </c>
      <c r="F1331" s="2">
        <v>30133</v>
      </c>
      <c r="G1331" s="1" t="s">
        <v>17</v>
      </c>
      <c r="H1331" s="1" t="s">
        <v>33</v>
      </c>
      <c r="I1331" s="1" t="s">
        <v>290</v>
      </c>
      <c r="J1331" s="1" t="s">
        <v>291</v>
      </c>
      <c r="K1331" s="1" t="s">
        <v>279</v>
      </c>
      <c r="L1331" s="1" t="s">
        <v>107</v>
      </c>
      <c r="M1331" s="1" t="s">
        <v>1636</v>
      </c>
      <c r="N1331">
        <v>0</v>
      </c>
      <c r="O1331" s="8">
        <v>0</v>
      </c>
      <c r="P1331" s="8">
        <v>0</v>
      </c>
      <c r="Q1331" s="8">
        <v>0</v>
      </c>
      <c r="R1331" s="35"/>
      <c r="S1331" s="36"/>
      <c r="T1331" s="36"/>
      <c r="U1331" s="36"/>
    </row>
    <row r="1332" spans="1:21" x14ac:dyDescent="0.3">
      <c r="A1332" s="9">
        <v>805482</v>
      </c>
      <c r="B1332" s="9" t="e">
        <f>VLOOKUP(A1332,'AM Detail'!K:L,2,FALSE)</f>
        <v>#N/A</v>
      </c>
      <c r="C1332" s="1" t="s">
        <v>31</v>
      </c>
      <c r="D1332" s="1" t="s">
        <v>276</v>
      </c>
      <c r="E1332" s="9" t="str">
        <f t="shared" si="20"/>
        <v>Z000</v>
      </c>
      <c r="F1332" s="2">
        <v>30133</v>
      </c>
      <c r="G1332" s="1" t="s">
        <v>17</v>
      </c>
      <c r="H1332" s="1" t="s">
        <v>33</v>
      </c>
      <c r="I1332" s="1" t="s">
        <v>290</v>
      </c>
      <c r="J1332" s="1" t="s">
        <v>291</v>
      </c>
      <c r="K1332" s="1" t="s">
        <v>279</v>
      </c>
      <c r="L1332" s="1" t="s">
        <v>107</v>
      </c>
      <c r="M1332" s="1" t="s">
        <v>1636</v>
      </c>
      <c r="N1332">
        <v>0</v>
      </c>
      <c r="O1332" s="8">
        <v>0</v>
      </c>
      <c r="P1332" s="8">
        <v>0</v>
      </c>
      <c r="Q1332" s="8">
        <v>0</v>
      </c>
      <c r="R1332" s="35"/>
      <c r="S1332" s="36"/>
      <c r="T1332" s="36"/>
      <c r="U1332" s="36"/>
    </row>
    <row r="1333" spans="1:21" x14ac:dyDescent="0.3">
      <c r="A1333" s="9">
        <v>805483</v>
      </c>
      <c r="B1333" s="9" t="e">
        <f>VLOOKUP(A1333,'AM Detail'!K:L,2,FALSE)</f>
        <v>#N/A</v>
      </c>
      <c r="C1333" s="1" t="s">
        <v>31</v>
      </c>
      <c r="D1333" s="1" t="s">
        <v>276</v>
      </c>
      <c r="E1333" s="9" t="str">
        <f t="shared" si="20"/>
        <v>Z000</v>
      </c>
      <c r="F1333" s="2">
        <v>30498</v>
      </c>
      <c r="G1333" s="1" t="s">
        <v>17</v>
      </c>
      <c r="H1333" s="1" t="s">
        <v>33</v>
      </c>
      <c r="I1333" s="1" t="s">
        <v>290</v>
      </c>
      <c r="J1333" s="1" t="s">
        <v>291</v>
      </c>
      <c r="K1333" s="1" t="s">
        <v>279</v>
      </c>
      <c r="L1333" s="1" t="s">
        <v>99</v>
      </c>
      <c r="M1333" s="1" t="s">
        <v>1636</v>
      </c>
      <c r="N1333">
        <v>0</v>
      </c>
      <c r="O1333" s="8">
        <v>0</v>
      </c>
      <c r="P1333" s="8">
        <v>0</v>
      </c>
      <c r="Q1333" s="8">
        <v>0</v>
      </c>
      <c r="R1333" s="35"/>
      <c r="S1333" s="36"/>
      <c r="T1333" s="36"/>
      <c r="U1333" s="36"/>
    </row>
    <row r="1334" spans="1:21" x14ac:dyDescent="0.3">
      <c r="A1334" s="9">
        <v>805484</v>
      </c>
      <c r="B1334" s="9" t="e">
        <f>VLOOKUP(A1334,'AM Detail'!K:L,2,FALSE)</f>
        <v>#N/A</v>
      </c>
      <c r="C1334" s="1" t="s">
        <v>31</v>
      </c>
      <c r="D1334" s="1" t="s">
        <v>276</v>
      </c>
      <c r="E1334" s="9" t="str">
        <f t="shared" si="20"/>
        <v>Z000</v>
      </c>
      <c r="F1334" s="2">
        <v>31229</v>
      </c>
      <c r="G1334" s="1" t="s">
        <v>17</v>
      </c>
      <c r="H1334" s="1" t="s">
        <v>33</v>
      </c>
      <c r="I1334" s="1" t="s">
        <v>290</v>
      </c>
      <c r="J1334" s="1" t="s">
        <v>291</v>
      </c>
      <c r="K1334" s="1" t="s">
        <v>279</v>
      </c>
      <c r="L1334" s="1" t="s">
        <v>65</v>
      </c>
      <c r="M1334" s="1" t="s">
        <v>1636</v>
      </c>
      <c r="N1334">
        <v>0</v>
      </c>
      <c r="O1334" s="8">
        <v>0</v>
      </c>
      <c r="P1334" s="8">
        <v>0</v>
      </c>
      <c r="Q1334" s="8">
        <v>0</v>
      </c>
      <c r="R1334" s="35"/>
      <c r="S1334" s="36"/>
      <c r="T1334" s="36"/>
      <c r="U1334" s="36"/>
    </row>
    <row r="1335" spans="1:21" x14ac:dyDescent="0.3">
      <c r="A1335" s="9">
        <v>805485</v>
      </c>
      <c r="B1335" s="9" t="e">
        <f>VLOOKUP(A1335,'AM Detail'!K:L,2,FALSE)</f>
        <v>#N/A</v>
      </c>
      <c r="C1335" s="1" t="s">
        <v>31</v>
      </c>
      <c r="D1335" s="1" t="s">
        <v>276</v>
      </c>
      <c r="E1335" s="9" t="str">
        <f t="shared" si="20"/>
        <v>Z000</v>
      </c>
      <c r="F1335" s="2">
        <v>31229</v>
      </c>
      <c r="G1335" s="1" t="s">
        <v>17</v>
      </c>
      <c r="H1335" s="1" t="s">
        <v>33</v>
      </c>
      <c r="I1335" s="1" t="s">
        <v>290</v>
      </c>
      <c r="J1335" s="1" t="s">
        <v>291</v>
      </c>
      <c r="K1335" s="1" t="s">
        <v>279</v>
      </c>
      <c r="L1335" s="1" t="s">
        <v>65</v>
      </c>
      <c r="M1335" s="1" t="s">
        <v>1636</v>
      </c>
      <c r="N1335">
        <v>0</v>
      </c>
      <c r="O1335" s="8">
        <v>0</v>
      </c>
      <c r="P1335" s="8">
        <v>0</v>
      </c>
      <c r="Q1335" s="8">
        <v>0</v>
      </c>
      <c r="R1335" s="35"/>
      <c r="S1335" s="36"/>
      <c r="T1335" s="36"/>
      <c r="U1335" s="36"/>
    </row>
    <row r="1336" spans="1:21" x14ac:dyDescent="0.3">
      <c r="A1336" s="9">
        <v>805486</v>
      </c>
      <c r="B1336" s="9" t="e">
        <f>VLOOKUP(A1336,'AM Detail'!K:L,2,FALSE)</f>
        <v>#N/A</v>
      </c>
      <c r="C1336" s="1" t="s">
        <v>31</v>
      </c>
      <c r="D1336" s="1" t="s">
        <v>276</v>
      </c>
      <c r="E1336" s="9" t="str">
        <f t="shared" si="20"/>
        <v>Z000</v>
      </c>
      <c r="F1336" s="2">
        <v>31229</v>
      </c>
      <c r="G1336" s="1" t="s">
        <v>17</v>
      </c>
      <c r="H1336" s="1" t="s">
        <v>33</v>
      </c>
      <c r="I1336" s="1" t="s">
        <v>290</v>
      </c>
      <c r="J1336" s="1" t="s">
        <v>291</v>
      </c>
      <c r="K1336" s="1" t="s">
        <v>279</v>
      </c>
      <c r="L1336" s="1" t="s">
        <v>65</v>
      </c>
      <c r="M1336" s="1" t="s">
        <v>1636</v>
      </c>
      <c r="N1336">
        <v>0</v>
      </c>
      <c r="O1336" s="8">
        <v>0</v>
      </c>
      <c r="P1336" s="8">
        <v>0</v>
      </c>
      <c r="Q1336" s="8">
        <v>0</v>
      </c>
      <c r="R1336" s="35"/>
      <c r="S1336" s="36"/>
      <c r="T1336" s="36"/>
      <c r="U1336" s="36"/>
    </row>
    <row r="1337" spans="1:21" x14ac:dyDescent="0.3">
      <c r="A1337" s="9">
        <v>805487</v>
      </c>
      <c r="B1337" s="9" t="e">
        <f>VLOOKUP(A1337,'AM Detail'!K:L,2,FALSE)</f>
        <v>#N/A</v>
      </c>
      <c r="C1337" s="1" t="s">
        <v>31</v>
      </c>
      <c r="D1337" s="1" t="s">
        <v>276</v>
      </c>
      <c r="E1337" s="9" t="str">
        <f t="shared" si="20"/>
        <v>Z000</v>
      </c>
      <c r="F1337" s="2">
        <v>31229</v>
      </c>
      <c r="G1337" s="1" t="s">
        <v>17</v>
      </c>
      <c r="H1337" s="1" t="s">
        <v>33</v>
      </c>
      <c r="I1337" s="1" t="s">
        <v>290</v>
      </c>
      <c r="J1337" s="1" t="s">
        <v>291</v>
      </c>
      <c r="K1337" s="1" t="s">
        <v>279</v>
      </c>
      <c r="L1337" s="1" t="s">
        <v>65</v>
      </c>
      <c r="M1337" s="1" t="s">
        <v>1636</v>
      </c>
      <c r="N1337">
        <v>0</v>
      </c>
      <c r="O1337" s="8">
        <v>0</v>
      </c>
      <c r="P1337" s="8">
        <v>0</v>
      </c>
      <c r="Q1337" s="8">
        <v>0</v>
      </c>
      <c r="R1337" s="35"/>
      <c r="S1337" s="36"/>
      <c r="T1337" s="36"/>
      <c r="U1337" s="36"/>
    </row>
    <row r="1338" spans="1:21" x14ac:dyDescent="0.3">
      <c r="A1338" s="9">
        <v>805488</v>
      </c>
      <c r="B1338" s="9" t="e">
        <f>VLOOKUP(A1338,'AM Detail'!K:L,2,FALSE)</f>
        <v>#N/A</v>
      </c>
      <c r="C1338" s="1" t="s">
        <v>31</v>
      </c>
      <c r="D1338" s="1" t="s">
        <v>276</v>
      </c>
      <c r="E1338" s="9" t="str">
        <f t="shared" si="20"/>
        <v>Z000</v>
      </c>
      <c r="F1338" s="2">
        <v>32690</v>
      </c>
      <c r="G1338" s="1" t="s">
        <v>17</v>
      </c>
      <c r="H1338" s="1" t="s">
        <v>33</v>
      </c>
      <c r="I1338" s="1" t="s">
        <v>290</v>
      </c>
      <c r="J1338" s="1" t="s">
        <v>291</v>
      </c>
      <c r="K1338" s="1" t="s">
        <v>279</v>
      </c>
      <c r="L1338" s="1" t="s">
        <v>63</v>
      </c>
      <c r="M1338" s="1" t="s">
        <v>1636</v>
      </c>
      <c r="N1338">
        <v>0</v>
      </c>
      <c r="O1338" s="8">
        <v>0</v>
      </c>
      <c r="P1338" s="8">
        <v>0</v>
      </c>
      <c r="Q1338" s="8">
        <v>0</v>
      </c>
      <c r="R1338" s="35"/>
      <c r="S1338" s="36"/>
      <c r="T1338" s="36"/>
      <c r="U1338" s="36"/>
    </row>
    <row r="1339" spans="1:21" x14ac:dyDescent="0.3">
      <c r="A1339" s="9">
        <v>805489</v>
      </c>
      <c r="B1339" s="9" t="e">
        <f>VLOOKUP(A1339,'AM Detail'!K:L,2,FALSE)</f>
        <v>#N/A</v>
      </c>
      <c r="C1339" s="1" t="s">
        <v>31</v>
      </c>
      <c r="D1339" s="1" t="s">
        <v>276</v>
      </c>
      <c r="E1339" s="9" t="str">
        <f t="shared" si="20"/>
        <v>Z000</v>
      </c>
      <c r="F1339" s="2">
        <v>32690</v>
      </c>
      <c r="G1339" s="1" t="s">
        <v>17</v>
      </c>
      <c r="H1339" s="1" t="s">
        <v>33</v>
      </c>
      <c r="I1339" s="1" t="s">
        <v>290</v>
      </c>
      <c r="J1339" s="1" t="s">
        <v>291</v>
      </c>
      <c r="K1339" s="1" t="s">
        <v>279</v>
      </c>
      <c r="L1339" s="1" t="s">
        <v>63</v>
      </c>
      <c r="M1339" s="1" t="s">
        <v>1636</v>
      </c>
      <c r="N1339">
        <v>0</v>
      </c>
      <c r="O1339" s="8">
        <v>0</v>
      </c>
      <c r="P1339" s="8">
        <v>0</v>
      </c>
      <c r="Q1339" s="8">
        <v>0</v>
      </c>
      <c r="R1339" s="35"/>
      <c r="S1339" s="36"/>
      <c r="T1339" s="36"/>
      <c r="U1339" s="36"/>
    </row>
    <row r="1340" spans="1:21" x14ac:dyDescent="0.3">
      <c r="A1340" s="9">
        <v>805490</v>
      </c>
      <c r="B1340" s="9" t="e">
        <f>VLOOKUP(A1340,'AM Detail'!K:L,2,FALSE)</f>
        <v>#N/A</v>
      </c>
      <c r="C1340" s="1" t="s">
        <v>31</v>
      </c>
      <c r="D1340" s="1" t="s">
        <v>276</v>
      </c>
      <c r="E1340" s="9" t="str">
        <f t="shared" si="20"/>
        <v>Z000</v>
      </c>
      <c r="F1340" s="2">
        <v>33055</v>
      </c>
      <c r="G1340" s="1" t="s">
        <v>17</v>
      </c>
      <c r="H1340" s="1" t="s">
        <v>33</v>
      </c>
      <c r="I1340" s="1" t="s">
        <v>290</v>
      </c>
      <c r="J1340" s="1" t="s">
        <v>291</v>
      </c>
      <c r="K1340" s="1" t="s">
        <v>279</v>
      </c>
      <c r="L1340" s="1" t="s">
        <v>82</v>
      </c>
      <c r="M1340" s="1" t="s">
        <v>1636</v>
      </c>
      <c r="N1340">
        <v>0</v>
      </c>
      <c r="O1340" s="8">
        <v>0</v>
      </c>
      <c r="P1340" s="8">
        <v>0</v>
      </c>
      <c r="Q1340" s="8">
        <v>0</v>
      </c>
      <c r="R1340" s="35"/>
      <c r="S1340" s="36"/>
      <c r="T1340" s="36"/>
      <c r="U1340" s="36"/>
    </row>
    <row r="1341" spans="1:21" x14ac:dyDescent="0.3">
      <c r="A1341" s="9">
        <v>805491</v>
      </c>
      <c r="B1341" s="9" t="e">
        <f>VLOOKUP(A1341,'AM Detail'!K:L,2,FALSE)</f>
        <v>#N/A</v>
      </c>
      <c r="C1341" s="1" t="s">
        <v>31</v>
      </c>
      <c r="D1341" s="1" t="s">
        <v>276</v>
      </c>
      <c r="E1341" s="9" t="str">
        <f t="shared" si="20"/>
        <v>Z000</v>
      </c>
      <c r="F1341" s="2">
        <v>33055</v>
      </c>
      <c r="G1341" s="1" t="s">
        <v>17</v>
      </c>
      <c r="H1341" s="1" t="s">
        <v>33</v>
      </c>
      <c r="I1341" s="1" t="s">
        <v>290</v>
      </c>
      <c r="J1341" s="1" t="s">
        <v>291</v>
      </c>
      <c r="K1341" s="1" t="s">
        <v>279</v>
      </c>
      <c r="L1341" s="1" t="s">
        <v>82</v>
      </c>
      <c r="M1341" s="1" t="s">
        <v>1636</v>
      </c>
      <c r="N1341">
        <v>0</v>
      </c>
      <c r="O1341" s="8">
        <v>0</v>
      </c>
      <c r="P1341" s="8">
        <v>0</v>
      </c>
      <c r="Q1341" s="8">
        <v>0</v>
      </c>
      <c r="R1341" s="35"/>
      <c r="S1341" s="36"/>
      <c r="T1341" s="36"/>
      <c r="U1341" s="36"/>
    </row>
    <row r="1342" spans="1:21" x14ac:dyDescent="0.3">
      <c r="A1342" s="9">
        <v>805492</v>
      </c>
      <c r="B1342" s="9" t="e">
        <f>VLOOKUP(A1342,'AM Detail'!K:L,2,FALSE)</f>
        <v>#N/A</v>
      </c>
      <c r="C1342" s="1" t="s">
        <v>31</v>
      </c>
      <c r="D1342" s="1" t="s">
        <v>276</v>
      </c>
      <c r="E1342" s="9" t="str">
        <f t="shared" si="20"/>
        <v>Z000</v>
      </c>
      <c r="F1342" s="2">
        <v>33055</v>
      </c>
      <c r="G1342" s="1" t="s">
        <v>17</v>
      </c>
      <c r="H1342" s="1" t="s">
        <v>33</v>
      </c>
      <c r="I1342" s="1" t="s">
        <v>290</v>
      </c>
      <c r="J1342" s="1" t="s">
        <v>291</v>
      </c>
      <c r="K1342" s="1" t="s">
        <v>279</v>
      </c>
      <c r="L1342" s="1" t="s">
        <v>82</v>
      </c>
      <c r="M1342" s="1" t="s">
        <v>1636</v>
      </c>
      <c r="N1342">
        <v>0</v>
      </c>
      <c r="O1342" s="8">
        <v>0</v>
      </c>
      <c r="P1342" s="8">
        <v>0</v>
      </c>
      <c r="Q1342" s="8">
        <v>0</v>
      </c>
      <c r="R1342" s="35"/>
      <c r="S1342" s="36"/>
      <c r="T1342" s="36"/>
      <c r="U1342" s="36"/>
    </row>
    <row r="1343" spans="1:21" x14ac:dyDescent="0.3">
      <c r="A1343" s="9">
        <v>805493</v>
      </c>
      <c r="B1343" s="9" t="e">
        <f>VLOOKUP(A1343,'AM Detail'!K:L,2,FALSE)</f>
        <v>#N/A</v>
      </c>
      <c r="C1343" s="1" t="s">
        <v>31</v>
      </c>
      <c r="D1343" s="1" t="s">
        <v>276</v>
      </c>
      <c r="E1343" s="9" t="str">
        <f t="shared" si="20"/>
        <v>Z000</v>
      </c>
      <c r="F1343" s="2">
        <v>33055</v>
      </c>
      <c r="G1343" s="1" t="s">
        <v>17</v>
      </c>
      <c r="H1343" s="1" t="s">
        <v>33</v>
      </c>
      <c r="I1343" s="1" t="s">
        <v>290</v>
      </c>
      <c r="J1343" s="1" t="s">
        <v>291</v>
      </c>
      <c r="K1343" s="1" t="s">
        <v>279</v>
      </c>
      <c r="L1343" s="1" t="s">
        <v>82</v>
      </c>
      <c r="M1343" s="1" t="s">
        <v>1636</v>
      </c>
      <c r="N1343">
        <v>0</v>
      </c>
      <c r="O1343" s="8">
        <v>0</v>
      </c>
      <c r="P1343" s="8">
        <v>0</v>
      </c>
      <c r="Q1343" s="8">
        <v>0</v>
      </c>
      <c r="R1343" s="35"/>
      <c r="S1343" s="36"/>
      <c r="T1343" s="36"/>
      <c r="U1343" s="36"/>
    </row>
    <row r="1344" spans="1:21" x14ac:dyDescent="0.3">
      <c r="A1344" s="9">
        <v>805494</v>
      </c>
      <c r="B1344" s="9" t="e">
        <f>VLOOKUP(A1344,'AM Detail'!K:L,2,FALSE)</f>
        <v>#N/A</v>
      </c>
      <c r="C1344" s="1" t="s">
        <v>31</v>
      </c>
      <c r="D1344" s="1" t="s">
        <v>276</v>
      </c>
      <c r="E1344" s="9" t="str">
        <f t="shared" si="20"/>
        <v>Z000</v>
      </c>
      <c r="F1344" s="2">
        <v>33055</v>
      </c>
      <c r="G1344" s="1" t="s">
        <v>17</v>
      </c>
      <c r="H1344" s="1" t="s">
        <v>33</v>
      </c>
      <c r="I1344" s="1" t="s">
        <v>290</v>
      </c>
      <c r="J1344" s="1" t="s">
        <v>291</v>
      </c>
      <c r="K1344" s="1" t="s">
        <v>279</v>
      </c>
      <c r="L1344" s="1" t="s">
        <v>82</v>
      </c>
      <c r="M1344" s="1" t="s">
        <v>1636</v>
      </c>
      <c r="N1344">
        <v>0</v>
      </c>
      <c r="O1344" s="8">
        <v>0</v>
      </c>
      <c r="P1344" s="8">
        <v>0</v>
      </c>
      <c r="Q1344" s="8">
        <v>0</v>
      </c>
      <c r="R1344" s="35"/>
      <c r="S1344" s="36"/>
      <c r="T1344" s="36"/>
      <c r="U1344" s="36"/>
    </row>
    <row r="1345" spans="1:21" x14ac:dyDescent="0.3">
      <c r="A1345" s="9">
        <v>805495</v>
      </c>
      <c r="B1345" s="9" t="e">
        <f>VLOOKUP(A1345,'AM Detail'!K:L,2,FALSE)</f>
        <v>#N/A</v>
      </c>
      <c r="C1345" s="1" t="s">
        <v>31</v>
      </c>
      <c r="D1345" s="1" t="s">
        <v>276</v>
      </c>
      <c r="E1345" s="9" t="str">
        <f t="shared" si="20"/>
        <v>Z000</v>
      </c>
      <c r="F1345" s="2">
        <v>33420</v>
      </c>
      <c r="G1345" s="1" t="s">
        <v>17</v>
      </c>
      <c r="H1345" s="1" t="s">
        <v>33</v>
      </c>
      <c r="I1345" s="1" t="s">
        <v>290</v>
      </c>
      <c r="J1345" s="1" t="s">
        <v>291</v>
      </c>
      <c r="K1345" s="1" t="s">
        <v>279</v>
      </c>
      <c r="L1345" s="1" t="s">
        <v>43</v>
      </c>
      <c r="M1345" s="1" t="s">
        <v>1636</v>
      </c>
      <c r="N1345">
        <v>0</v>
      </c>
      <c r="O1345" s="8">
        <v>0</v>
      </c>
      <c r="P1345" s="8">
        <v>0</v>
      </c>
      <c r="Q1345" s="8">
        <v>0</v>
      </c>
      <c r="R1345" s="35"/>
      <c r="S1345" s="36"/>
      <c r="T1345" s="36"/>
      <c r="U1345" s="36"/>
    </row>
    <row r="1346" spans="1:21" x14ac:dyDescent="0.3">
      <c r="A1346" s="9">
        <v>805496</v>
      </c>
      <c r="B1346" s="9" t="e">
        <f>VLOOKUP(A1346,'AM Detail'!K:L,2,FALSE)</f>
        <v>#N/A</v>
      </c>
      <c r="C1346" s="1" t="s">
        <v>31</v>
      </c>
      <c r="D1346" s="1" t="s">
        <v>276</v>
      </c>
      <c r="E1346" s="9" t="str">
        <f t="shared" si="20"/>
        <v>Z000</v>
      </c>
      <c r="F1346" s="2">
        <v>33420</v>
      </c>
      <c r="G1346" s="1" t="s">
        <v>17</v>
      </c>
      <c r="H1346" s="1" t="s">
        <v>33</v>
      </c>
      <c r="I1346" s="1" t="s">
        <v>290</v>
      </c>
      <c r="J1346" s="1" t="s">
        <v>291</v>
      </c>
      <c r="K1346" s="1" t="s">
        <v>279</v>
      </c>
      <c r="L1346" s="1" t="s">
        <v>43</v>
      </c>
      <c r="M1346" s="1" t="s">
        <v>1636</v>
      </c>
      <c r="N1346">
        <v>0</v>
      </c>
      <c r="O1346" s="8">
        <v>0</v>
      </c>
      <c r="P1346" s="8">
        <v>0</v>
      </c>
      <c r="Q1346" s="8">
        <v>0</v>
      </c>
      <c r="R1346" s="35"/>
      <c r="S1346" s="36"/>
      <c r="T1346" s="36"/>
      <c r="U1346" s="36"/>
    </row>
    <row r="1347" spans="1:21" x14ac:dyDescent="0.3">
      <c r="A1347" s="9">
        <v>805497</v>
      </c>
      <c r="B1347" s="9" t="e">
        <f>VLOOKUP(A1347,'AM Detail'!K:L,2,FALSE)</f>
        <v>#N/A</v>
      </c>
      <c r="C1347" s="1" t="s">
        <v>31</v>
      </c>
      <c r="D1347" s="1" t="s">
        <v>276</v>
      </c>
      <c r="E1347" s="9" t="str">
        <f t="shared" si="20"/>
        <v>Z000</v>
      </c>
      <c r="F1347" s="2">
        <v>33420</v>
      </c>
      <c r="G1347" s="1" t="s">
        <v>17</v>
      </c>
      <c r="H1347" s="1" t="s">
        <v>33</v>
      </c>
      <c r="I1347" s="1" t="s">
        <v>290</v>
      </c>
      <c r="J1347" s="1" t="s">
        <v>291</v>
      </c>
      <c r="K1347" s="1" t="s">
        <v>279</v>
      </c>
      <c r="L1347" s="1" t="s">
        <v>43</v>
      </c>
      <c r="M1347" s="1" t="s">
        <v>1636</v>
      </c>
      <c r="N1347">
        <v>0</v>
      </c>
      <c r="O1347" s="8">
        <v>0</v>
      </c>
      <c r="P1347" s="8">
        <v>0</v>
      </c>
      <c r="Q1347" s="8">
        <v>0</v>
      </c>
      <c r="R1347" s="35"/>
      <c r="S1347" s="36"/>
      <c r="T1347" s="36"/>
      <c r="U1347" s="36"/>
    </row>
    <row r="1348" spans="1:21" x14ac:dyDescent="0.3">
      <c r="A1348" s="9">
        <v>805498</v>
      </c>
      <c r="B1348" s="9" t="e">
        <f>VLOOKUP(A1348,'AM Detail'!K:L,2,FALSE)</f>
        <v>#N/A</v>
      </c>
      <c r="C1348" s="1" t="s">
        <v>31</v>
      </c>
      <c r="D1348" s="1" t="s">
        <v>276</v>
      </c>
      <c r="E1348" s="9" t="str">
        <f t="shared" si="20"/>
        <v>Z000</v>
      </c>
      <c r="F1348" s="2">
        <v>33786</v>
      </c>
      <c r="G1348" s="1" t="s">
        <v>17</v>
      </c>
      <c r="H1348" s="1" t="s">
        <v>33</v>
      </c>
      <c r="I1348" s="1" t="s">
        <v>290</v>
      </c>
      <c r="J1348" s="1" t="s">
        <v>291</v>
      </c>
      <c r="K1348" s="1" t="s">
        <v>279</v>
      </c>
      <c r="L1348" s="1" t="s">
        <v>25</v>
      </c>
      <c r="M1348" s="1" t="s">
        <v>1636</v>
      </c>
      <c r="N1348">
        <v>0</v>
      </c>
      <c r="O1348" s="8">
        <v>0</v>
      </c>
      <c r="P1348" s="8">
        <v>0</v>
      </c>
      <c r="Q1348" s="8">
        <v>0</v>
      </c>
      <c r="R1348" s="35"/>
      <c r="S1348" s="36"/>
      <c r="T1348" s="36"/>
      <c r="U1348" s="36"/>
    </row>
    <row r="1349" spans="1:21" x14ac:dyDescent="0.3">
      <c r="A1349" s="9">
        <v>805499</v>
      </c>
      <c r="B1349" s="9" t="e">
        <f>VLOOKUP(A1349,'AM Detail'!K:L,2,FALSE)</f>
        <v>#N/A</v>
      </c>
      <c r="C1349" s="1" t="s">
        <v>31</v>
      </c>
      <c r="D1349" s="1" t="s">
        <v>276</v>
      </c>
      <c r="E1349" s="9" t="str">
        <f t="shared" si="20"/>
        <v>Z000</v>
      </c>
      <c r="F1349" s="2">
        <v>33786</v>
      </c>
      <c r="G1349" s="1" t="s">
        <v>17</v>
      </c>
      <c r="H1349" s="1" t="s">
        <v>33</v>
      </c>
      <c r="I1349" s="1" t="s">
        <v>290</v>
      </c>
      <c r="J1349" s="1" t="s">
        <v>291</v>
      </c>
      <c r="K1349" s="1" t="s">
        <v>279</v>
      </c>
      <c r="L1349" s="1" t="s">
        <v>25</v>
      </c>
      <c r="M1349" s="1" t="s">
        <v>1636</v>
      </c>
      <c r="N1349">
        <v>0</v>
      </c>
      <c r="O1349" s="8">
        <v>0</v>
      </c>
      <c r="P1349" s="8">
        <v>0</v>
      </c>
      <c r="Q1349" s="8">
        <v>0</v>
      </c>
      <c r="R1349" s="35"/>
      <c r="S1349" s="36"/>
      <c r="T1349" s="36"/>
      <c r="U1349" s="36"/>
    </row>
    <row r="1350" spans="1:21" x14ac:dyDescent="0.3">
      <c r="A1350" s="9">
        <v>805500</v>
      </c>
      <c r="B1350" s="9" t="e">
        <f>VLOOKUP(A1350,'AM Detail'!K:L,2,FALSE)</f>
        <v>#N/A</v>
      </c>
      <c r="C1350" s="1" t="s">
        <v>31</v>
      </c>
      <c r="D1350" s="1" t="s">
        <v>276</v>
      </c>
      <c r="E1350" s="9" t="str">
        <f t="shared" ref="E1350:E1413" si="21">MID(D1350,6,4)</f>
        <v>Z000</v>
      </c>
      <c r="F1350" s="2">
        <v>33786</v>
      </c>
      <c r="G1350" s="1" t="s">
        <v>17</v>
      </c>
      <c r="H1350" s="1" t="s">
        <v>33</v>
      </c>
      <c r="I1350" s="1" t="s">
        <v>290</v>
      </c>
      <c r="J1350" s="1" t="s">
        <v>291</v>
      </c>
      <c r="K1350" s="1" t="s">
        <v>279</v>
      </c>
      <c r="L1350" s="1" t="s">
        <v>25</v>
      </c>
      <c r="M1350" s="1" t="s">
        <v>1636</v>
      </c>
      <c r="N1350">
        <v>0</v>
      </c>
      <c r="O1350" s="8">
        <v>0</v>
      </c>
      <c r="P1350" s="8">
        <v>0</v>
      </c>
      <c r="Q1350" s="8">
        <v>0</v>
      </c>
      <c r="R1350" s="35"/>
      <c r="S1350" s="36"/>
      <c r="T1350" s="36"/>
      <c r="U1350" s="36"/>
    </row>
    <row r="1351" spans="1:21" x14ac:dyDescent="0.3">
      <c r="A1351" s="9">
        <v>805501</v>
      </c>
      <c r="B1351" s="9" t="e">
        <f>VLOOKUP(A1351,'AM Detail'!K:L,2,FALSE)</f>
        <v>#N/A</v>
      </c>
      <c r="C1351" s="1" t="s">
        <v>31</v>
      </c>
      <c r="D1351" s="1" t="s">
        <v>276</v>
      </c>
      <c r="E1351" s="9" t="str">
        <f t="shared" si="21"/>
        <v>Z000</v>
      </c>
      <c r="F1351" s="2">
        <v>34151</v>
      </c>
      <c r="G1351" s="1" t="s">
        <v>17</v>
      </c>
      <c r="H1351" s="1" t="s">
        <v>33</v>
      </c>
      <c r="I1351" s="1" t="s">
        <v>290</v>
      </c>
      <c r="J1351" s="1" t="s">
        <v>291</v>
      </c>
      <c r="K1351" s="1" t="s">
        <v>279</v>
      </c>
      <c r="L1351" s="1" t="s">
        <v>40</v>
      </c>
      <c r="M1351" s="1" t="s">
        <v>1636</v>
      </c>
      <c r="N1351">
        <v>0</v>
      </c>
      <c r="O1351" s="8">
        <v>0</v>
      </c>
      <c r="P1351" s="8">
        <v>0</v>
      </c>
      <c r="Q1351" s="8">
        <v>0</v>
      </c>
      <c r="R1351" s="35"/>
      <c r="S1351" s="36"/>
      <c r="T1351" s="36"/>
      <c r="U1351" s="36"/>
    </row>
    <row r="1352" spans="1:21" x14ac:dyDescent="0.3">
      <c r="A1352" s="9">
        <v>805502</v>
      </c>
      <c r="B1352" s="9" t="e">
        <f>VLOOKUP(A1352,'AM Detail'!K:L,2,FALSE)</f>
        <v>#N/A</v>
      </c>
      <c r="C1352" s="1" t="s">
        <v>31</v>
      </c>
      <c r="D1352" s="1" t="s">
        <v>276</v>
      </c>
      <c r="E1352" s="9" t="str">
        <f t="shared" si="21"/>
        <v>Z000</v>
      </c>
      <c r="F1352" s="2">
        <v>34151</v>
      </c>
      <c r="G1352" s="1" t="s">
        <v>17</v>
      </c>
      <c r="H1352" s="1" t="s">
        <v>33</v>
      </c>
      <c r="I1352" s="1" t="s">
        <v>290</v>
      </c>
      <c r="J1352" s="1" t="s">
        <v>291</v>
      </c>
      <c r="K1352" s="1" t="s">
        <v>279</v>
      </c>
      <c r="L1352" s="1" t="s">
        <v>40</v>
      </c>
      <c r="M1352" s="1" t="s">
        <v>1636</v>
      </c>
      <c r="N1352">
        <v>0</v>
      </c>
      <c r="O1352" s="8">
        <v>0</v>
      </c>
      <c r="P1352" s="8">
        <v>0</v>
      </c>
      <c r="Q1352" s="8">
        <v>0</v>
      </c>
      <c r="R1352" s="35"/>
      <c r="S1352" s="36"/>
      <c r="T1352" s="36"/>
      <c r="U1352" s="36"/>
    </row>
    <row r="1353" spans="1:21" x14ac:dyDescent="0.3">
      <c r="A1353" s="9">
        <v>805503</v>
      </c>
      <c r="B1353" s="9" t="e">
        <f>VLOOKUP(A1353,'AM Detail'!K:L,2,FALSE)</f>
        <v>#N/A</v>
      </c>
      <c r="C1353" s="1" t="s">
        <v>31</v>
      </c>
      <c r="D1353" s="1" t="s">
        <v>276</v>
      </c>
      <c r="E1353" s="9" t="str">
        <f t="shared" si="21"/>
        <v>Z000</v>
      </c>
      <c r="F1353" s="2">
        <v>34151</v>
      </c>
      <c r="G1353" s="1" t="s">
        <v>17</v>
      </c>
      <c r="H1353" s="1" t="s">
        <v>33</v>
      </c>
      <c r="I1353" s="1" t="s">
        <v>290</v>
      </c>
      <c r="J1353" s="1" t="s">
        <v>291</v>
      </c>
      <c r="K1353" s="1" t="s">
        <v>279</v>
      </c>
      <c r="L1353" s="1" t="s">
        <v>40</v>
      </c>
      <c r="M1353" s="1" t="s">
        <v>1636</v>
      </c>
      <c r="N1353">
        <v>0</v>
      </c>
      <c r="O1353" s="8">
        <v>0</v>
      </c>
      <c r="P1353" s="8">
        <v>0</v>
      </c>
      <c r="Q1353" s="8">
        <v>0</v>
      </c>
      <c r="R1353" s="35"/>
      <c r="S1353" s="36"/>
      <c r="T1353" s="36"/>
      <c r="U1353" s="36"/>
    </row>
    <row r="1354" spans="1:21" x14ac:dyDescent="0.3">
      <c r="A1354" s="9">
        <v>805504</v>
      </c>
      <c r="B1354" s="9" t="e">
        <f>VLOOKUP(A1354,'AM Detail'!K:L,2,FALSE)</f>
        <v>#N/A</v>
      </c>
      <c r="C1354" s="1" t="s">
        <v>31</v>
      </c>
      <c r="D1354" s="1" t="s">
        <v>276</v>
      </c>
      <c r="E1354" s="9" t="str">
        <f t="shared" si="21"/>
        <v>Z000</v>
      </c>
      <c r="F1354" s="2">
        <v>34516</v>
      </c>
      <c r="G1354" s="1" t="s">
        <v>17</v>
      </c>
      <c r="H1354" s="1" t="s">
        <v>33</v>
      </c>
      <c r="I1354" s="1" t="s">
        <v>290</v>
      </c>
      <c r="J1354" s="1" t="s">
        <v>291</v>
      </c>
      <c r="K1354" s="1" t="s">
        <v>279</v>
      </c>
      <c r="L1354" s="1" t="s">
        <v>73</v>
      </c>
      <c r="M1354" s="1" t="s">
        <v>1636</v>
      </c>
      <c r="N1354">
        <v>0</v>
      </c>
      <c r="O1354" s="8">
        <v>0</v>
      </c>
      <c r="P1354" s="8">
        <v>0</v>
      </c>
      <c r="Q1354" s="8">
        <v>0</v>
      </c>
      <c r="R1354" s="35"/>
      <c r="S1354" s="36"/>
      <c r="T1354" s="36"/>
      <c r="U1354" s="36"/>
    </row>
    <row r="1355" spans="1:21" x14ac:dyDescent="0.3">
      <c r="A1355" s="9">
        <v>805505</v>
      </c>
      <c r="B1355" s="9" t="e">
        <f>VLOOKUP(A1355,'AM Detail'!K:L,2,FALSE)</f>
        <v>#N/A</v>
      </c>
      <c r="C1355" s="1" t="s">
        <v>31</v>
      </c>
      <c r="D1355" s="1" t="s">
        <v>276</v>
      </c>
      <c r="E1355" s="9" t="str">
        <f t="shared" si="21"/>
        <v>Z000</v>
      </c>
      <c r="F1355" s="2">
        <v>34881</v>
      </c>
      <c r="G1355" s="1" t="s">
        <v>17</v>
      </c>
      <c r="H1355" s="1" t="s">
        <v>33</v>
      </c>
      <c r="I1355" s="1" t="s">
        <v>290</v>
      </c>
      <c r="J1355" s="1" t="s">
        <v>291</v>
      </c>
      <c r="K1355" s="1" t="s">
        <v>279</v>
      </c>
      <c r="L1355" s="1" t="s">
        <v>67</v>
      </c>
      <c r="M1355" s="1" t="s">
        <v>1636</v>
      </c>
      <c r="N1355">
        <v>0</v>
      </c>
      <c r="O1355" s="8">
        <v>0</v>
      </c>
      <c r="P1355" s="8">
        <v>0</v>
      </c>
      <c r="Q1355" s="8">
        <v>0</v>
      </c>
      <c r="R1355" s="35"/>
      <c r="S1355" s="36"/>
      <c r="T1355" s="36"/>
      <c r="U1355" s="36"/>
    </row>
    <row r="1356" spans="1:21" x14ac:dyDescent="0.3">
      <c r="A1356" s="9">
        <v>805506</v>
      </c>
      <c r="B1356" s="9" t="e">
        <f>VLOOKUP(A1356,'AM Detail'!K:L,2,FALSE)</f>
        <v>#N/A</v>
      </c>
      <c r="C1356" s="1" t="s">
        <v>31</v>
      </c>
      <c r="D1356" s="1" t="s">
        <v>276</v>
      </c>
      <c r="E1356" s="9" t="str">
        <f t="shared" si="21"/>
        <v>Z000</v>
      </c>
      <c r="F1356" s="2">
        <v>34881</v>
      </c>
      <c r="G1356" s="1" t="s">
        <v>17</v>
      </c>
      <c r="H1356" s="1" t="s">
        <v>33</v>
      </c>
      <c r="I1356" s="1" t="s">
        <v>290</v>
      </c>
      <c r="J1356" s="1" t="s">
        <v>291</v>
      </c>
      <c r="K1356" s="1" t="s">
        <v>279</v>
      </c>
      <c r="L1356" s="1" t="s">
        <v>67</v>
      </c>
      <c r="M1356" s="1" t="s">
        <v>1636</v>
      </c>
      <c r="N1356">
        <v>0</v>
      </c>
      <c r="O1356" s="8">
        <v>0</v>
      </c>
      <c r="P1356" s="8">
        <v>0</v>
      </c>
      <c r="Q1356" s="8">
        <v>0</v>
      </c>
      <c r="R1356" s="35"/>
      <c r="S1356" s="36"/>
      <c r="T1356" s="36"/>
      <c r="U1356" s="36"/>
    </row>
    <row r="1357" spans="1:21" x14ac:dyDescent="0.3">
      <c r="A1357" s="9">
        <v>805507</v>
      </c>
      <c r="B1357" s="9" t="e">
        <f>VLOOKUP(A1357,'AM Detail'!K:L,2,FALSE)</f>
        <v>#N/A</v>
      </c>
      <c r="C1357" s="1" t="s">
        <v>31</v>
      </c>
      <c r="D1357" s="1" t="s">
        <v>276</v>
      </c>
      <c r="E1357" s="9" t="str">
        <f t="shared" si="21"/>
        <v>Z000</v>
      </c>
      <c r="F1357" s="2">
        <v>34881</v>
      </c>
      <c r="G1357" s="1" t="s">
        <v>17</v>
      </c>
      <c r="H1357" s="1" t="s">
        <v>33</v>
      </c>
      <c r="I1357" s="1" t="s">
        <v>290</v>
      </c>
      <c r="J1357" s="1" t="s">
        <v>291</v>
      </c>
      <c r="K1357" s="1" t="s">
        <v>279</v>
      </c>
      <c r="L1357" s="1" t="s">
        <v>67</v>
      </c>
      <c r="M1357" s="1" t="s">
        <v>1636</v>
      </c>
      <c r="N1357">
        <v>0</v>
      </c>
      <c r="O1357" s="8">
        <v>0</v>
      </c>
      <c r="P1357" s="8">
        <v>0</v>
      </c>
      <c r="Q1357" s="8">
        <v>0</v>
      </c>
      <c r="R1357" s="35"/>
      <c r="S1357" s="36"/>
      <c r="T1357" s="36"/>
      <c r="U1357" s="36"/>
    </row>
    <row r="1358" spans="1:21" x14ac:dyDescent="0.3">
      <c r="A1358" s="9">
        <v>805508</v>
      </c>
      <c r="B1358" s="9" t="e">
        <f>VLOOKUP(A1358,'AM Detail'!K:L,2,FALSE)</f>
        <v>#N/A</v>
      </c>
      <c r="C1358" s="1" t="s">
        <v>31</v>
      </c>
      <c r="D1358" s="1" t="s">
        <v>276</v>
      </c>
      <c r="E1358" s="9" t="str">
        <f t="shared" si="21"/>
        <v>Z000</v>
      </c>
      <c r="F1358" s="2">
        <v>36342</v>
      </c>
      <c r="G1358" s="1" t="s">
        <v>17</v>
      </c>
      <c r="H1358" s="1" t="s">
        <v>33</v>
      </c>
      <c r="I1358" s="1" t="s">
        <v>290</v>
      </c>
      <c r="J1358" s="1" t="s">
        <v>291</v>
      </c>
      <c r="K1358" s="1" t="s">
        <v>279</v>
      </c>
      <c r="L1358" s="1" t="s">
        <v>236</v>
      </c>
      <c r="M1358" s="1" t="s">
        <v>1636</v>
      </c>
      <c r="N1358">
        <v>0</v>
      </c>
      <c r="O1358" s="8">
        <v>0</v>
      </c>
      <c r="P1358" s="8">
        <v>0</v>
      </c>
      <c r="Q1358" s="8">
        <v>0</v>
      </c>
      <c r="R1358" s="35"/>
      <c r="S1358" s="36"/>
      <c r="T1358" s="36"/>
      <c r="U1358" s="36"/>
    </row>
    <row r="1359" spans="1:21" x14ac:dyDescent="0.3">
      <c r="A1359" s="9">
        <v>805509</v>
      </c>
      <c r="B1359" s="9" t="e">
        <f>VLOOKUP(A1359,'AM Detail'!K:L,2,FALSE)</f>
        <v>#N/A</v>
      </c>
      <c r="C1359" s="1" t="s">
        <v>31</v>
      </c>
      <c r="D1359" s="1" t="s">
        <v>276</v>
      </c>
      <c r="E1359" s="9" t="str">
        <f t="shared" si="21"/>
        <v>Z000</v>
      </c>
      <c r="F1359" s="2">
        <v>36342</v>
      </c>
      <c r="G1359" s="1" t="s">
        <v>17</v>
      </c>
      <c r="H1359" s="1" t="s">
        <v>33</v>
      </c>
      <c r="I1359" s="1" t="s">
        <v>290</v>
      </c>
      <c r="J1359" s="1" t="s">
        <v>291</v>
      </c>
      <c r="K1359" s="1" t="s">
        <v>279</v>
      </c>
      <c r="L1359" s="1" t="s">
        <v>236</v>
      </c>
      <c r="M1359" s="1" t="s">
        <v>1636</v>
      </c>
      <c r="N1359">
        <v>0</v>
      </c>
      <c r="O1359" s="8">
        <v>0</v>
      </c>
      <c r="P1359" s="8">
        <v>0</v>
      </c>
      <c r="Q1359" s="8">
        <v>0</v>
      </c>
      <c r="R1359" s="35"/>
      <c r="S1359" s="36"/>
      <c r="T1359" s="36"/>
      <c r="U1359" s="36"/>
    </row>
    <row r="1360" spans="1:21" x14ac:dyDescent="0.3">
      <c r="A1360" s="9">
        <v>805545</v>
      </c>
      <c r="B1360" s="9" t="e">
        <f>VLOOKUP(A1360,'AM Detail'!K:L,2,FALSE)</f>
        <v>#N/A</v>
      </c>
      <c r="C1360" s="1" t="s">
        <v>15</v>
      </c>
      <c r="D1360" s="1" t="s">
        <v>280</v>
      </c>
      <c r="E1360" s="9" t="str">
        <f t="shared" si="21"/>
        <v>Z000</v>
      </c>
      <c r="F1360" s="2">
        <v>36708</v>
      </c>
      <c r="G1360" s="1" t="s">
        <v>17</v>
      </c>
      <c r="H1360" s="1" t="s">
        <v>18</v>
      </c>
      <c r="I1360" s="1" t="s">
        <v>290</v>
      </c>
      <c r="J1360" s="1" t="s">
        <v>291</v>
      </c>
      <c r="K1360" s="1" t="s">
        <v>279</v>
      </c>
      <c r="L1360" s="1" t="s">
        <v>237</v>
      </c>
      <c r="M1360" s="1" t="s">
        <v>1636</v>
      </c>
      <c r="N1360">
        <v>0</v>
      </c>
      <c r="O1360" s="8">
        <v>0</v>
      </c>
      <c r="P1360" s="8">
        <v>0</v>
      </c>
      <c r="Q1360" s="8">
        <v>0</v>
      </c>
      <c r="R1360" s="35"/>
      <c r="S1360" s="36"/>
      <c r="T1360" s="36"/>
      <c r="U1360" s="36"/>
    </row>
    <row r="1361" spans="1:21" x14ac:dyDescent="0.3">
      <c r="A1361" s="9">
        <v>805546</v>
      </c>
      <c r="B1361" s="9" t="e">
        <f>VLOOKUP(A1361,'AM Detail'!K:L,2,FALSE)</f>
        <v>#N/A</v>
      </c>
      <c r="C1361" s="1" t="s">
        <v>15</v>
      </c>
      <c r="D1361" s="1" t="s">
        <v>280</v>
      </c>
      <c r="E1361" s="9" t="str">
        <f t="shared" si="21"/>
        <v>Z000</v>
      </c>
      <c r="F1361" s="2">
        <v>36708</v>
      </c>
      <c r="G1361" s="1" t="s">
        <v>17</v>
      </c>
      <c r="H1361" s="1" t="s">
        <v>18</v>
      </c>
      <c r="I1361" s="1" t="s">
        <v>290</v>
      </c>
      <c r="J1361" s="1" t="s">
        <v>291</v>
      </c>
      <c r="K1361" s="1" t="s">
        <v>279</v>
      </c>
      <c r="L1361" s="1" t="s">
        <v>237</v>
      </c>
      <c r="M1361" s="1" t="s">
        <v>1636</v>
      </c>
      <c r="N1361">
        <v>0</v>
      </c>
      <c r="O1361" s="8">
        <v>0</v>
      </c>
      <c r="P1361" s="8">
        <v>0</v>
      </c>
      <c r="Q1361" s="8">
        <v>0</v>
      </c>
      <c r="R1361" s="35"/>
      <c r="S1361" s="36"/>
      <c r="T1361" s="36"/>
      <c r="U1361" s="36"/>
    </row>
    <row r="1362" spans="1:21" x14ac:dyDescent="0.3">
      <c r="A1362" s="9">
        <v>807751</v>
      </c>
      <c r="B1362" s="9" t="e">
        <f>VLOOKUP(A1362,'AM Detail'!K:L,2,FALSE)</f>
        <v>#N/A</v>
      </c>
      <c r="C1362" s="1" t="s">
        <v>31</v>
      </c>
      <c r="D1362" s="1" t="s">
        <v>283</v>
      </c>
      <c r="E1362" s="9" t="str">
        <f t="shared" si="21"/>
        <v>Z000</v>
      </c>
      <c r="F1362" s="2">
        <v>32690</v>
      </c>
      <c r="G1362" s="1" t="s">
        <v>17</v>
      </c>
      <c r="H1362" s="1" t="s">
        <v>33</v>
      </c>
      <c r="I1362" s="1" t="s">
        <v>290</v>
      </c>
      <c r="J1362" s="1" t="s">
        <v>291</v>
      </c>
      <c r="K1362" s="1" t="s">
        <v>286</v>
      </c>
      <c r="L1362" s="1" t="s">
        <v>63</v>
      </c>
      <c r="M1362" s="1" t="s">
        <v>1636</v>
      </c>
      <c r="N1362">
        <v>0</v>
      </c>
      <c r="O1362" s="8">
        <v>0</v>
      </c>
      <c r="P1362" s="8">
        <v>0</v>
      </c>
      <c r="Q1362" s="8">
        <v>0</v>
      </c>
      <c r="R1362" s="35"/>
      <c r="S1362" s="36"/>
      <c r="T1362" s="36"/>
      <c r="U1362" s="36"/>
    </row>
    <row r="1363" spans="1:21" x14ac:dyDescent="0.3">
      <c r="A1363" s="9">
        <v>807752</v>
      </c>
      <c r="B1363" s="9" t="e">
        <f>VLOOKUP(A1363,'AM Detail'!K:L,2,FALSE)</f>
        <v>#N/A</v>
      </c>
      <c r="C1363" s="1" t="s">
        <v>31</v>
      </c>
      <c r="D1363" s="1" t="s">
        <v>283</v>
      </c>
      <c r="E1363" s="9" t="str">
        <f t="shared" si="21"/>
        <v>Z000</v>
      </c>
      <c r="F1363" s="2">
        <v>33420</v>
      </c>
      <c r="G1363" s="1" t="s">
        <v>17</v>
      </c>
      <c r="H1363" s="1" t="s">
        <v>33</v>
      </c>
      <c r="I1363" s="1" t="s">
        <v>290</v>
      </c>
      <c r="J1363" s="1" t="s">
        <v>291</v>
      </c>
      <c r="K1363" s="1" t="s">
        <v>286</v>
      </c>
      <c r="L1363" s="1" t="s">
        <v>43</v>
      </c>
      <c r="M1363" s="1" t="s">
        <v>1636</v>
      </c>
      <c r="N1363">
        <v>0</v>
      </c>
      <c r="O1363" s="8">
        <v>0</v>
      </c>
      <c r="P1363" s="8">
        <v>0</v>
      </c>
      <c r="Q1363" s="8">
        <v>0</v>
      </c>
      <c r="R1363" s="35"/>
      <c r="S1363" s="36"/>
      <c r="T1363" s="36"/>
      <c r="U1363" s="36"/>
    </row>
    <row r="1364" spans="1:21" x14ac:dyDescent="0.3">
      <c r="A1364" s="9">
        <v>807753</v>
      </c>
      <c r="B1364" s="9" t="e">
        <f>VLOOKUP(A1364,'AM Detail'!K:L,2,FALSE)</f>
        <v>#N/A</v>
      </c>
      <c r="C1364" s="1" t="s">
        <v>31</v>
      </c>
      <c r="D1364" s="1" t="s">
        <v>283</v>
      </c>
      <c r="E1364" s="9" t="str">
        <f t="shared" si="21"/>
        <v>Z000</v>
      </c>
      <c r="F1364" s="2">
        <v>34151</v>
      </c>
      <c r="G1364" s="1" t="s">
        <v>17</v>
      </c>
      <c r="H1364" s="1" t="s">
        <v>33</v>
      </c>
      <c r="I1364" s="1" t="s">
        <v>290</v>
      </c>
      <c r="J1364" s="1" t="s">
        <v>291</v>
      </c>
      <c r="K1364" s="1" t="s">
        <v>286</v>
      </c>
      <c r="L1364" s="1" t="s">
        <v>40</v>
      </c>
      <c r="M1364" s="1" t="s">
        <v>1636</v>
      </c>
      <c r="N1364">
        <v>0</v>
      </c>
      <c r="O1364" s="8">
        <v>0</v>
      </c>
      <c r="P1364" s="8">
        <v>0</v>
      </c>
      <c r="Q1364" s="8">
        <v>0</v>
      </c>
      <c r="R1364" s="35"/>
      <c r="S1364" s="36"/>
      <c r="T1364" s="36"/>
      <c r="U1364" s="36"/>
    </row>
    <row r="1365" spans="1:21" x14ac:dyDescent="0.3">
      <c r="A1365" s="9">
        <v>807754</v>
      </c>
      <c r="B1365" s="9" t="e">
        <f>VLOOKUP(A1365,'AM Detail'!K:L,2,FALSE)</f>
        <v>#N/A</v>
      </c>
      <c r="C1365" s="1" t="s">
        <v>31</v>
      </c>
      <c r="D1365" s="1" t="s">
        <v>283</v>
      </c>
      <c r="E1365" s="9" t="str">
        <f t="shared" si="21"/>
        <v>Z000</v>
      </c>
      <c r="F1365" s="2">
        <v>36708</v>
      </c>
      <c r="G1365" s="1" t="s">
        <v>17</v>
      </c>
      <c r="H1365" s="1" t="s">
        <v>33</v>
      </c>
      <c r="I1365" s="1" t="s">
        <v>290</v>
      </c>
      <c r="J1365" s="1" t="s">
        <v>291</v>
      </c>
      <c r="K1365" s="1" t="s">
        <v>286</v>
      </c>
      <c r="L1365" s="1" t="s">
        <v>237</v>
      </c>
      <c r="M1365" s="1" t="s">
        <v>1636</v>
      </c>
      <c r="N1365">
        <v>0</v>
      </c>
      <c r="O1365" s="8">
        <v>0</v>
      </c>
      <c r="P1365" s="8">
        <v>0</v>
      </c>
      <c r="Q1365" s="8">
        <v>0</v>
      </c>
      <c r="R1365" s="35"/>
      <c r="S1365" s="36"/>
      <c r="T1365" s="36"/>
      <c r="U1365" s="36"/>
    </row>
    <row r="1366" spans="1:21" x14ac:dyDescent="0.3">
      <c r="A1366" s="9">
        <v>807757</v>
      </c>
      <c r="B1366" s="9" t="e">
        <f>VLOOKUP(A1366,'AM Detail'!K:L,2,FALSE)</f>
        <v>#N/A</v>
      </c>
      <c r="C1366" s="1" t="s">
        <v>15</v>
      </c>
      <c r="D1366" s="1" t="s">
        <v>287</v>
      </c>
      <c r="E1366" s="9" t="str">
        <f t="shared" si="21"/>
        <v>Z000</v>
      </c>
      <c r="F1366" s="2">
        <v>31229</v>
      </c>
      <c r="G1366" s="1" t="s">
        <v>17</v>
      </c>
      <c r="H1366" s="1" t="s">
        <v>18</v>
      </c>
      <c r="I1366" s="1" t="s">
        <v>290</v>
      </c>
      <c r="J1366" s="1" t="s">
        <v>291</v>
      </c>
      <c r="K1366" s="1" t="s">
        <v>286</v>
      </c>
      <c r="L1366" s="1" t="s">
        <v>65</v>
      </c>
      <c r="M1366" s="1" t="s">
        <v>1636</v>
      </c>
      <c r="N1366">
        <v>0</v>
      </c>
      <c r="O1366" s="8">
        <v>0</v>
      </c>
      <c r="P1366" s="8">
        <v>0</v>
      </c>
      <c r="Q1366" s="8">
        <v>0</v>
      </c>
      <c r="R1366" s="35"/>
      <c r="S1366" s="36"/>
      <c r="T1366" s="36"/>
      <c r="U1366" s="36"/>
    </row>
    <row r="1367" spans="1:21" x14ac:dyDescent="0.3">
      <c r="A1367" s="9">
        <v>807758</v>
      </c>
      <c r="B1367" s="9" t="e">
        <f>VLOOKUP(A1367,'AM Detail'!K:L,2,FALSE)</f>
        <v>#N/A</v>
      </c>
      <c r="C1367" s="1" t="s">
        <v>15</v>
      </c>
      <c r="D1367" s="1" t="s">
        <v>287</v>
      </c>
      <c r="E1367" s="9" t="str">
        <f t="shared" si="21"/>
        <v>Z000</v>
      </c>
      <c r="F1367" s="2">
        <v>31229</v>
      </c>
      <c r="G1367" s="1" t="s">
        <v>17</v>
      </c>
      <c r="H1367" s="1" t="s">
        <v>18</v>
      </c>
      <c r="I1367" s="1" t="s">
        <v>290</v>
      </c>
      <c r="J1367" s="1" t="s">
        <v>291</v>
      </c>
      <c r="K1367" s="1" t="s">
        <v>286</v>
      </c>
      <c r="L1367" s="1" t="s">
        <v>65</v>
      </c>
      <c r="M1367" s="1" t="s">
        <v>1636</v>
      </c>
      <c r="N1367">
        <v>0</v>
      </c>
      <c r="O1367" s="8">
        <v>0</v>
      </c>
      <c r="P1367" s="8">
        <v>0</v>
      </c>
      <c r="Q1367" s="8">
        <v>0</v>
      </c>
      <c r="R1367" s="35"/>
      <c r="S1367" s="36"/>
      <c r="T1367" s="36"/>
      <c r="U1367" s="36"/>
    </row>
    <row r="1368" spans="1:21" x14ac:dyDescent="0.3">
      <c r="A1368" s="9">
        <v>807759</v>
      </c>
      <c r="B1368" s="9" t="e">
        <f>VLOOKUP(A1368,'AM Detail'!K:L,2,FALSE)</f>
        <v>#N/A</v>
      </c>
      <c r="C1368" s="1" t="s">
        <v>15</v>
      </c>
      <c r="D1368" s="1" t="s">
        <v>287</v>
      </c>
      <c r="E1368" s="9" t="str">
        <f t="shared" si="21"/>
        <v>Z000</v>
      </c>
      <c r="F1368" s="2">
        <v>31229</v>
      </c>
      <c r="G1368" s="1" t="s">
        <v>17</v>
      </c>
      <c r="H1368" s="1" t="s">
        <v>18</v>
      </c>
      <c r="I1368" s="1" t="s">
        <v>290</v>
      </c>
      <c r="J1368" s="1" t="s">
        <v>291</v>
      </c>
      <c r="K1368" s="1" t="s">
        <v>286</v>
      </c>
      <c r="L1368" s="1" t="s">
        <v>65</v>
      </c>
      <c r="M1368" s="1" t="s">
        <v>1636</v>
      </c>
      <c r="N1368">
        <v>0</v>
      </c>
      <c r="O1368" s="8">
        <v>0</v>
      </c>
      <c r="P1368" s="8">
        <v>0</v>
      </c>
      <c r="Q1368" s="8">
        <v>0</v>
      </c>
      <c r="R1368" s="35"/>
      <c r="S1368" s="36"/>
      <c r="T1368" s="36"/>
      <c r="U1368" s="36"/>
    </row>
    <row r="1369" spans="1:21" x14ac:dyDescent="0.3">
      <c r="A1369" s="9">
        <v>807760</v>
      </c>
      <c r="B1369" s="9" t="e">
        <f>VLOOKUP(A1369,'AM Detail'!K:L,2,FALSE)</f>
        <v>#N/A</v>
      </c>
      <c r="C1369" s="1" t="s">
        <v>15</v>
      </c>
      <c r="D1369" s="1" t="s">
        <v>287</v>
      </c>
      <c r="E1369" s="9" t="str">
        <f t="shared" si="21"/>
        <v>Z000</v>
      </c>
      <c r="F1369" s="2">
        <v>31229</v>
      </c>
      <c r="G1369" s="1" t="s">
        <v>17</v>
      </c>
      <c r="H1369" s="1" t="s">
        <v>18</v>
      </c>
      <c r="I1369" s="1" t="s">
        <v>290</v>
      </c>
      <c r="J1369" s="1" t="s">
        <v>291</v>
      </c>
      <c r="K1369" s="1" t="s">
        <v>286</v>
      </c>
      <c r="L1369" s="1" t="s">
        <v>65</v>
      </c>
      <c r="M1369" s="1" t="s">
        <v>1636</v>
      </c>
      <c r="N1369">
        <v>0</v>
      </c>
      <c r="O1369" s="8">
        <v>0</v>
      </c>
      <c r="P1369" s="8">
        <v>0</v>
      </c>
      <c r="Q1369" s="8">
        <v>0</v>
      </c>
      <c r="R1369" s="35"/>
      <c r="S1369" s="36"/>
      <c r="T1369" s="36"/>
      <c r="U1369" s="36"/>
    </row>
    <row r="1370" spans="1:21" x14ac:dyDescent="0.3">
      <c r="A1370" s="9">
        <v>807761</v>
      </c>
      <c r="B1370" s="9" t="e">
        <f>VLOOKUP(A1370,'AM Detail'!K:L,2,FALSE)</f>
        <v>#N/A</v>
      </c>
      <c r="C1370" s="1" t="s">
        <v>15</v>
      </c>
      <c r="D1370" s="1" t="s">
        <v>287</v>
      </c>
      <c r="E1370" s="9" t="str">
        <f t="shared" si="21"/>
        <v>Z000</v>
      </c>
      <c r="F1370" s="2">
        <v>31229</v>
      </c>
      <c r="G1370" s="1" t="s">
        <v>17</v>
      </c>
      <c r="H1370" s="1" t="s">
        <v>18</v>
      </c>
      <c r="I1370" s="1" t="s">
        <v>290</v>
      </c>
      <c r="J1370" s="1" t="s">
        <v>291</v>
      </c>
      <c r="K1370" s="1" t="s">
        <v>286</v>
      </c>
      <c r="L1370" s="1" t="s">
        <v>65</v>
      </c>
      <c r="M1370" s="1" t="s">
        <v>1636</v>
      </c>
      <c r="N1370">
        <v>0</v>
      </c>
      <c r="O1370" s="8">
        <v>0</v>
      </c>
      <c r="P1370" s="8">
        <v>0</v>
      </c>
      <c r="Q1370" s="8">
        <v>0</v>
      </c>
      <c r="R1370" s="35"/>
      <c r="S1370" s="36"/>
      <c r="T1370" s="36"/>
      <c r="U1370" s="36"/>
    </row>
    <row r="1371" spans="1:21" x14ac:dyDescent="0.3">
      <c r="A1371" s="9">
        <v>807762</v>
      </c>
      <c r="B1371" s="9" t="e">
        <f>VLOOKUP(A1371,'AM Detail'!K:L,2,FALSE)</f>
        <v>#N/A</v>
      </c>
      <c r="C1371" s="1" t="s">
        <v>15</v>
      </c>
      <c r="D1371" s="1" t="s">
        <v>287</v>
      </c>
      <c r="E1371" s="9" t="str">
        <f t="shared" si="21"/>
        <v>Z000</v>
      </c>
      <c r="F1371" s="2">
        <v>31229</v>
      </c>
      <c r="G1371" s="1" t="s">
        <v>17</v>
      </c>
      <c r="H1371" s="1" t="s">
        <v>18</v>
      </c>
      <c r="I1371" s="1" t="s">
        <v>290</v>
      </c>
      <c r="J1371" s="1" t="s">
        <v>291</v>
      </c>
      <c r="K1371" s="1" t="s">
        <v>286</v>
      </c>
      <c r="L1371" s="1" t="s">
        <v>65</v>
      </c>
      <c r="M1371" s="1" t="s">
        <v>1636</v>
      </c>
      <c r="N1371">
        <v>0</v>
      </c>
      <c r="O1371" s="8">
        <v>0</v>
      </c>
      <c r="P1371" s="8">
        <v>0</v>
      </c>
      <c r="Q1371" s="8">
        <v>0</v>
      </c>
      <c r="R1371" s="35"/>
      <c r="S1371" s="36"/>
      <c r="T1371" s="36"/>
      <c r="U1371" s="36"/>
    </row>
    <row r="1372" spans="1:21" x14ac:dyDescent="0.3">
      <c r="A1372" s="9">
        <v>807763</v>
      </c>
      <c r="B1372" s="9" t="e">
        <f>VLOOKUP(A1372,'AM Detail'!K:L,2,FALSE)</f>
        <v>#N/A</v>
      </c>
      <c r="C1372" s="1" t="s">
        <v>15</v>
      </c>
      <c r="D1372" s="1" t="s">
        <v>287</v>
      </c>
      <c r="E1372" s="9" t="str">
        <f t="shared" si="21"/>
        <v>Z000</v>
      </c>
      <c r="F1372" s="2">
        <v>31229</v>
      </c>
      <c r="G1372" s="1" t="s">
        <v>17</v>
      </c>
      <c r="H1372" s="1" t="s">
        <v>18</v>
      </c>
      <c r="I1372" s="1" t="s">
        <v>290</v>
      </c>
      <c r="J1372" s="1" t="s">
        <v>291</v>
      </c>
      <c r="K1372" s="1" t="s">
        <v>286</v>
      </c>
      <c r="L1372" s="1" t="s">
        <v>65</v>
      </c>
      <c r="M1372" s="1" t="s">
        <v>1636</v>
      </c>
      <c r="N1372">
        <v>0</v>
      </c>
      <c r="O1372" s="8">
        <v>0</v>
      </c>
      <c r="P1372" s="8">
        <v>0</v>
      </c>
      <c r="Q1372" s="8">
        <v>0</v>
      </c>
      <c r="R1372" s="35"/>
      <c r="S1372" s="36"/>
      <c r="T1372" s="36"/>
      <c r="U1372" s="36"/>
    </row>
    <row r="1373" spans="1:21" x14ac:dyDescent="0.3">
      <c r="A1373" s="9">
        <v>807764</v>
      </c>
      <c r="B1373" s="9" t="e">
        <f>VLOOKUP(A1373,'AM Detail'!K:L,2,FALSE)</f>
        <v>#N/A</v>
      </c>
      <c r="C1373" s="1" t="s">
        <v>15</v>
      </c>
      <c r="D1373" s="1" t="s">
        <v>287</v>
      </c>
      <c r="E1373" s="9" t="str">
        <f t="shared" si="21"/>
        <v>Z000</v>
      </c>
      <c r="F1373" s="2">
        <v>31229</v>
      </c>
      <c r="G1373" s="1" t="s">
        <v>17</v>
      </c>
      <c r="H1373" s="1" t="s">
        <v>18</v>
      </c>
      <c r="I1373" s="1" t="s">
        <v>290</v>
      </c>
      <c r="J1373" s="1" t="s">
        <v>291</v>
      </c>
      <c r="K1373" s="1" t="s">
        <v>286</v>
      </c>
      <c r="L1373" s="1" t="s">
        <v>65</v>
      </c>
      <c r="M1373" s="1" t="s">
        <v>1636</v>
      </c>
      <c r="N1373">
        <v>0</v>
      </c>
      <c r="O1373" s="8">
        <v>0</v>
      </c>
      <c r="P1373" s="8">
        <v>0</v>
      </c>
      <c r="Q1373" s="8">
        <v>0</v>
      </c>
      <c r="R1373" s="35"/>
      <c r="S1373" s="36"/>
      <c r="T1373" s="36"/>
      <c r="U1373" s="36"/>
    </row>
    <row r="1374" spans="1:21" x14ac:dyDescent="0.3">
      <c r="A1374" s="9">
        <v>807765</v>
      </c>
      <c r="B1374" s="9" t="e">
        <f>VLOOKUP(A1374,'AM Detail'!K:L,2,FALSE)</f>
        <v>#N/A</v>
      </c>
      <c r="C1374" s="1" t="s">
        <v>15</v>
      </c>
      <c r="D1374" s="1" t="s">
        <v>287</v>
      </c>
      <c r="E1374" s="9" t="str">
        <f t="shared" si="21"/>
        <v>Z000</v>
      </c>
      <c r="F1374" s="2">
        <v>31229</v>
      </c>
      <c r="G1374" s="1" t="s">
        <v>17</v>
      </c>
      <c r="H1374" s="1" t="s">
        <v>18</v>
      </c>
      <c r="I1374" s="1" t="s">
        <v>290</v>
      </c>
      <c r="J1374" s="1" t="s">
        <v>291</v>
      </c>
      <c r="K1374" s="1" t="s">
        <v>286</v>
      </c>
      <c r="L1374" s="1" t="s">
        <v>65</v>
      </c>
      <c r="M1374" s="1" t="s">
        <v>1636</v>
      </c>
      <c r="N1374">
        <v>0</v>
      </c>
      <c r="O1374" s="8">
        <v>0</v>
      </c>
      <c r="P1374" s="8">
        <v>0</v>
      </c>
      <c r="Q1374" s="8">
        <v>0</v>
      </c>
      <c r="R1374" s="35"/>
      <c r="S1374" s="36"/>
      <c r="T1374" s="36"/>
      <c r="U1374" s="36"/>
    </row>
    <row r="1375" spans="1:21" x14ac:dyDescent="0.3">
      <c r="A1375" s="9">
        <v>807766</v>
      </c>
      <c r="B1375" s="9" t="e">
        <f>VLOOKUP(A1375,'AM Detail'!K:L,2,FALSE)</f>
        <v>#N/A</v>
      </c>
      <c r="C1375" s="1" t="s">
        <v>15</v>
      </c>
      <c r="D1375" s="1" t="s">
        <v>287</v>
      </c>
      <c r="E1375" s="9" t="str">
        <f t="shared" si="21"/>
        <v>Z000</v>
      </c>
      <c r="F1375" s="2">
        <v>31229</v>
      </c>
      <c r="G1375" s="1" t="s">
        <v>17</v>
      </c>
      <c r="H1375" s="1" t="s">
        <v>18</v>
      </c>
      <c r="I1375" s="1" t="s">
        <v>290</v>
      </c>
      <c r="J1375" s="1" t="s">
        <v>291</v>
      </c>
      <c r="K1375" s="1" t="s">
        <v>286</v>
      </c>
      <c r="L1375" s="1" t="s">
        <v>65</v>
      </c>
      <c r="M1375" s="1" t="s">
        <v>1636</v>
      </c>
      <c r="N1375">
        <v>0</v>
      </c>
      <c r="O1375" s="8">
        <v>0</v>
      </c>
      <c r="P1375" s="8">
        <v>0</v>
      </c>
      <c r="Q1375" s="8">
        <v>0</v>
      </c>
      <c r="R1375" s="35"/>
      <c r="S1375" s="36"/>
      <c r="T1375" s="36"/>
      <c r="U1375" s="36"/>
    </row>
    <row r="1376" spans="1:21" x14ac:dyDescent="0.3">
      <c r="A1376" s="9">
        <v>807767</v>
      </c>
      <c r="B1376" s="9" t="e">
        <f>VLOOKUP(A1376,'AM Detail'!K:L,2,FALSE)</f>
        <v>#N/A</v>
      </c>
      <c r="C1376" s="1" t="s">
        <v>15</v>
      </c>
      <c r="D1376" s="1" t="s">
        <v>287</v>
      </c>
      <c r="E1376" s="9" t="str">
        <f t="shared" si="21"/>
        <v>Z000</v>
      </c>
      <c r="F1376" s="2">
        <v>31229</v>
      </c>
      <c r="G1376" s="1" t="s">
        <v>17</v>
      </c>
      <c r="H1376" s="1" t="s">
        <v>18</v>
      </c>
      <c r="I1376" s="1" t="s">
        <v>290</v>
      </c>
      <c r="J1376" s="1" t="s">
        <v>291</v>
      </c>
      <c r="K1376" s="1" t="s">
        <v>286</v>
      </c>
      <c r="L1376" s="1" t="s">
        <v>65</v>
      </c>
      <c r="M1376" s="1" t="s">
        <v>1636</v>
      </c>
      <c r="N1376">
        <v>0</v>
      </c>
      <c r="O1376" s="8">
        <v>0</v>
      </c>
      <c r="P1376" s="8">
        <v>0</v>
      </c>
      <c r="Q1376" s="8">
        <v>0</v>
      </c>
      <c r="R1376" s="35"/>
      <c r="S1376" s="36"/>
      <c r="T1376" s="36"/>
      <c r="U1376" s="36"/>
    </row>
    <row r="1377" spans="1:21" x14ac:dyDescent="0.3">
      <c r="A1377" s="9">
        <v>807768</v>
      </c>
      <c r="B1377" s="9" t="e">
        <f>VLOOKUP(A1377,'AM Detail'!K:L,2,FALSE)</f>
        <v>#N/A</v>
      </c>
      <c r="C1377" s="1" t="s">
        <v>15</v>
      </c>
      <c r="D1377" s="1" t="s">
        <v>287</v>
      </c>
      <c r="E1377" s="9" t="str">
        <f t="shared" si="21"/>
        <v>Z000</v>
      </c>
      <c r="F1377" s="2">
        <v>31229</v>
      </c>
      <c r="G1377" s="1" t="s">
        <v>17</v>
      </c>
      <c r="H1377" s="1" t="s">
        <v>18</v>
      </c>
      <c r="I1377" s="1" t="s">
        <v>290</v>
      </c>
      <c r="J1377" s="1" t="s">
        <v>291</v>
      </c>
      <c r="K1377" s="1" t="s">
        <v>286</v>
      </c>
      <c r="L1377" s="1" t="s">
        <v>65</v>
      </c>
      <c r="M1377" s="1" t="s">
        <v>1636</v>
      </c>
      <c r="N1377">
        <v>0</v>
      </c>
      <c r="O1377" s="8">
        <v>0</v>
      </c>
      <c r="P1377" s="8">
        <v>0</v>
      </c>
      <c r="Q1377" s="8">
        <v>0</v>
      </c>
      <c r="R1377" s="35"/>
      <c r="S1377" s="36"/>
      <c r="T1377" s="36"/>
      <c r="U1377" s="36"/>
    </row>
    <row r="1378" spans="1:21" x14ac:dyDescent="0.3">
      <c r="A1378" s="9">
        <v>807769</v>
      </c>
      <c r="B1378" s="9" t="e">
        <f>VLOOKUP(A1378,'AM Detail'!K:L,2,FALSE)</f>
        <v>#N/A</v>
      </c>
      <c r="C1378" s="1" t="s">
        <v>15</v>
      </c>
      <c r="D1378" s="1" t="s">
        <v>287</v>
      </c>
      <c r="E1378" s="9" t="str">
        <f t="shared" si="21"/>
        <v>Z000</v>
      </c>
      <c r="F1378" s="2">
        <v>31229</v>
      </c>
      <c r="G1378" s="1" t="s">
        <v>17</v>
      </c>
      <c r="H1378" s="1" t="s">
        <v>18</v>
      </c>
      <c r="I1378" s="1" t="s">
        <v>290</v>
      </c>
      <c r="J1378" s="1" t="s">
        <v>291</v>
      </c>
      <c r="K1378" s="1" t="s">
        <v>286</v>
      </c>
      <c r="L1378" s="1" t="s">
        <v>65</v>
      </c>
      <c r="M1378" s="1" t="s">
        <v>1636</v>
      </c>
      <c r="N1378">
        <v>0</v>
      </c>
      <c r="O1378" s="8">
        <v>0</v>
      </c>
      <c r="P1378" s="8">
        <v>0</v>
      </c>
      <c r="Q1378" s="8">
        <v>0</v>
      </c>
      <c r="R1378" s="35"/>
      <c r="S1378" s="36"/>
      <c r="T1378" s="36"/>
      <c r="U1378" s="36"/>
    </row>
    <row r="1379" spans="1:21" x14ac:dyDescent="0.3">
      <c r="A1379" s="9">
        <v>807770</v>
      </c>
      <c r="B1379" s="9" t="e">
        <f>VLOOKUP(A1379,'AM Detail'!K:L,2,FALSE)</f>
        <v>#N/A</v>
      </c>
      <c r="C1379" s="1" t="s">
        <v>15</v>
      </c>
      <c r="D1379" s="1" t="s">
        <v>287</v>
      </c>
      <c r="E1379" s="9" t="str">
        <f t="shared" si="21"/>
        <v>Z000</v>
      </c>
      <c r="F1379" s="2">
        <v>31229</v>
      </c>
      <c r="G1379" s="1" t="s">
        <v>17</v>
      </c>
      <c r="H1379" s="1" t="s">
        <v>18</v>
      </c>
      <c r="I1379" s="1" t="s">
        <v>290</v>
      </c>
      <c r="J1379" s="1" t="s">
        <v>291</v>
      </c>
      <c r="K1379" s="1" t="s">
        <v>286</v>
      </c>
      <c r="L1379" s="1" t="s">
        <v>65</v>
      </c>
      <c r="M1379" s="1" t="s">
        <v>1636</v>
      </c>
      <c r="N1379">
        <v>0</v>
      </c>
      <c r="O1379" s="8">
        <v>0</v>
      </c>
      <c r="P1379" s="8">
        <v>0</v>
      </c>
      <c r="Q1379" s="8">
        <v>0</v>
      </c>
      <c r="R1379" s="35"/>
      <c r="S1379" s="36"/>
      <c r="T1379" s="36"/>
      <c r="U1379" s="36"/>
    </row>
    <row r="1380" spans="1:21" x14ac:dyDescent="0.3">
      <c r="A1380" s="9">
        <v>807771</v>
      </c>
      <c r="B1380" s="9" t="e">
        <f>VLOOKUP(A1380,'AM Detail'!K:L,2,FALSE)</f>
        <v>#N/A</v>
      </c>
      <c r="C1380" s="1" t="s">
        <v>15</v>
      </c>
      <c r="D1380" s="1" t="s">
        <v>287</v>
      </c>
      <c r="E1380" s="9" t="str">
        <f t="shared" si="21"/>
        <v>Z000</v>
      </c>
      <c r="F1380" s="2">
        <v>31229</v>
      </c>
      <c r="G1380" s="1" t="s">
        <v>17</v>
      </c>
      <c r="H1380" s="1" t="s">
        <v>18</v>
      </c>
      <c r="I1380" s="1" t="s">
        <v>290</v>
      </c>
      <c r="J1380" s="1" t="s">
        <v>291</v>
      </c>
      <c r="K1380" s="1" t="s">
        <v>286</v>
      </c>
      <c r="L1380" s="1" t="s">
        <v>65</v>
      </c>
      <c r="M1380" s="1" t="s">
        <v>1636</v>
      </c>
      <c r="N1380">
        <v>0</v>
      </c>
      <c r="O1380" s="8">
        <v>0</v>
      </c>
      <c r="P1380" s="8">
        <v>0</v>
      </c>
      <c r="Q1380" s="8">
        <v>0</v>
      </c>
      <c r="R1380" s="35"/>
      <c r="S1380" s="36"/>
      <c r="T1380" s="36"/>
      <c r="U1380" s="36"/>
    </row>
    <row r="1381" spans="1:21" x14ac:dyDescent="0.3">
      <c r="A1381" s="9">
        <v>807772</v>
      </c>
      <c r="B1381" s="9" t="e">
        <f>VLOOKUP(A1381,'AM Detail'!K:L,2,FALSE)</f>
        <v>#N/A</v>
      </c>
      <c r="C1381" s="1" t="s">
        <v>15</v>
      </c>
      <c r="D1381" s="1" t="s">
        <v>287</v>
      </c>
      <c r="E1381" s="9" t="str">
        <f t="shared" si="21"/>
        <v>Z000</v>
      </c>
      <c r="F1381" s="2">
        <v>31229</v>
      </c>
      <c r="G1381" s="1" t="s">
        <v>17</v>
      </c>
      <c r="H1381" s="1" t="s">
        <v>18</v>
      </c>
      <c r="I1381" s="1" t="s">
        <v>290</v>
      </c>
      <c r="J1381" s="1" t="s">
        <v>291</v>
      </c>
      <c r="K1381" s="1" t="s">
        <v>286</v>
      </c>
      <c r="L1381" s="1" t="s">
        <v>65</v>
      </c>
      <c r="M1381" s="1" t="s">
        <v>1636</v>
      </c>
      <c r="N1381">
        <v>0</v>
      </c>
      <c r="O1381" s="8">
        <v>0</v>
      </c>
      <c r="P1381" s="8">
        <v>0</v>
      </c>
      <c r="Q1381" s="8">
        <v>0</v>
      </c>
      <c r="R1381" s="35"/>
      <c r="S1381" s="36"/>
      <c r="T1381" s="36"/>
      <c r="U1381" s="36"/>
    </row>
    <row r="1382" spans="1:21" x14ac:dyDescent="0.3">
      <c r="A1382" s="9">
        <v>807773</v>
      </c>
      <c r="B1382" s="9" t="e">
        <f>VLOOKUP(A1382,'AM Detail'!K:L,2,FALSE)</f>
        <v>#N/A</v>
      </c>
      <c r="C1382" s="1" t="s">
        <v>15</v>
      </c>
      <c r="D1382" s="1" t="s">
        <v>287</v>
      </c>
      <c r="E1382" s="9" t="str">
        <f t="shared" si="21"/>
        <v>Z000</v>
      </c>
      <c r="F1382" s="2">
        <v>31229</v>
      </c>
      <c r="G1382" s="1" t="s">
        <v>17</v>
      </c>
      <c r="H1382" s="1" t="s">
        <v>18</v>
      </c>
      <c r="I1382" s="1" t="s">
        <v>290</v>
      </c>
      <c r="J1382" s="1" t="s">
        <v>291</v>
      </c>
      <c r="K1382" s="1" t="s">
        <v>286</v>
      </c>
      <c r="L1382" s="1" t="s">
        <v>65</v>
      </c>
      <c r="M1382" s="1" t="s">
        <v>1636</v>
      </c>
      <c r="N1382">
        <v>0</v>
      </c>
      <c r="O1382" s="8">
        <v>0</v>
      </c>
      <c r="P1382" s="8">
        <v>0</v>
      </c>
      <c r="Q1382" s="8">
        <v>0</v>
      </c>
      <c r="R1382" s="35"/>
      <c r="S1382" s="36"/>
      <c r="T1382" s="36"/>
      <c r="U1382" s="36"/>
    </row>
    <row r="1383" spans="1:21" x14ac:dyDescent="0.3">
      <c r="A1383" s="9">
        <v>807774</v>
      </c>
      <c r="B1383" s="9" t="e">
        <f>VLOOKUP(A1383,'AM Detail'!K:L,2,FALSE)</f>
        <v>#N/A</v>
      </c>
      <c r="C1383" s="1" t="s">
        <v>15</v>
      </c>
      <c r="D1383" s="1" t="s">
        <v>287</v>
      </c>
      <c r="E1383" s="9" t="str">
        <f t="shared" si="21"/>
        <v>Z000</v>
      </c>
      <c r="F1383" s="2">
        <v>31229</v>
      </c>
      <c r="G1383" s="1" t="s">
        <v>17</v>
      </c>
      <c r="H1383" s="1" t="s">
        <v>18</v>
      </c>
      <c r="I1383" s="1" t="s">
        <v>290</v>
      </c>
      <c r="J1383" s="1" t="s">
        <v>291</v>
      </c>
      <c r="K1383" s="1" t="s">
        <v>286</v>
      </c>
      <c r="L1383" s="1" t="s">
        <v>65</v>
      </c>
      <c r="M1383" s="1" t="s">
        <v>1636</v>
      </c>
      <c r="N1383">
        <v>0</v>
      </c>
      <c r="O1383" s="8">
        <v>0</v>
      </c>
      <c r="P1383" s="8">
        <v>0</v>
      </c>
      <c r="Q1383" s="8">
        <v>0</v>
      </c>
      <c r="R1383" s="35"/>
      <c r="S1383" s="36"/>
      <c r="T1383" s="36"/>
      <c r="U1383" s="36"/>
    </row>
    <row r="1384" spans="1:21" x14ac:dyDescent="0.3">
      <c r="A1384" s="9">
        <v>807775</v>
      </c>
      <c r="B1384" s="9" t="e">
        <f>VLOOKUP(A1384,'AM Detail'!K:L,2,FALSE)</f>
        <v>#N/A</v>
      </c>
      <c r="C1384" s="1" t="s">
        <v>15</v>
      </c>
      <c r="D1384" s="1" t="s">
        <v>287</v>
      </c>
      <c r="E1384" s="9" t="str">
        <f t="shared" si="21"/>
        <v>Z000</v>
      </c>
      <c r="F1384" s="2">
        <v>31229</v>
      </c>
      <c r="G1384" s="1" t="s">
        <v>17</v>
      </c>
      <c r="H1384" s="1" t="s">
        <v>18</v>
      </c>
      <c r="I1384" s="1" t="s">
        <v>290</v>
      </c>
      <c r="J1384" s="1" t="s">
        <v>291</v>
      </c>
      <c r="K1384" s="1" t="s">
        <v>286</v>
      </c>
      <c r="L1384" s="1" t="s">
        <v>65</v>
      </c>
      <c r="M1384" s="1" t="s">
        <v>1636</v>
      </c>
      <c r="N1384">
        <v>0</v>
      </c>
      <c r="O1384" s="8">
        <v>0</v>
      </c>
      <c r="P1384" s="8">
        <v>0</v>
      </c>
      <c r="Q1384" s="8">
        <v>0</v>
      </c>
      <c r="R1384" s="35"/>
      <c r="S1384" s="36"/>
      <c r="T1384" s="36"/>
      <c r="U1384" s="36"/>
    </row>
    <row r="1385" spans="1:21" x14ac:dyDescent="0.3">
      <c r="A1385" s="9">
        <v>807776</v>
      </c>
      <c r="B1385" s="9" t="e">
        <f>VLOOKUP(A1385,'AM Detail'!K:L,2,FALSE)</f>
        <v>#N/A</v>
      </c>
      <c r="C1385" s="1" t="s">
        <v>15</v>
      </c>
      <c r="D1385" s="1" t="s">
        <v>287</v>
      </c>
      <c r="E1385" s="9" t="str">
        <f t="shared" si="21"/>
        <v>Z000</v>
      </c>
      <c r="F1385" s="2">
        <v>31229</v>
      </c>
      <c r="G1385" s="1" t="s">
        <v>17</v>
      </c>
      <c r="H1385" s="1" t="s">
        <v>18</v>
      </c>
      <c r="I1385" s="1" t="s">
        <v>290</v>
      </c>
      <c r="J1385" s="1" t="s">
        <v>291</v>
      </c>
      <c r="K1385" s="1" t="s">
        <v>286</v>
      </c>
      <c r="L1385" s="1" t="s">
        <v>65</v>
      </c>
      <c r="M1385" s="1" t="s">
        <v>1636</v>
      </c>
      <c r="N1385">
        <v>0</v>
      </c>
      <c r="O1385" s="8">
        <v>0</v>
      </c>
      <c r="P1385" s="8">
        <v>0</v>
      </c>
      <c r="Q1385" s="8">
        <v>0</v>
      </c>
      <c r="R1385" s="35"/>
      <c r="S1385" s="36"/>
      <c r="T1385" s="36"/>
      <c r="U1385" s="36"/>
    </row>
    <row r="1386" spans="1:21" x14ac:dyDescent="0.3">
      <c r="A1386" s="9">
        <v>807777</v>
      </c>
      <c r="B1386" s="9" t="e">
        <f>VLOOKUP(A1386,'AM Detail'!K:L,2,FALSE)</f>
        <v>#N/A</v>
      </c>
      <c r="C1386" s="1" t="s">
        <v>15</v>
      </c>
      <c r="D1386" s="1" t="s">
        <v>287</v>
      </c>
      <c r="E1386" s="9" t="str">
        <f t="shared" si="21"/>
        <v>Z000</v>
      </c>
      <c r="F1386" s="2">
        <v>31229</v>
      </c>
      <c r="G1386" s="1" t="s">
        <v>17</v>
      </c>
      <c r="H1386" s="1" t="s">
        <v>18</v>
      </c>
      <c r="I1386" s="1" t="s">
        <v>290</v>
      </c>
      <c r="J1386" s="1" t="s">
        <v>291</v>
      </c>
      <c r="K1386" s="1" t="s">
        <v>286</v>
      </c>
      <c r="L1386" s="1" t="s">
        <v>65</v>
      </c>
      <c r="M1386" s="1" t="s">
        <v>1636</v>
      </c>
      <c r="N1386">
        <v>0</v>
      </c>
      <c r="O1386" s="8">
        <v>0</v>
      </c>
      <c r="P1386" s="8">
        <v>0</v>
      </c>
      <c r="Q1386" s="8">
        <v>0</v>
      </c>
      <c r="R1386" s="35"/>
      <c r="S1386" s="36"/>
      <c r="T1386" s="36"/>
      <c r="U1386" s="36"/>
    </row>
    <row r="1387" spans="1:21" x14ac:dyDescent="0.3">
      <c r="A1387" s="9">
        <v>807778</v>
      </c>
      <c r="B1387" s="9" t="e">
        <f>VLOOKUP(A1387,'AM Detail'!K:L,2,FALSE)</f>
        <v>#N/A</v>
      </c>
      <c r="C1387" s="1" t="s">
        <v>15</v>
      </c>
      <c r="D1387" s="1" t="s">
        <v>287</v>
      </c>
      <c r="E1387" s="9" t="str">
        <f t="shared" si="21"/>
        <v>Z000</v>
      </c>
      <c r="F1387" s="2">
        <v>31229</v>
      </c>
      <c r="G1387" s="1" t="s">
        <v>17</v>
      </c>
      <c r="H1387" s="1" t="s">
        <v>18</v>
      </c>
      <c r="I1387" s="1" t="s">
        <v>290</v>
      </c>
      <c r="J1387" s="1" t="s">
        <v>291</v>
      </c>
      <c r="K1387" s="1" t="s">
        <v>286</v>
      </c>
      <c r="L1387" s="1" t="s">
        <v>65</v>
      </c>
      <c r="M1387" s="1" t="s">
        <v>1636</v>
      </c>
      <c r="N1387">
        <v>0</v>
      </c>
      <c r="O1387" s="8">
        <v>0</v>
      </c>
      <c r="P1387" s="8">
        <v>0</v>
      </c>
      <c r="Q1387" s="8">
        <v>0</v>
      </c>
      <c r="R1387" s="35"/>
      <c r="S1387" s="36"/>
      <c r="T1387" s="36"/>
      <c r="U1387" s="36"/>
    </row>
    <row r="1388" spans="1:21" x14ac:dyDescent="0.3">
      <c r="A1388" s="9">
        <v>807779</v>
      </c>
      <c r="B1388" s="9" t="e">
        <f>VLOOKUP(A1388,'AM Detail'!K:L,2,FALSE)</f>
        <v>#N/A</v>
      </c>
      <c r="C1388" s="1" t="s">
        <v>15</v>
      </c>
      <c r="D1388" s="1" t="s">
        <v>287</v>
      </c>
      <c r="E1388" s="9" t="str">
        <f t="shared" si="21"/>
        <v>Z000</v>
      </c>
      <c r="F1388" s="2">
        <v>31594</v>
      </c>
      <c r="G1388" s="1" t="s">
        <v>17</v>
      </c>
      <c r="H1388" s="1" t="s">
        <v>18</v>
      </c>
      <c r="I1388" s="1" t="s">
        <v>290</v>
      </c>
      <c r="J1388" s="1" t="s">
        <v>291</v>
      </c>
      <c r="K1388" s="1" t="s">
        <v>286</v>
      </c>
      <c r="L1388" s="1" t="s">
        <v>61</v>
      </c>
      <c r="M1388" s="1" t="s">
        <v>1636</v>
      </c>
      <c r="N1388">
        <v>0</v>
      </c>
      <c r="O1388" s="8">
        <v>0</v>
      </c>
      <c r="P1388" s="8">
        <v>0</v>
      </c>
      <c r="Q1388" s="8">
        <v>0</v>
      </c>
      <c r="R1388" s="35"/>
      <c r="S1388" s="36"/>
      <c r="T1388" s="36"/>
      <c r="U1388" s="36"/>
    </row>
    <row r="1389" spans="1:21" x14ac:dyDescent="0.3">
      <c r="A1389" s="9">
        <v>807780</v>
      </c>
      <c r="B1389" s="9" t="e">
        <f>VLOOKUP(A1389,'AM Detail'!K:L,2,FALSE)</f>
        <v>#N/A</v>
      </c>
      <c r="C1389" s="1" t="s">
        <v>15</v>
      </c>
      <c r="D1389" s="1" t="s">
        <v>287</v>
      </c>
      <c r="E1389" s="9" t="str">
        <f t="shared" si="21"/>
        <v>Z000</v>
      </c>
      <c r="F1389" s="2">
        <v>31594</v>
      </c>
      <c r="G1389" s="1" t="s">
        <v>17</v>
      </c>
      <c r="H1389" s="1" t="s">
        <v>18</v>
      </c>
      <c r="I1389" s="1" t="s">
        <v>290</v>
      </c>
      <c r="J1389" s="1" t="s">
        <v>291</v>
      </c>
      <c r="K1389" s="1" t="s">
        <v>286</v>
      </c>
      <c r="L1389" s="1" t="s">
        <v>61</v>
      </c>
      <c r="M1389" s="1" t="s">
        <v>1636</v>
      </c>
      <c r="N1389">
        <v>0</v>
      </c>
      <c r="O1389" s="8">
        <v>0</v>
      </c>
      <c r="P1389" s="8">
        <v>0</v>
      </c>
      <c r="Q1389" s="8">
        <v>0</v>
      </c>
      <c r="R1389" s="35"/>
      <c r="S1389" s="36"/>
      <c r="T1389" s="36"/>
      <c r="U1389" s="36"/>
    </row>
    <row r="1390" spans="1:21" x14ac:dyDescent="0.3">
      <c r="A1390" s="9">
        <v>807781</v>
      </c>
      <c r="B1390" s="9" t="e">
        <f>VLOOKUP(A1390,'AM Detail'!K:L,2,FALSE)</f>
        <v>#N/A</v>
      </c>
      <c r="C1390" s="1" t="s">
        <v>15</v>
      </c>
      <c r="D1390" s="1" t="s">
        <v>287</v>
      </c>
      <c r="E1390" s="9" t="str">
        <f t="shared" si="21"/>
        <v>Z000</v>
      </c>
      <c r="F1390" s="2">
        <v>31594</v>
      </c>
      <c r="G1390" s="1" t="s">
        <v>17</v>
      </c>
      <c r="H1390" s="1" t="s">
        <v>18</v>
      </c>
      <c r="I1390" s="1" t="s">
        <v>290</v>
      </c>
      <c r="J1390" s="1" t="s">
        <v>291</v>
      </c>
      <c r="K1390" s="1" t="s">
        <v>286</v>
      </c>
      <c r="L1390" s="1" t="s">
        <v>61</v>
      </c>
      <c r="M1390" s="1" t="s">
        <v>1636</v>
      </c>
      <c r="N1390">
        <v>0</v>
      </c>
      <c r="O1390" s="8">
        <v>0</v>
      </c>
      <c r="P1390" s="8">
        <v>0</v>
      </c>
      <c r="Q1390" s="8">
        <v>0</v>
      </c>
      <c r="R1390" s="35"/>
      <c r="S1390" s="36"/>
      <c r="T1390" s="36"/>
      <c r="U1390" s="36"/>
    </row>
    <row r="1391" spans="1:21" x14ac:dyDescent="0.3">
      <c r="A1391" s="9">
        <v>807782</v>
      </c>
      <c r="B1391" s="9" t="e">
        <f>VLOOKUP(A1391,'AM Detail'!K:L,2,FALSE)</f>
        <v>#N/A</v>
      </c>
      <c r="C1391" s="1" t="s">
        <v>15</v>
      </c>
      <c r="D1391" s="1" t="s">
        <v>287</v>
      </c>
      <c r="E1391" s="9" t="str">
        <f t="shared" si="21"/>
        <v>Z000</v>
      </c>
      <c r="F1391" s="2">
        <v>31594</v>
      </c>
      <c r="G1391" s="1" t="s">
        <v>17</v>
      </c>
      <c r="H1391" s="1" t="s">
        <v>18</v>
      </c>
      <c r="I1391" s="1" t="s">
        <v>290</v>
      </c>
      <c r="J1391" s="1" t="s">
        <v>291</v>
      </c>
      <c r="K1391" s="1" t="s">
        <v>286</v>
      </c>
      <c r="L1391" s="1" t="s">
        <v>61</v>
      </c>
      <c r="M1391" s="1" t="s">
        <v>1636</v>
      </c>
      <c r="N1391">
        <v>0</v>
      </c>
      <c r="O1391" s="8">
        <v>0</v>
      </c>
      <c r="P1391" s="8">
        <v>0</v>
      </c>
      <c r="Q1391" s="8">
        <v>0</v>
      </c>
      <c r="R1391" s="35"/>
      <c r="S1391" s="36"/>
      <c r="T1391" s="36"/>
      <c r="U1391" s="36"/>
    </row>
    <row r="1392" spans="1:21" x14ac:dyDescent="0.3">
      <c r="A1392" s="9">
        <v>807783</v>
      </c>
      <c r="B1392" s="9" t="e">
        <f>VLOOKUP(A1392,'AM Detail'!K:L,2,FALSE)</f>
        <v>#N/A</v>
      </c>
      <c r="C1392" s="1" t="s">
        <v>15</v>
      </c>
      <c r="D1392" s="1" t="s">
        <v>287</v>
      </c>
      <c r="E1392" s="9" t="str">
        <f t="shared" si="21"/>
        <v>Z000</v>
      </c>
      <c r="F1392" s="2">
        <v>31594</v>
      </c>
      <c r="G1392" s="1" t="s">
        <v>17</v>
      </c>
      <c r="H1392" s="1" t="s">
        <v>18</v>
      </c>
      <c r="I1392" s="1" t="s">
        <v>290</v>
      </c>
      <c r="J1392" s="1" t="s">
        <v>291</v>
      </c>
      <c r="K1392" s="1" t="s">
        <v>286</v>
      </c>
      <c r="L1392" s="1" t="s">
        <v>61</v>
      </c>
      <c r="M1392" s="1" t="s">
        <v>1636</v>
      </c>
      <c r="N1392">
        <v>0</v>
      </c>
      <c r="O1392" s="8">
        <v>0</v>
      </c>
      <c r="P1392" s="8">
        <v>0</v>
      </c>
      <c r="Q1392" s="8">
        <v>0</v>
      </c>
      <c r="R1392" s="35"/>
      <c r="S1392" s="36"/>
      <c r="T1392" s="36"/>
      <c r="U1392" s="36"/>
    </row>
    <row r="1393" spans="1:21" x14ac:dyDescent="0.3">
      <c r="A1393" s="9">
        <v>807784</v>
      </c>
      <c r="B1393" s="9" t="e">
        <f>VLOOKUP(A1393,'AM Detail'!K:L,2,FALSE)</f>
        <v>#N/A</v>
      </c>
      <c r="C1393" s="1" t="s">
        <v>15</v>
      </c>
      <c r="D1393" s="1" t="s">
        <v>287</v>
      </c>
      <c r="E1393" s="9" t="str">
        <f t="shared" si="21"/>
        <v>Z000</v>
      </c>
      <c r="F1393" s="2">
        <v>31594</v>
      </c>
      <c r="G1393" s="1" t="s">
        <v>17</v>
      </c>
      <c r="H1393" s="1" t="s">
        <v>18</v>
      </c>
      <c r="I1393" s="1" t="s">
        <v>290</v>
      </c>
      <c r="J1393" s="1" t="s">
        <v>291</v>
      </c>
      <c r="K1393" s="1" t="s">
        <v>286</v>
      </c>
      <c r="L1393" s="1" t="s">
        <v>61</v>
      </c>
      <c r="M1393" s="1" t="s">
        <v>1636</v>
      </c>
      <c r="N1393">
        <v>0</v>
      </c>
      <c r="O1393" s="8">
        <v>0</v>
      </c>
      <c r="P1393" s="8">
        <v>0</v>
      </c>
      <c r="Q1393" s="8">
        <v>0</v>
      </c>
      <c r="R1393" s="35"/>
      <c r="S1393" s="36"/>
      <c r="T1393" s="36"/>
      <c r="U1393" s="36"/>
    </row>
    <row r="1394" spans="1:21" x14ac:dyDescent="0.3">
      <c r="A1394" s="9">
        <v>807785</v>
      </c>
      <c r="B1394" s="9" t="e">
        <f>VLOOKUP(A1394,'AM Detail'!K:L,2,FALSE)</f>
        <v>#N/A</v>
      </c>
      <c r="C1394" s="1" t="s">
        <v>15</v>
      </c>
      <c r="D1394" s="1" t="s">
        <v>287</v>
      </c>
      <c r="E1394" s="9" t="str">
        <f t="shared" si="21"/>
        <v>Z000</v>
      </c>
      <c r="F1394" s="2">
        <v>31594</v>
      </c>
      <c r="G1394" s="1" t="s">
        <v>17</v>
      </c>
      <c r="H1394" s="1" t="s">
        <v>18</v>
      </c>
      <c r="I1394" s="1" t="s">
        <v>290</v>
      </c>
      <c r="J1394" s="1" t="s">
        <v>291</v>
      </c>
      <c r="K1394" s="1" t="s">
        <v>286</v>
      </c>
      <c r="L1394" s="1" t="s">
        <v>61</v>
      </c>
      <c r="M1394" s="1" t="s">
        <v>1636</v>
      </c>
      <c r="N1394">
        <v>0</v>
      </c>
      <c r="O1394" s="8">
        <v>0</v>
      </c>
      <c r="P1394" s="8">
        <v>0</v>
      </c>
      <c r="Q1394" s="8">
        <v>0</v>
      </c>
      <c r="R1394" s="35"/>
      <c r="S1394" s="36"/>
      <c r="T1394" s="36"/>
      <c r="U1394" s="36"/>
    </row>
    <row r="1395" spans="1:21" x14ac:dyDescent="0.3">
      <c r="A1395" s="9">
        <v>807786</v>
      </c>
      <c r="B1395" s="9" t="e">
        <f>VLOOKUP(A1395,'AM Detail'!K:L,2,FALSE)</f>
        <v>#N/A</v>
      </c>
      <c r="C1395" s="1" t="s">
        <v>15</v>
      </c>
      <c r="D1395" s="1" t="s">
        <v>287</v>
      </c>
      <c r="E1395" s="9" t="str">
        <f t="shared" si="21"/>
        <v>Z000</v>
      </c>
      <c r="F1395" s="2">
        <v>31594</v>
      </c>
      <c r="G1395" s="1" t="s">
        <v>17</v>
      </c>
      <c r="H1395" s="1" t="s">
        <v>18</v>
      </c>
      <c r="I1395" s="1" t="s">
        <v>290</v>
      </c>
      <c r="J1395" s="1" t="s">
        <v>291</v>
      </c>
      <c r="K1395" s="1" t="s">
        <v>286</v>
      </c>
      <c r="L1395" s="1" t="s">
        <v>61</v>
      </c>
      <c r="M1395" s="1" t="s">
        <v>1636</v>
      </c>
      <c r="N1395">
        <v>0</v>
      </c>
      <c r="O1395" s="8">
        <v>0</v>
      </c>
      <c r="P1395" s="8">
        <v>0</v>
      </c>
      <c r="Q1395" s="8">
        <v>0</v>
      </c>
      <c r="R1395" s="35"/>
      <c r="S1395" s="36"/>
      <c r="T1395" s="36"/>
      <c r="U1395" s="36"/>
    </row>
    <row r="1396" spans="1:21" x14ac:dyDescent="0.3">
      <c r="A1396" s="9">
        <v>807787</v>
      </c>
      <c r="B1396" s="9" t="e">
        <f>VLOOKUP(A1396,'AM Detail'!K:L,2,FALSE)</f>
        <v>#N/A</v>
      </c>
      <c r="C1396" s="1" t="s">
        <v>15</v>
      </c>
      <c r="D1396" s="1" t="s">
        <v>287</v>
      </c>
      <c r="E1396" s="9" t="str">
        <f t="shared" si="21"/>
        <v>Z000</v>
      </c>
      <c r="F1396" s="2">
        <v>31594</v>
      </c>
      <c r="G1396" s="1" t="s">
        <v>17</v>
      </c>
      <c r="H1396" s="1" t="s">
        <v>18</v>
      </c>
      <c r="I1396" s="1" t="s">
        <v>290</v>
      </c>
      <c r="J1396" s="1" t="s">
        <v>291</v>
      </c>
      <c r="K1396" s="1" t="s">
        <v>286</v>
      </c>
      <c r="L1396" s="1" t="s">
        <v>61</v>
      </c>
      <c r="M1396" s="1" t="s">
        <v>1636</v>
      </c>
      <c r="N1396">
        <v>0</v>
      </c>
      <c r="O1396" s="8">
        <v>0</v>
      </c>
      <c r="P1396" s="8">
        <v>0</v>
      </c>
      <c r="Q1396" s="8">
        <v>0</v>
      </c>
      <c r="R1396" s="35"/>
      <c r="S1396" s="36"/>
      <c r="T1396" s="36"/>
      <c r="U1396" s="36"/>
    </row>
    <row r="1397" spans="1:21" x14ac:dyDescent="0.3">
      <c r="A1397" s="9">
        <v>807788</v>
      </c>
      <c r="B1397" s="9" t="e">
        <f>VLOOKUP(A1397,'AM Detail'!K:L,2,FALSE)</f>
        <v>#N/A</v>
      </c>
      <c r="C1397" s="1" t="s">
        <v>15</v>
      </c>
      <c r="D1397" s="1" t="s">
        <v>287</v>
      </c>
      <c r="E1397" s="9" t="str">
        <f t="shared" si="21"/>
        <v>Z000</v>
      </c>
      <c r="F1397" s="2">
        <v>31594</v>
      </c>
      <c r="G1397" s="1" t="s">
        <v>17</v>
      </c>
      <c r="H1397" s="1" t="s">
        <v>18</v>
      </c>
      <c r="I1397" s="1" t="s">
        <v>290</v>
      </c>
      <c r="J1397" s="1" t="s">
        <v>291</v>
      </c>
      <c r="K1397" s="1" t="s">
        <v>286</v>
      </c>
      <c r="L1397" s="1" t="s">
        <v>61</v>
      </c>
      <c r="M1397" s="1" t="s">
        <v>1636</v>
      </c>
      <c r="N1397">
        <v>0</v>
      </c>
      <c r="O1397" s="8">
        <v>0</v>
      </c>
      <c r="P1397" s="8">
        <v>0</v>
      </c>
      <c r="Q1397" s="8">
        <v>0</v>
      </c>
      <c r="R1397" s="35"/>
      <c r="S1397" s="36"/>
      <c r="T1397" s="36"/>
      <c r="U1397" s="36"/>
    </row>
    <row r="1398" spans="1:21" x14ac:dyDescent="0.3">
      <c r="A1398" s="9">
        <v>807789</v>
      </c>
      <c r="B1398" s="9" t="e">
        <f>VLOOKUP(A1398,'AM Detail'!K:L,2,FALSE)</f>
        <v>#N/A</v>
      </c>
      <c r="C1398" s="1" t="s">
        <v>15</v>
      </c>
      <c r="D1398" s="1" t="s">
        <v>287</v>
      </c>
      <c r="E1398" s="9" t="str">
        <f t="shared" si="21"/>
        <v>Z000</v>
      </c>
      <c r="F1398" s="2">
        <v>31594</v>
      </c>
      <c r="G1398" s="1" t="s">
        <v>17</v>
      </c>
      <c r="H1398" s="1" t="s">
        <v>18</v>
      </c>
      <c r="I1398" s="1" t="s">
        <v>290</v>
      </c>
      <c r="J1398" s="1" t="s">
        <v>291</v>
      </c>
      <c r="K1398" s="1" t="s">
        <v>286</v>
      </c>
      <c r="L1398" s="1" t="s">
        <v>61</v>
      </c>
      <c r="M1398" s="1" t="s">
        <v>1636</v>
      </c>
      <c r="N1398">
        <v>0</v>
      </c>
      <c r="O1398" s="8">
        <v>0</v>
      </c>
      <c r="P1398" s="8">
        <v>0</v>
      </c>
      <c r="Q1398" s="8">
        <v>0</v>
      </c>
      <c r="R1398" s="35"/>
      <c r="S1398" s="36"/>
      <c r="T1398" s="36"/>
      <c r="U1398" s="36"/>
    </row>
    <row r="1399" spans="1:21" x14ac:dyDescent="0.3">
      <c r="A1399" s="9">
        <v>807790</v>
      </c>
      <c r="B1399" s="9" t="e">
        <f>VLOOKUP(A1399,'AM Detail'!K:L,2,FALSE)</f>
        <v>#N/A</v>
      </c>
      <c r="C1399" s="1" t="s">
        <v>15</v>
      </c>
      <c r="D1399" s="1" t="s">
        <v>287</v>
      </c>
      <c r="E1399" s="9" t="str">
        <f t="shared" si="21"/>
        <v>Z000</v>
      </c>
      <c r="F1399" s="2">
        <v>31594</v>
      </c>
      <c r="G1399" s="1" t="s">
        <v>17</v>
      </c>
      <c r="H1399" s="1" t="s">
        <v>18</v>
      </c>
      <c r="I1399" s="1" t="s">
        <v>290</v>
      </c>
      <c r="J1399" s="1" t="s">
        <v>291</v>
      </c>
      <c r="K1399" s="1" t="s">
        <v>286</v>
      </c>
      <c r="L1399" s="1" t="s">
        <v>61</v>
      </c>
      <c r="M1399" s="1" t="s">
        <v>1636</v>
      </c>
      <c r="N1399">
        <v>0</v>
      </c>
      <c r="O1399" s="8">
        <v>0</v>
      </c>
      <c r="P1399" s="8">
        <v>0</v>
      </c>
      <c r="Q1399" s="8">
        <v>0</v>
      </c>
      <c r="R1399" s="35"/>
      <c r="S1399" s="36"/>
      <c r="T1399" s="36"/>
      <c r="U1399" s="36"/>
    </row>
    <row r="1400" spans="1:21" x14ac:dyDescent="0.3">
      <c r="A1400" s="9">
        <v>807791</v>
      </c>
      <c r="B1400" s="9" t="e">
        <f>VLOOKUP(A1400,'AM Detail'!K:L,2,FALSE)</f>
        <v>#N/A</v>
      </c>
      <c r="C1400" s="1" t="s">
        <v>15</v>
      </c>
      <c r="D1400" s="1" t="s">
        <v>287</v>
      </c>
      <c r="E1400" s="9" t="str">
        <f t="shared" si="21"/>
        <v>Z000</v>
      </c>
      <c r="F1400" s="2">
        <v>31594</v>
      </c>
      <c r="G1400" s="1" t="s">
        <v>17</v>
      </c>
      <c r="H1400" s="1" t="s">
        <v>18</v>
      </c>
      <c r="I1400" s="1" t="s">
        <v>290</v>
      </c>
      <c r="J1400" s="1" t="s">
        <v>291</v>
      </c>
      <c r="K1400" s="1" t="s">
        <v>286</v>
      </c>
      <c r="L1400" s="1" t="s">
        <v>61</v>
      </c>
      <c r="M1400" s="1" t="s">
        <v>1636</v>
      </c>
      <c r="N1400">
        <v>0</v>
      </c>
      <c r="O1400" s="8">
        <v>0</v>
      </c>
      <c r="P1400" s="8">
        <v>0</v>
      </c>
      <c r="Q1400" s="8">
        <v>0</v>
      </c>
      <c r="R1400" s="35"/>
      <c r="S1400" s="36"/>
      <c r="T1400" s="36"/>
      <c r="U1400" s="36"/>
    </row>
    <row r="1401" spans="1:21" x14ac:dyDescent="0.3">
      <c r="A1401" s="9">
        <v>807792</v>
      </c>
      <c r="B1401" s="9" t="e">
        <f>VLOOKUP(A1401,'AM Detail'!K:L,2,FALSE)</f>
        <v>#N/A</v>
      </c>
      <c r="C1401" s="1" t="s">
        <v>15</v>
      </c>
      <c r="D1401" s="1" t="s">
        <v>287</v>
      </c>
      <c r="E1401" s="9" t="str">
        <f t="shared" si="21"/>
        <v>Z000</v>
      </c>
      <c r="F1401" s="2">
        <v>31594</v>
      </c>
      <c r="G1401" s="1" t="s">
        <v>17</v>
      </c>
      <c r="H1401" s="1" t="s">
        <v>18</v>
      </c>
      <c r="I1401" s="1" t="s">
        <v>290</v>
      </c>
      <c r="J1401" s="1" t="s">
        <v>291</v>
      </c>
      <c r="K1401" s="1" t="s">
        <v>286</v>
      </c>
      <c r="L1401" s="1" t="s">
        <v>61</v>
      </c>
      <c r="M1401" s="1" t="s">
        <v>1636</v>
      </c>
      <c r="N1401">
        <v>0</v>
      </c>
      <c r="O1401" s="8">
        <v>0</v>
      </c>
      <c r="P1401" s="8">
        <v>0</v>
      </c>
      <c r="Q1401" s="8">
        <v>0</v>
      </c>
      <c r="R1401" s="35"/>
      <c r="S1401" s="36"/>
      <c r="T1401" s="36"/>
      <c r="U1401" s="36"/>
    </row>
    <row r="1402" spans="1:21" x14ac:dyDescent="0.3">
      <c r="A1402" s="9">
        <v>807793</v>
      </c>
      <c r="B1402" s="9" t="e">
        <f>VLOOKUP(A1402,'AM Detail'!K:L,2,FALSE)</f>
        <v>#N/A</v>
      </c>
      <c r="C1402" s="1" t="s">
        <v>15</v>
      </c>
      <c r="D1402" s="1" t="s">
        <v>287</v>
      </c>
      <c r="E1402" s="9" t="str">
        <f t="shared" si="21"/>
        <v>Z000</v>
      </c>
      <c r="F1402" s="2">
        <v>31594</v>
      </c>
      <c r="G1402" s="1" t="s">
        <v>17</v>
      </c>
      <c r="H1402" s="1" t="s">
        <v>18</v>
      </c>
      <c r="I1402" s="1" t="s">
        <v>290</v>
      </c>
      <c r="J1402" s="1" t="s">
        <v>291</v>
      </c>
      <c r="K1402" s="1" t="s">
        <v>286</v>
      </c>
      <c r="L1402" s="1" t="s">
        <v>61</v>
      </c>
      <c r="M1402" s="1" t="s">
        <v>1636</v>
      </c>
      <c r="N1402">
        <v>0</v>
      </c>
      <c r="O1402" s="8">
        <v>0</v>
      </c>
      <c r="P1402" s="8">
        <v>0</v>
      </c>
      <c r="Q1402" s="8">
        <v>0</v>
      </c>
      <c r="R1402" s="35"/>
      <c r="S1402" s="36"/>
      <c r="T1402" s="36"/>
      <c r="U1402" s="36"/>
    </row>
    <row r="1403" spans="1:21" x14ac:dyDescent="0.3">
      <c r="A1403" s="9">
        <v>807794</v>
      </c>
      <c r="B1403" s="9" t="e">
        <f>VLOOKUP(A1403,'AM Detail'!K:L,2,FALSE)</f>
        <v>#N/A</v>
      </c>
      <c r="C1403" s="1" t="s">
        <v>15</v>
      </c>
      <c r="D1403" s="1" t="s">
        <v>287</v>
      </c>
      <c r="E1403" s="9" t="str">
        <f t="shared" si="21"/>
        <v>Z000</v>
      </c>
      <c r="F1403" s="2">
        <v>31594</v>
      </c>
      <c r="G1403" s="1" t="s">
        <v>17</v>
      </c>
      <c r="H1403" s="1" t="s">
        <v>18</v>
      </c>
      <c r="I1403" s="1" t="s">
        <v>290</v>
      </c>
      <c r="J1403" s="1" t="s">
        <v>291</v>
      </c>
      <c r="K1403" s="1" t="s">
        <v>286</v>
      </c>
      <c r="L1403" s="1" t="s">
        <v>61</v>
      </c>
      <c r="M1403" s="1" t="s">
        <v>1636</v>
      </c>
      <c r="N1403">
        <v>0</v>
      </c>
      <c r="O1403" s="8">
        <v>0</v>
      </c>
      <c r="P1403" s="8">
        <v>0</v>
      </c>
      <c r="Q1403" s="8">
        <v>0</v>
      </c>
      <c r="R1403" s="35"/>
      <c r="S1403" s="36"/>
      <c r="T1403" s="36"/>
      <c r="U1403" s="36"/>
    </row>
    <row r="1404" spans="1:21" x14ac:dyDescent="0.3">
      <c r="A1404" s="9">
        <v>807795</v>
      </c>
      <c r="B1404" s="9" t="e">
        <f>VLOOKUP(A1404,'AM Detail'!K:L,2,FALSE)</f>
        <v>#N/A</v>
      </c>
      <c r="C1404" s="1" t="s">
        <v>15</v>
      </c>
      <c r="D1404" s="1" t="s">
        <v>287</v>
      </c>
      <c r="E1404" s="9" t="str">
        <f t="shared" si="21"/>
        <v>Z000</v>
      </c>
      <c r="F1404" s="2">
        <v>31594</v>
      </c>
      <c r="G1404" s="1" t="s">
        <v>17</v>
      </c>
      <c r="H1404" s="1" t="s">
        <v>18</v>
      </c>
      <c r="I1404" s="1" t="s">
        <v>290</v>
      </c>
      <c r="J1404" s="1" t="s">
        <v>291</v>
      </c>
      <c r="K1404" s="1" t="s">
        <v>286</v>
      </c>
      <c r="L1404" s="1" t="s">
        <v>61</v>
      </c>
      <c r="M1404" s="1" t="s">
        <v>1636</v>
      </c>
      <c r="N1404">
        <v>0</v>
      </c>
      <c r="O1404" s="8">
        <v>0</v>
      </c>
      <c r="P1404" s="8">
        <v>0</v>
      </c>
      <c r="Q1404" s="8">
        <v>0</v>
      </c>
      <c r="R1404" s="35"/>
      <c r="S1404" s="36"/>
      <c r="T1404" s="36"/>
      <c r="U1404" s="36"/>
    </row>
    <row r="1405" spans="1:21" x14ac:dyDescent="0.3">
      <c r="A1405" s="9">
        <v>807796</v>
      </c>
      <c r="B1405" s="9" t="e">
        <f>VLOOKUP(A1405,'AM Detail'!K:L,2,FALSE)</f>
        <v>#N/A</v>
      </c>
      <c r="C1405" s="1" t="s">
        <v>15</v>
      </c>
      <c r="D1405" s="1" t="s">
        <v>287</v>
      </c>
      <c r="E1405" s="9" t="str">
        <f t="shared" si="21"/>
        <v>Z000</v>
      </c>
      <c r="F1405" s="2">
        <v>31594</v>
      </c>
      <c r="G1405" s="1" t="s">
        <v>17</v>
      </c>
      <c r="H1405" s="1" t="s">
        <v>18</v>
      </c>
      <c r="I1405" s="1" t="s">
        <v>290</v>
      </c>
      <c r="J1405" s="1" t="s">
        <v>291</v>
      </c>
      <c r="K1405" s="1" t="s">
        <v>286</v>
      </c>
      <c r="L1405" s="1" t="s">
        <v>61</v>
      </c>
      <c r="M1405" s="1" t="s">
        <v>1636</v>
      </c>
      <c r="N1405">
        <v>0</v>
      </c>
      <c r="O1405" s="8">
        <v>0</v>
      </c>
      <c r="P1405" s="8">
        <v>0</v>
      </c>
      <c r="Q1405" s="8">
        <v>0</v>
      </c>
      <c r="R1405" s="35"/>
      <c r="S1405" s="36"/>
      <c r="T1405" s="36"/>
      <c r="U1405" s="36"/>
    </row>
    <row r="1406" spans="1:21" x14ac:dyDescent="0.3">
      <c r="A1406" s="9">
        <v>807797</v>
      </c>
      <c r="B1406" s="9" t="e">
        <f>VLOOKUP(A1406,'AM Detail'!K:L,2,FALSE)</f>
        <v>#N/A</v>
      </c>
      <c r="C1406" s="1" t="s">
        <v>15</v>
      </c>
      <c r="D1406" s="1" t="s">
        <v>287</v>
      </c>
      <c r="E1406" s="9" t="str">
        <f t="shared" si="21"/>
        <v>Z000</v>
      </c>
      <c r="F1406" s="2">
        <v>31594</v>
      </c>
      <c r="G1406" s="1" t="s">
        <v>17</v>
      </c>
      <c r="H1406" s="1" t="s">
        <v>18</v>
      </c>
      <c r="I1406" s="1" t="s">
        <v>290</v>
      </c>
      <c r="J1406" s="1" t="s">
        <v>291</v>
      </c>
      <c r="K1406" s="1" t="s">
        <v>286</v>
      </c>
      <c r="L1406" s="1" t="s">
        <v>61</v>
      </c>
      <c r="M1406" s="1" t="s">
        <v>1636</v>
      </c>
      <c r="N1406">
        <v>0</v>
      </c>
      <c r="O1406" s="8">
        <v>0</v>
      </c>
      <c r="P1406" s="8">
        <v>0</v>
      </c>
      <c r="Q1406" s="8">
        <v>0</v>
      </c>
      <c r="R1406" s="35"/>
      <c r="S1406" s="36"/>
      <c r="T1406" s="36"/>
      <c r="U1406" s="36"/>
    </row>
    <row r="1407" spans="1:21" x14ac:dyDescent="0.3">
      <c r="A1407" s="9">
        <v>807798</v>
      </c>
      <c r="B1407" s="9" t="e">
        <f>VLOOKUP(A1407,'AM Detail'!K:L,2,FALSE)</f>
        <v>#N/A</v>
      </c>
      <c r="C1407" s="1" t="s">
        <v>15</v>
      </c>
      <c r="D1407" s="1" t="s">
        <v>287</v>
      </c>
      <c r="E1407" s="9" t="str">
        <f t="shared" si="21"/>
        <v>Z000</v>
      </c>
      <c r="F1407" s="2">
        <v>31594</v>
      </c>
      <c r="G1407" s="1" t="s">
        <v>17</v>
      </c>
      <c r="H1407" s="1" t="s">
        <v>18</v>
      </c>
      <c r="I1407" s="1" t="s">
        <v>290</v>
      </c>
      <c r="J1407" s="1" t="s">
        <v>291</v>
      </c>
      <c r="K1407" s="1" t="s">
        <v>286</v>
      </c>
      <c r="L1407" s="1" t="s">
        <v>61</v>
      </c>
      <c r="M1407" s="1" t="s">
        <v>1636</v>
      </c>
      <c r="N1407">
        <v>0</v>
      </c>
      <c r="O1407" s="8">
        <v>0</v>
      </c>
      <c r="P1407" s="8">
        <v>0</v>
      </c>
      <c r="Q1407" s="8">
        <v>0</v>
      </c>
      <c r="R1407" s="35"/>
      <c r="S1407" s="36"/>
      <c r="T1407" s="36"/>
      <c r="U1407" s="36"/>
    </row>
    <row r="1408" spans="1:21" x14ac:dyDescent="0.3">
      <c r="A1408" s="9">
        <v>807799</v>
      </c>
      <c r="B1408" s="9" t="e">
        <f>VLOOKUP(A1408,'AM Detail'!K:L,2,FALSE)</f>
        <v>#N/A</v>
      </c>
      <c r="C1408" s="1" t="s">
        <v>15</v>
      </c>
      <c r="D1408" s="1" t="s">
        <v>287</v>
      </c>
      <c r="E1408" s="9" t="str">
        <f t="shared" si="21"/>
        <v>Z000</v>
      </c>
      <c r="F1408" s="2">
        <v>31959</v>
      </c>
      <c r="G1408" s="1" t="s">
        <v>17</v>
      </c>
      <c r="H1408" s="1" t="s">
        <v>18</v>
      </c>
      <c r="I1408" s="1" t="s">
        <v>290</v>
      </c>
      <c r="J1408" s="1" t="s">
        <v>291</v>
      </c>
      <c r="K1408" s="1" t="s">
        <v>286</v>
      </c>
      <c r="L1408" s="1" t="s">
        <v>62</v>
      </c>
      <c r="M1408" s="1" t="s">
        <v>1636</v>
      </c>
      <c r="N1408">
        <v>0</v>
      </c>
      <c r="O1408" s="8">
        <v>0</v>
      </c>
      <c r="P1408" s="8">
        <v>0</v>
      </c>
      <c r="Q1408" s="8">
        <v>0</v>
      </c>
      <c r="R1408" s="35"/>
      <c r="S1408" s="36"/>
      <c r="T1408" s="36"/>
      <c r="U1408" s="36"/>
    </row>
    <row r="1409" spans="1:21" x14ac:dyDescent="0.3">
      <c r="A1409" s="9">
        <v>807800</v>
      </c>
      <c r="B1409" s="9" t="e">
        <f>VLOOKUP(A1409,'AM Detail'!K:L,2,FALSE)</f>
        <v>#N/A</v>
      </c>
      <c r="C1409" s="1" t="s">
        <v>15</v>
      </c>
      <c r="D1409" s="1" t="s">
        <v>287</v>
      </c>
      <c r="E1409" s="9" t="str">
        <f t="shared" si="21"/>
        <v>Z000</v>
      </c>
      <c r="F1409" s="2">
        <v>31959</v>
      </c>
      <c r="G1409" s="1" t="s">
        <v>17</v>
      </c>
      <c r="H1409" s="1" t="s">
        <v>18</v>
      </c>
      <c r="I1409" s="1" t="s">
        <v>290</v>
      </c>
      <c r="J1409" s="1" t="s">
        <v>291</v>
      </c>
      <c r="K1409" s="1" t="s">
        <v>286</v>
      </c>
      <c r="L1409" s="1" t="s">
        <v>62</v>
      </c>
      <c r="M1409" s="1" t="s">
        <v>1636</v>
      </c>
      <c r="N1409">
        <v>0</v>
      </c>
      <c r="O1409" s="8">
        <v>0</v>
      </c>
      <c r="P1409" s="8">
        <v>0</v>
      </c>
      <c r="Q1409" s="8">
        <v>0</v>
      </c>
      <c r="R1409" s="35"/>
      <c r="S1409" s="36"/>
      <c r="T1409" s="36"/>
      <c r="U1409" s="36"/>
    </row>
    <row r="1410" spans="1:21" x14ac:dyDescent="0.3">
      <c r="A1410" s="9">
        <v>807801</v>
      </c>
      <c r="B1410" s="9" t="e">
        <f>VLOOKUP(A1410,'AM Detail'!K:L,2,FALSE)</f>
        <v>#N/A</v>
      </c>
      <c r="C1410" s="1" t="s">
        <v>15</v>
      </c>
      <c r="D1410" s="1" t="s">
        <v>287</v>
      </c>
      <c r="E1410" s="9" t="str">
        <f t="shared" si="21"/>
        <v>Z000</v>
      </c>
      <c r="F1410" s="2">
        <v>31959</v>
      </c>
      <c r="G1410" s="1" t="s">
        <v>17</v>
      </c>
      <c r="H1410" s="1" t="s">
        <v>18</v>
      </c>
      <c r="I1410" s="1" t="s">
        <v>290</v>
      </c>
      <c r="J1410" s="1" t="s">
        <v>291</v>
      </c>
      <c r="K1410" s="1" t="s">
        <v>286</v>
      </c>
      <c r="L1410" s="1" t="s">
        <v>62</v>
      </c>
      <c r="M1410" s="1" t="s">
        <v>1636</v>
      </c>
      <c r="N1410">
        <v>0</v>
      </c>
      <c r="O1410" s="8">
        <v>0</v>
      </c>
      <c r="P1410" s="8">
        <v>0</v>
      </c>
      <c r="Q1410" s="8">
        <v>0</v>
      </c>
      <c r="R1410" s="35"/>
      <c r="S1410" s="36"/>
      <c r="T1410" s="36"/>
      <c r="U1410" s="36"/>
    </row>
    <row r="1411" spans="1:21" x14ac:dyDescent="0.3">
      <c r="A1411" s="9">
        <v>807802</v>
      </c>
      <c r="B1411" s="9" t="e">
        <f>VLOOKUP(A1411,'AM Detail'!K:L,2,FALSE)</f>
        <v>#N/A</v>
      </c>
      <c r="C1411" s="1" t="s">
        <v>15</v>
      </c>
      <c r="D1411" s="1" t="s">
        <v>287</v>
      </c>
      <c r="E1411" s="9" t="str">
        <f t="shared" si="21"/>
        <v>Z000</v>
      </c>
      <c r="F1411" s="2">
        <v>31959</v>
      </c>
      <c r="G1411" s="1" t="s">
        <v>17</v>
      </c>
      <c r="H1411" s="1" t="s">
        <v>18</v>
      </c>
      <c r="I1411" s="1" t="s">
        <v>290</v>
      </c>
      <c r="J1411" s="1" t="s">
        <v>291</v>
      </c>
      <c r="K1411" s="1" t="s">
        <v>286</v>
      </c>
      <c r="L1411" s="1" t="s">
        <v>62</v>
      </c>
      <c r="M1411" s="1" t="s">
        <v>1636</v>
      </c>
      <c r="N1411">
        <v>0</v>
      </c>
      <c r="O1411" s="8">
        <v>0</v>
      </c>
      <c r="P1411" s="8">
        <v>0</v>
      </c>
      <c r="Q1411" s="8">
        <v>0</v>
      </c>
      <c r="R1411" s="35"/>
      <c r="S1411" s="36"/>
      <c r="T1411" s="36"/>
      <c r="U1411" s="36"/>
    </row>
    <row r="1412" spans="1:21" x14ac:dyDescent="0.3">
      <c r="A1412" s="9">
        <v>807803</v>
      </c>
      <c r="B1412" s="9" t="e">
        <f>VLOOKUP(A1412,'AM Detail'!K:L,2,FALSE)</f>
        <v>#N/A</v>
      </c>
      <c r="C1412" s="1" t="s">
        <v>15</v>
      </c>
      <c r="D1412" s="1" t="s">
        <v>287</v>
      </c>
      <c r="E1412" s="9" t="str">
        <f t="shared" si="21"/>
        <v>Z000</v>
      </c>
      <c r="F1412" s="2">
        <v>31959</v>
      </c>
      <c r="G1412" s="1" t="s">
        <v>17</v>
      </c>
      <c r="H1412" s="1" t="s">
        <v>18</v>
      </c>
      <c r="I1412" s="1" t="s">
        <v>290</v>
      </c>
      <c r="J1412" s="1" t="s">
        <v>291</v>
      </c>
      <c r="K1412" s="1" t="s">
        <v>286</v>
      </c>
      <c r="L1412" s="1" t="s">
        <v>62</v>
      </c>
      <c r="M1412" s="1" t="s">
        <v>1636</v>
      </c>
      <c r="N1412">
        <v>0</v>
      </c>
      <c r="O1412" s="8">
        <v>0</v>
      </c>
      <c r="P1412" s="8">
        <v>0</v>
      </c>
      <c r="Q1412" s="8">
        <v>0</v>
      </c>
      <c r="R1412" s="35"/>
      <c r="S1412" s="36"/>
      <c r="T1412" s="36"/>
      <c r="U1412" s="36"/>
    </row>
    <row r="1413" spans="1:21" x14ac:dyDescent="0.3">
      <c r="A1413" s="9">
        <v>807804</v>
      </c>
      <c r="B1413" s="9" t="e">
        <f>VLOOKUP(A1413,'AM Detail'!K:L,2,FALSE)</f>
        <v>#N/A</v>
      </c>
      <c r="C1413" s="1" t="s">
        <v>15</v>
      </c>
      <c r="D1413" s="1" t="s">
        <v>287</v>
      </c>
      <c r="E1413" s="9" t="str">
        <f t="shared" si="21"/>
        <v>Z000</v>
      </c>
      <c r="F1413" s="2">
        <v>31959</v>
      </c>
      <c r="G1413" s="1" t="s">
        <v>17</v>
      </c>
      <c r="H1413" s="1" t="s">
        <v>18</v>
      </c>
      <c r="I1413" s="1" t="s">
        <v>290</v>
      </c>
      <c r="J1413" s="1" t="s">
        <v>291</v>
      </c>
      <c r="K1413" s="1" t="s">
        <v>286</v>
      </c>
      <c r="L1413" s="1" t="s">
        <v>62</v>
      </c>
      <c r="M1413" s="1" t="s">
        <v>1636</v>
      </c>
      <c r="N1413">
        <v>0</v>
      </c>
      <c r="O1413" s="8">
        <v>0</v>
      </c>
      <c r="P1413" s="8">
        <v>0</v>
      </c>
      <c r="Q1413" s="8">
        <v>0</v>
      </c>
      <c r="R1413" s="35"/>
      <c r="S1413" s="36"/>
      <c r="T1413" s="36"/>
      <c r="U1413" s="36"/>
    </row>
    <row r="1414" spans="1:21" x14ac:dyDescent="0.3">
      <c r="A1414" s="9">
        <v>807805</v>
      </c>
      <c r="B1414" s="9" t="e">
        <f>VLOOKUP(A1414,'AM Detail'!K:L,2,FALSE)</f>
        <v>#N/A</v>
      </c>
      <c r="C1414" s="1" t="s">
        <v>15</v>
      </c>
      <c r="D1414" s="1" t="s">
        <v>287</v>
      </c>
      <c r="E1414" s="9" t="str">
        <f t="shared" ref="E1414:E1477" si="22">MID(D1414,6,4)</f>
        <v>Z000</v>
      </c>
      <c r="F1414" s="2">
        <v>31959</v>
      </c>
      <c r="G1414" s="1" t="s">
        <v>17</v>
      </c>
      <c r="H1414" s="1" t="s">
        <v>18</v>
      </c>
      <c r="I1414" s="1" t="s">
        <v>290</v>
      </c>
      <c r="J1414" s="1" t="s">
        <v>291</v>
      </c>
      <c r="K1414" s="1" t="s">
        <v>286</v>
      </c>
      <c r="L1414" s="1" t="s">
        <v>62</v>
      </c>
      <c r="M1414" s="1" t="s">
        <v>1636</v>
      </c>
      <c r="N1414">
        <v>0</v>
      </c>
      <c r="O1414" s="8">
        <v>0</v>
      </c>
      <c r="P1414" s="8">
        <v>0</v>
      </c>
      <c r="Q1414" s="8">
        <v>0</v>
      </c>
      <c r="R1414" s="35"/>
      <c r="S1414" s="36"/>
      <c r="T1414" s="36"/>
      <c r="U1414" s="36"/>
    </row>
    <row r="1415" spans="1:21" x14ac:dyDescent="0.3">
      <c r="A1415" s="9">
        <v>807806</v>
      </c>
      <c r="B1415" s="9" t="e">
        <f>VLOOKUP(A1415,'AM Detail'!K:L,2,FALSE)</f>
        <v>#N/A</v>
      </c>
      <c r="C1415" s="1" t="s">
        <v>15</v>
      </c>
      <c r="D1415" s="1" t="s">
        <v>287</v>
      </c>
      <c r="E1415" s="9" t="str">
        <f t="shared" si="22"/>
        <v>Z000</v>
      </c>
      <c r="F1415" s="2">
        <v>36342</v>
      </c>
      <c r="G1415" s="1" t="s">
        <v>17</v>
      </c>
      <c r="H1415" s="1" t="s">
        <v>18</v>
      </c>
      <c r="I1415" s="1" t="s">
        <v>290</v>
      </c>
      <c r="J1415" s="1" t="s">
        <v>291</v>
      </c>
      <c r="K1415" s="1" t="s">
        <v>286</v>
      </c>
      <c r="L1415" s="1" t="s">
        <v>236</v>
      </c>
      <c r="M1415" s="1" t="s">
        <v>1636</v>
      </c>
      <c r="N1415">
        <v>0</v>
      </c>
      <c r="O1415" s="8">
        <v>0</v>
      </c>
      <c r="P1415" s="8">
        <v>0</v>
      </c>
      <c r="Q1415" s="8">
        <v>0</v>
      </c>
      <c r="R1415" s="35"/>
      <c r="S1415" s="36"/>
      <c r="T1415" s="36"/>
      <c r="U1415" s="36"/>
    </row>
    <row r="1416" spans="1:21" x14ac:dyDescent="0.3">
      <c r="A1416" s="9">
        <v>807807</v>
      </c>
      <c r="B1416" s="9" t="e">
        <f>VLOOKUP(A1416,'AM Detail'!K:L,2,FALSE)</f>
        <v>#N/A</v>
      </c>
      <c r="C1416" s="1" t="s">
        <v>15</v>
      </c>
      <c r="D1416" s="1" t="s">
        <v>287</v>
      </c>
      <c r="E1416" s="9" t="str">
        <f t="shared" si="22"/>
        <v>Z000</v>
      </c>
      <c r="F1416" s="2">
        <v>36342</v>
      </c>
      <c r="G1416" s="1" t="s">
        <v>17</v>
      </c>
      <c r="H1416" s="1" t="s">
        <v>18</v>
      </c>
      <c r="I1416" s="1" t="s">
        <v>290</v>
      </c>
      <c r="J1416" s="1" t="s">
        <v>291</v>
      </c>
      <c r="K1416" s="1" t="s">
        <v>286</v>
      </c>
      <c r="L1416" s="1" t="s">
        <v>236</v>
      </c>
      <c r="M1416" s="1" t="s">
        <v>1636</v>
      </c>
      <c r="N1416">
        <v>0</v>
      </c>
      <c r="O1416" s="8">
        <v>0</v>
      </c>
      <c r="P1416" s="8">
        <v>0</v>
      </c>
      <c r="Q1416" s="8">
        <v>0</v>
      </c>
      <c r="R1416" s="35"/>
      <c r="S1416" s="36"/>
      <c r="T1416" s="36"/>
      <c r="U1416" s="36"/>
    </row>
    <row r="1417" spans="1:21" x14ac:dyDescent="0.3">
      <c r="A1417" s="9">
        <v>807808</v>
      </c>
      <c r="B1417" s="9" t="e">
        <f>VLOOKUP(A1417,'AM Detail'!K:L,2,FALSE)</f>
        <v>#N/A</v>
      </c>
      <c r="C1417" s="1" t="s">
        <v>15</v>
      </c>
      <c r="D1417" s="1" t="s">
        <v>287</v>
      </c>
      <c r="E1417" s="9" t="str">
        <f t="shared" si="22"/>
        <v>Z000</v>
      </c>
      <c r="F1417" s="2">
        <v>36342</v>
      </c>
      <c r="G1417" s="1" t="s">
        <v>17</v>
      </c>
      <c r="H1417" s="1" t="s">
        <v>18</v>
      </c>
      <c r="I1417" s="1" t="s">
        <v>290</v>
      </c>
      <c r="J1417" s="1" t="s">
        <v>291</v>
      </c>
      <c r="K1417" s="1" t="s">
        <v>286</v>
      </c>
      <c r="L1417" s="1" t="s">
        <v>236</v>
      </c>
      <c r="M1417" s="1" t="s">
        <v>1636</v>
      </c>
      <c r="N1417">
        <v>0</v>
      </c>
      <c r="O1417" s="8">
        <v>0</v>
      </c>
      <c r="P1417" s="8">
        <v>0</v>
      </c>
      <c r="Q1417" s="8">
        <v>0</v>
      </c>
      <c r="R1417" s="35"/>
      <c r="S1417" s="36"/>
      <c r="T1417" s="36"/>
      <c r="U1417" s="36"/>
    </row>
    <row r="1418" spans="1:21" x14ac:dyDescent="0.3">
      <c r="A1418" s="9">
        <v>807809</v>
      </c>
      <c r="B1418" s="9" t="e">
        <f>VLOOKUP(A1418,'AM Detail'!K:L,2,FALSE)</f>
        <v>#N/A</v>
      </c>
      <c r="C1418" s="1" t="s">
        <v>15</v>
      </c>
      <c r="D1418" s="1" t="s">
        <v>287</v>
      </c>
      <c r="E1418" s="9" t="str">
        <f t="shared" si="22"/>
        <v>Z000</v>
      </c>
      <c r="F1418" s="2">
        <v>36342</v>
      </c>
      <c r="G1418" s="1" t="s">
        <v>17</v>
      </c>
      <c r="H1418" s="1" t="s">
        <v>18</v>
      </c>
      <c r="I1418" s="1" t="s">
        <v>290</v>
      </c>
      <c r="J1418" s="1" t="s">
        <v>291</v>
      </c>
      <c r="K1418" s="1" t="s">
        <v>286</v>
      </c>
      <c r="L1418" s="1" t="s">
        <v>236</v>
      </c>
      <c r="M1418" s="1" t="s">
        <v>1636</v>
      </c>
      <c r="N1418">
        <v>0</v>
      </c>
      <c r="O1418" s="8">
        <v>0</v>
      </c>
      <c r="P1418" s="8">
        <v>0</v>
      </c>
      <c r="Q1418" s="8">
        <v>0</v>
      </c>
      <c r="R1418" s="35"/>
      <c r="S1418" s="36"/>
      <c r="T1418" s="36"/>
      <c r="U1418" s="36"/>
    </row>
    <row r="1419" spans="1:21" x14ac:dyDescent="0.3">
      <c r="A1419" s="9">
        <v>807810</v>
      </c>
      <c r="B1419" s="9" t="e">
        <f>VLOOKUP(A1419,'AM Detail'!K:L,2,FALSE)</f>
        <v>#N/A</v>
      </c>
      <c r="C1419" s="1" t="s">
        <v>15</v>
      </c>
      <c r="D1419" s="1" t="s">
        <v>287</v>
      </c>
      <c r="E1419" s="9" t="str">
        <f t="shared" si="22"/>
        <v>Z000</v>
      </c>
      <c r="F1419" s="2">
        <v>36342</v>
      </c>
      <c r="G1419" s="1" t="s">
        <v>17</v>
      </c>
      <c r="H1419" s="1" t="s">
        <v>18</v>
      </c>
      <c r="I1419" s="1" t="s">
        <v>290</v>
      </c>
      <c r="J1419" s="1" t="s">
        <v>291</v>
      </c>
      <c r="K1419" s="1" t="s">
        <v>286</v>
      </c>
      <c r="L1419" s="1" t="s">
        <v>236</v>
      </c>
      <c r="M1419" s="1" t="s">
        <v>1636</v>
      </c>
      <c r="N1419">
        <v>0</v>
      </c>
      <c r="O1419" s="8">
        <v>0</v>
      </c>
      <c r="P1419" s="8">
        <v>0</v>
      </c>
      <c r="Q1419" s="8">
        <v>0</v>
      </c>
      <c r="R1419" s="35"/>
      <c r="S1419" s="36"/>
      <c r="T1419" s="36"/>
      <c r="U1419" s="36"/>
    </row>
    <row r="1420" spans="1:21" x14ac:dyDescent="0.3">
      <c r="A1420" s="9">
        <v>807811</v>
      </c>
      <c r="B1420" s="9" t="e">
        <f>VLOOKUP(A1420,'AM Detail'!K:L,2,FALSE)</f>
        <v>#N/A</v>
      </c>
      <c r="C1420" s="1" t="s">
        <v>15</v>
      </c>
      <c r="D1420" s="1" t="s">
        <v>287</v>
      </c>
      <c r="E1420" s="9" t="str">
        <f t="shared" si="22"/>
        <v>Z000</v>
      </c>
      <c r="F1420" s="2">
        <v>36708</v>
      </c>
      <c r="G1420" s="1" t="s">
        <v>17</v>
      </c>
      <c r="H1420" s="1" t="s">
        <v>18</v>
      </c>
      <c r="I1420" s="1" t="s">
        <v>290</v>
      </c>
      <c r="J1420" s="1" t="s">
        <v>291</v>
      </c>
      <c r="K1420" s="1" t="s">
        <v>286</v>
      </c>
      <c r="L1420" s="1" t="s">
        <v>237</v>
      </c>
      <c r="M1420" s="1" t="s">
        <v>1636</v>
      </c>
      <c r="N1420">
        <v>0</v>
      </c>
      <c r="O1420" s="8">
        <v>0</v>
      </c>
      <c r="P1420" s="8">
        <v>0</v>
      </c>
      <c r="Q1420" s="8">
        <v>0</v>
      </c>
      <c r="R1420" s="35"/>
      <c r="S1420" s="36"/>
      <c r="T1420" s="36"/>
      <c r="U1420" s="36"/>
    </row>
    <row r="1421" spans="1:21" x14ac:dyDescent="0.3">
      <c r="A1421" s="9">
        <v>807812</v>
      </c>
      <c r="B1421" s="9" t="e">
        <f>VLOOKUP(A1421,'AM Detail'!K:L,2,FALSE)</f>
        <v>#N/A</v>
      </c>
      <c r="C1421" s="1" t="s">
        <v>15</v>
      </c>
      <c r="D1421" s="1" t="s">
        <v>287</v>
      </c>
      <c r="E1421" s="9" t="str">
        <f t="shared" si="22"/>
        <v>Z000</v>
      </c>
      <c r="F1421" s="2">
        <v>36708</v>
      </c>
      <c r="G1421" s="1" t="s">
        <v>17</v>
      </c>
      <c r="H1421" s="1" t="s">
        <v>18</v>
      </c>
      <c r="I1421" s="1" t="s">
        <v>290</v>
      </c>
      <c r="J1421" s="1" t="s">
        <v>291</v>
      </c>
      <c r="K1421" s="1" t="s">
        <v>286</v>
      </c>
      <c r="L1421" s="1" t="s">
        <v>237</v>
      </c>
      <c r="M1421" s="1" t="s">
        <v>1636</v>
      </c>
      <c r="N1421">
        <v>0</v>
      </c>
      <c r="O1421" s="8">
        <v>0</v>
      </c>
      <c r="P1421" s="8">
        <v>0</v>
      </c>
      <c r="Q1421" s="8">
        <v>0</v>
      </c>
      <c r="R1421" s="35"/>
      <c r="S1421" s="36"/>
      <c r="T1421" s="36"/>
      <c r="U1421" s="36"/>
    </row>
    <row r="1422" spans="1:21" x14ac:dyDescent="0.3">
      <c r="A1422" s="9">
        <v>807813</v>
      </c>
      <c r="B1422" s="9" t="e">
        <f>VLOOKUP(A1422,'AM Detail'!K:L,2,FALSE)</f>
        <v>#N/A</v>
      </c>
      <c r="C1422" s="1" t="s">
        <v>15</v>
      </c>
      <c r="D1422" s="1" t="s">
        <v>287</v>
      </c>
      <c r="E1422" s="9" t="str">
        <f t="shared" si="22"/>
        <v>Z000</v>
      </c>
      <c r="F1422" s="2">
        <v>37073</v>
      </c>
      <c r="G1422" s="1" t="s">
        <v>17</v>
      </c>
      <c r="H1422" s="1" t="s">
        <v>18</v>
      </c>
      <c r="I1422" s="1" t="s">
        <v>290</v>
      </c>
      <c r="J1422" s="1" t="s">
        <v>291</v>
      </c>
      <c r="K1422" s="1" t="s">
        <v>286</v>
      </c>
      <c r="L1422" s="1" t="s">
        <v>240</v>
      </c>
      <c r="M1422" s="1" t="s">
        <v>1636</v>
      </c>
      <c r="N1422">
        <v>0</v>
      </c>
      <c r="O1422" s="8">
        <v>0</v>
      </c>
      <c r="P1422" s="8">
        <v>0</v>
      </c>
      <c r="Q1422" s="8">
        <v>0</v>
      </c>
      <c r="R1422" s="35"/>
      <c r="S1422" s="36"/>
      <c r="T1422" s="36"/>
      <c r="U1422" s="36"/>
    </row>
    <row r="1423" spans="1:21" x14ac:dyDescent="0.3">
      <c r="A1423" s="9">
        <v>807814</v>
      </c>
      <c r="B1423" s="9" t="e">
        <f>VLOOKUP(A1423,'AM Detail'!K:L,2,FALSE)</f>
        <v>#N/A</v>
      </c>
      <c r="C1423" s="1" t="s">
        <v>15</v>
      </c>
      <c r="D1423" s="1" t="s">
        <v>287</v>
      </c>
      <c r="E1423" s="9" t="str">
        <f t="shared" si="22"/>
        <v>Z000</v>
      </c>
      <c r="F1423" s="2">
        <v>37073</v>
      </c>
      <c r="G1423" s="1" t="s">
        <v>17</v>
      </c>
      <c r="H1423" s="1" t="s">
        <v>18</v>
      </c>
      <c r="I1423" s="1" t="s">
        <v>290</v>
      </c>
      <c r="J1423" s="1" t="s">
        <v>291</v>
      </c>
      <c r="K1423" s="1" t="s">
        <v>286</v>
      </c>
      <c r="L1423" s="1" t="s">
        <v>240</v>
      </c>
      <c r="M1423" s="1" t="s">
        <v>1636</v>
      </c>
      <c r="N1423">
        <v>0</v>
      </c>
      <c r="O1423" s="8">
        <v>0</v>
      </c>
      <c r="P1423" s="8">
        <v>0</v>
      </c>
      <c r="Q1423" s="8">
        <v>0</v>
      </c>
      <c r="R1423" s="35"/>
      <c r="S1423" s="36"/>
      <c r="T1423" s="36"/>
      <c r="U1423" s="36"/>
    </row>
    <row r="1424" spans="1:21" x14ac:dyDescent="0.3">
      <c r="A1424" s="9">
        <v>811502</v>
      </c>
      <c r="B1424" s="9" t="str">
        <f>VLOOKUP(A1424,'AM Detail'!K:L,2,FALSE)</f>
        <v>Retire</v>
      </c>
      <c r="C1424" s="1" t="s">
        <v>51</v>
      </c>
      <c r="D1424" s="1" t="s">
        <v>751</v>
      </c>
      <c r="E1424" s="9" t="str">
        <f t="shared" si="22"/>
        <v>Z000</v>
      </c>
      <c r="F1424" s="2">
        <v>31594</v>
      </c>
      <c r="G1424" s="1" t="s">
        <v>752</v>
      </c>
      <c r="H1424" s="1" t="s">
        <v>18</v>
      </c>
      <c r="I1424" s="1" t="s">
        <v>290</v>
      </c>
      <c r="J1424" s="1" t="s">
        <v>291</v>
      </c>
      <c r="K1424" s="1" t="s">
        <v>753</v>
      </c>
      <c r="L1424" s="1" t="s">
        <v>61</v>
      </c>
      <c r="M1424" s="1" t="s">
        <v>1636</v>
      </c>
      <c r="N1424">
        <v>0</v>
      </c>
      <c r="O1424" s="8">
        <v>21137.39</v>
      </c>
      <c r="P1424" s="8">
        <v>0</v>
      </c>
      <c r="Q1424" s="8">
        <v>21137.39</v>
      </c>
      <c r="R1424" s="35"/>
      <c r="S1424" s="36"/>
      <c r="T1424" s="36"/>
      <c r="U1424" s="36"/>
    </row>
    <row r="1425" spans="1:21" x14ac:dyDescent="0.3">
      <c r="A1425" s="9">
        <v>811503</v>
      </c>
      <c r="B1425" s="9" t="str">
        <f>VLOOKUP(A1425,'AM Detail'!K:L,2,FALSE)</f>
        <v>Retire</v>
      </c>
      <c r="C1425" s="1" t="s">
        <v>51</v>
      </c>
      <c r="D1425" s="1" t="s">
        <v>751</v>
      </c>
      <c r="E1425" s="9" t="str">
        <f t="shared" si="22"/>
        <v>Z000</v>
      </c>
      <c r="F1425" s="2">
        <v>31594</v>
      </c>
      <c r="G1425" s="1" t="s">
        <v>752</v>
      </c>
      <c r="H1425" s="1" t="s">
        <v>18</v>
      </c>
      <c r="I1425" s="1" t="s">
        <v>290</v>
      </c>
      <c r="J1425" s="1" t="s">
        <v>291</v>
      </c>
      <c r="K1425" s="1" t="s">
        <v>753</v>
      </c>
      <c r="L1425" s="1" t="s">
        <v>61</v>
      </c>
      <c r="M1425" s="1" t="s">
        <v>1636</v>
      </c>
      <c r="N1425">
        <v>0</v>
      </c>
      <c r="O1425" s="8">
        <v>-21137.39</v>
      </c>
      <c r="P1425" s="8">
        <v>0</v>
      </c>
      <c r="Q1425" s="8">
        <v>-21137.39</v>
      </c>
      <c r="R1425" s="35"/>
      <c r="S1425" s="36"/>
      <c r="T1425" s="36"/>
      <c r="U1425" s="36"/>
    </row>
    <row r="1426" spans="1:21" x14ac:dyDescent="0.3">
      <c r="A1426" s="9">
        <v>811544</v>
      </c>
      <c r="B1426" s="9" t="e">
        <f>VLOOKUP(A1426,'AM Detail'!K:L,2,FALSE)</f>
        <v>#N/A</v>
      </c>
      <c r="C1426" s="1" t="s">
        <v>31</v>
      </c>
      <c r="D1426" s="1" t="s">
        <v>754</v>
      </c>
      <c r="E1426" s="9" t="str">
        <f t="shared" si="22"/>
        <v>Z000</v>
      </c>
      <c r="F1426" s="2">
        <v>30498</v>
      </c>
      <c r="G1426" s="1" t="s">
        <v>752</v>
      </c>
      <c r="H1426" s="1" t="s">
        <v>33</v>
      </c>
      <c r="I1426" s="1" t="s">
        <v>290</v>
      </c>
      <c r="J1426" s="1" t="s">
        <v>291</v>
      </c>
      <c r="K1426" s="1" t="s">
        <v>753</v>
      </c>
      <c r="L1426" s="1" t="s">
        <v>99</v>
      </c>
      <c r="M1426" s="1" t="s">
        <v>1636</v>
      </c>
      <c r="N1426">
        <v>0</v>
      </c>
      <c r="O1426" s="8">
        <v>0</v>
      </c>
      <c r="P1426" s="8">
        <v>0</v>
      </c>
      <c r="Q1426" s="8">
        <v>0</v>
      </c>
      <c r="R1426" s="35"/>
      <c r="S1426" s="36"/>
      <c r="T1426" s="36"/>
      <c r="U1426" s="36"/>
    </row>
    <row r="1427" spans="1:21" x14ac:dyDescent="0.3">
      <c r="A1427" s="9">
        <v>6623872</v>
      </c>
      <c r="B1427" s="9" t="e">
        <f>VLOOKUP(A1427,'AM Detail'!K:L,2,FALSE)</f>
        <v>#N/A</v>
      </c>
      <c r="C1427" s="1" t="s">
        <v>15</v>
      </c>
      <c r="D1427" s="1" t="s">
        <v>238</v>
      </c>
      <c r="E1427" s="9" t="str">
        <f t="shared" si="22"/>
        <v>Z000</v>
      </c>
      <c r="F1427" s="2">
        <v>37257</v>
      </c>
      <c r="G1427" s="1" t="s">
        <v>17</v>
      </c>
      <c r="H1427" s="1" t="s">
        <v>18</v>
      </c>
      <c r="I1427" s="1" t="s">
        <v>290</v>
      </c>
      <c r="J1427" s="1" t="s">
        <v>291</v>
      </c>
      <c r="K1427" s="1" t="s">
        <v>36</v>
      </c>
      <c r="L1427" s="1" t="s">
        <v>761</v>
      </c>
      <c r="M1427" s="1" t="s">
        <v>1636</v>
      </c>
      <c r="N1427">
        <v>0</v>
      </c>
      <c r="O1427" s="8">
        <v>0</v>
      </c>
      <c r="P1427" s="8">
        <v>0</v>
      </c>
      <c r="Q1427" s="8">
        <v>0</v>
      </c>
      <c r="R1427" s="35"/>
      <c r="S1427" s="36"/>
      <c r="T1427" s="36"/>
      <c r="U1427" s="36"/>
    </row>
    <row r="1428" spans="1:21" x14ac:dyDescent="0.3">
      <c r="A1428" s="9">
        <v>8897180</v>
      </c>
      <c r="B1428" s="9" t="e">
        <f>VLOOKUP(A1428,'AM Detail'!K:L,2,FALSE)</f>
        <v>#N/A</v>
      </c>
      <c r="C1428" s="1" t="s">
        <v>15</v>
      </c>
      <c r="D1428" s="1" t="s">
        <v>287</v>
      </c>
      <c r="E1428" s="9" t="str">
        <f t="shared" si="22"/>
        <v>Z000</v>
      </c>
      <c r="F1428" s="2">
        <v>37316</v>
      </c>
      <c r="G1428" s="1" t="s">
        <v>17</v>
      </c>
      <c r="H1428" s="1" t="s">
        <v>18</v>
      </c>
      <c r="I1428" s="1" t="s">
        <v>290</v>
      </c>
      <c r="J1428" s="1" t="s">
        <v>291</v>
      </c>
      <c r="K1428" s="1" t="s">
        <v>286</v>
      </c>
      <c r="L1428" s="1" t="s">
        <v>761</v>
      </c>
      <c r="M1428" s="1" t="s">
        <v>1636</v>
      </c>
      <c r="N1428">
        <v>0</v>
      </c>
      <c r="O1428" s="8">
        <v>0</v>
      </c>
      <c r="P1428" s="8">
        <v>0</v>
      </c>
      <c r="Q1428" s="8">
        <v>0</v>
      </c>
      <c r="R1428" s="35"/>
      <c r="S1428" s="36"/>
      <c r="T1428" s="36"/>
      <c r="U1428" s="36"/>
    </row>
    <row r="1429" spans="1:21" x14ac:dyDescent="0.3">
      <c r="A1429" s="9">
        <v>16071265</v>
      </c>
      <c r="B1429" s="9" t="e">
        <f>VLOOKUP(A1429,'AM Detail'!K:L,2,FALSE)</f>
        <v>#N/A</v>
      </c>
      <c r="C1429" s="1" t="s">
        <v>31</v>
      </c>
      <c r="D1429" s="1" t="s">
        <v>268</v>
      </c>
      <c r="E1429" s="9" t="str">
        <f t="shared" si="22"/>
        <v>Z000</v>
      </c>
      <c r="F1429" s="2">
        <v>37438</v>
      </c>
      <c r="G1429" s="1" t="s">
        <v>17</v>
      </c>
      <c r="H1429" s="1" t="s">
        <v>33</v>
      </c>
      <c r="I1429" s="1" t="s">
        <v>290</v>
      </c>
      <c r="J1429" s="1" t="s">
        <v>291</v>
      </c>
      <c r="K1429" s="1" t="s">
        <v>269</v>
      </c>
      <c r="L1429" s="1" t="s">
        <v>761</v>
      </c>
      <c r="M1429" s="1" t="s">
        <v>1636</v>
      </c>
      <c r="N1429">
        <v>0</v>
      </c>
      <c r="O1429" s="8">
        <v>0</v>
      </c>
      <c r="P1429" s="8">
        <v>0</v>
      </c>
      <c r="Q1429" s="8">
        <v>0</v>
      </c>
      <c r="R1429" s="35"/>
      <c r="S1429" s="36"/>
      <c r="T1429" s="36"/>
      <c r="U1429" s="36"/>
    </row>
    <row r="1430" spans="1:21" x14ac:dyDescent="0.3">
      <c r="A1430" s="9">
        <v>16373851</v>
      </c>
      <c r="B1430" s="9" t="e">
        <f>VLOOKUP(A1430,'AM Detail'!K:L,2,FALSE)</f>
        <v>#N/A</v>
      </c>
      <c r="C1430" s="1" t="s">
        <v>335</v>
      </c>
      <c r="D1430" s="1" t="s">
        <v>238</v>
      </c>
      <c r="E1430" s="9" t="str">
        <f t="shared" si="22"/>
        <v>Z000</v>
      </c>
      <c r="F1430" s="2">
        <v>33786</v>
      </c>
      <c r="G1430" s="1" t="s">
        <v>17</v>
      </c>
      <c r="H1430" s="1" t="s">
        <v>18</v>
      </c>
      <c r="I1430" s="1" t="s">
        <v>332</v>
      </c>
      <c r="J1430" s="1" t="s">
        <v>338</v>
      </c>
      <c r="K1430" s="1" t="s">
        <v>36</v>
      </c>
      <c r="L1430" s="1" t="s">
        <v>25</v>
      </c>
      <c r="M1430" s="1" t="s">
        <v>1636</v>
      </c>
      <c r="N1430">
        <v>0</v>
      </c>
      <c r="O1430" s="8">
        <v>0</v>
      </c>
      <c r="P1430" s="8">
        <v>0</v>
      </c>
      <c r="Q1430" s="8">
        <v>0</v>
      </c>
      <c r="R1430" s="35"/>
      <c r="S1430" s="36"/>
      <c r="T1430" s="36"/>
      <c r="U1430" s="36"/>
    </row>
    <row r="1431" spans="1:21" x14ac:dyDescent="0.3">
      <c r="A1431" s="9">
        <v>17048876</v>
      </c>
      <c r="B1431" s="9" t="str">
        <f>VLOOKUP(A1431,'AM Detail'!K:L,2,FALSE)</f>
        <v>U1</v>
      </c>
      <c r="C1431" s="1" t="s">
        <v>31</v>
      </c>
      <c r="D1431" s="1" t="s">
        <v>283</v>
      </c>
      <c r="E1431" s="9" t="str">
        <f t="shared" si="22"/>
        <v>Z000</v>
      </c>
      <c r="F1431" s="2">
        <v>37316</v>
      </c>
      <c r="G1431" s="1" t="s">
        <v>17</v>
      </c>
      <c r="H1431" s="1" t="s">
        <v>33</v>
      </c>
      <c r="I1431" s="1" t="s">
        <v>664</v>
      </c>
      <c r="J1431" s="1" t="s">
        <v>665</v>
      </c>
      <c r="K1431" s="1" t="s">
        <v>286</v>
      </c>
      <c r="L1431" s="1" t="s">
        <v>761</v>
      </c>
      <c r="M1431" s="1" t="s">
        <v>1636</v>
      </c>
      <c r="N1431">
        <v>1</v>
      </c>
      <c r="O1431" s="8">
        <v>91092.89</v>
      </c>
      <c r="P1431" s="8">
        <v>91092.89</v>
      </c>
      <c r="Q1431" s="8">
        <v>0</v>
      </c>
      <c r="R1431" s="35"/>
      <c r="S1431" s="36"/>
      <c r="T1431" s="36"/>
      <c r="U1431" s="36"/>
    </row>
    <row r="1432" spans="1:21" x14ac:dyDescent="0.3">
      <c r="A1432" s="9">
        <v>18343908</v>
      </c>
      <c r="B1432" s="9" t="e">
        <f>VLOOKUP(A1432,'AM Detail'!K:L,2,FALSE)</f>
        <v>#N/A</v>
      </c>
      <c r="C1432" s="1" t="s">
        <v>15</v>
      </c>
      <c r="D1432" s="1" t="s">
        <v>16</v>
      </c>
      <c r="E1432" s="9" t="str">
        <f t="shared" si="22"/>
        <v>Z000</v>
      </c>
      <c r="F1432" s="2">
        <v>37469</v>
      </c>
      <c r="G1432" s="1" t="s">
        <v>17</v>
      </c>
      <c r="H1432" s="1" t="s">
        <v>18</v>
      </c>
      <c r="I1432" s="1" t="s">
        <v>290</v>
      </c>
      <c r="J1432" s="1" t="s">
        <v>291</v>
      </c>
      <c r="K1432" s="1" t="s">
        <v>21</v>
      </c>
      <c r="L1432" s="1" t="s">
        <v>761</v>
      </c>
      <c r="M1432" s="1" t="s">
        <v>1636</v>
      </c>
      <c r="N1432">
        <v>0</v>
      </c>
      <c r="O1432" s="8">
        <v>0</v>
      </c>
      <c r="P1432" s="8">
        <v>0</v>
      </c>
      <c r="Q1432" s="8">
        <v>0</v>
      </c>
      <c r="R1432" s="35"/>
      <c r="S1432" s="36"/>
      <c r="T1432" s="36"/>
      <c r="U1432" s="36"/>
    </row>
    <row r="1433" spans="1:21" x14ac:dyDescent="0.3">
      <c r="A1433" s="9">
        <v>19390638</v>
      </c>
      <c r="B1433" s="9" t="e">
        <f>VLOOKUP(A1433,'AM Detail'!K:L,2,FALSE)</f>
        <v>#N/A</v>
      </c>
      <c r="C1433" s="1" t="s">
        <v>15</v>
      </c>
      <c r="D1433" s="1" t="s">
        <v>238</v>
      </c>
      <c r="E1433" s="9" t="str">
        <f t="shared" si="22"/>
        <v>Z000</v>
      </c>
      <c r="F1433" s="2">
        <v>37561</v>
      </c>
      <c r="G1433" s="1" t="s">
        <v>17</v>
      </c>
      <c r="H1433" s="1" t="s">
        <v>18</v>
      </c>
      <c r="I1433" s="1" t="s">
        <v>290</v>
      </c>
      <c r="J1433" s="1" t="s">
        <v>291</v>
      </c>
      <c r="K1433" s="1" t="s">
        <v>36</v>
      </c>
      <c r="L1433" s="1" t="s">
        <v>761</v>
      </c>
      <c r="M1433" s="1" t="s">
        <v>1636</v>
      </c>
      <c r="N1433">
        <v>0</v>
      </c>
      <c r="O1433" s="8">
        <v>0</v>
      </c>
      <c r="P1433" s="8">
        <v>0</v>
      </c>
      <c r="Q1433" s="8">
        <v>0</v>
      </c>
      <c r="R1433" s="35"/>
      <c r="S1433" s="36"/>
      <c r="T1433" s="36"/>
      <c r="U1433" s="36"/>
    </row>
    <row r="1434" spans="1:21" x14ac:dyDescent="0.3">
      <c r="A1434" s="9">
        <v>20399519</v>
      </c>
      <c r="B1434" s="9" t="e">
        <f>VLOOKUP(A1434,'AM Detail'!K:L,2,FALSE)</f>
        <v>#N/A</v>
      </c>
      <c r="C1434" s="1" t="s">
        <v>15</v>
      </c>
      <c r="D1434" s="1" t="s">
        <v>465</v>
      </c>
      <c r="E1434" s="9" t="str">
        <f t="shared" si="22"/>
        <v>Z000</v>
      </c>
      <c r="F1434" s="2">
        <v>37561</v>
      </c>
      <c r="G1434" s="1" t="s">
        <v>17</v>
      </c>
      <c r="H1434" s="1" t="s">
        <v>18</v>
      </c>
      <c r="I1434" s="1" t="s">
        <v>290</v>
      </c>
      <c r="J1434" s="1" t="s">
        <v>291</v>
      </c>
      <c r="K1434" s="1" t="s">
        <v>269</v>
      </c>
      <c r="L1434" s="1" t="s">
        <v>761</v>
      </c>
      <c r="M1434" s="1" t="s">
        <v>1636</v>
      </c>
      <c r="N1434">
        <v>0</v>
      </c>
      <c r="O1434" s="8">
        <v>0</v>
      </c>
      <c r="P1434" s="8">
        <v>0</v>
      </c>
      <c r="Q1434" s="8">
        <v>0</v>
      </c>
      <c r="R1434" s="35"/>
      <c r="S1434" s="36"/>
      <c r="T1434" s="36"/>
      <c r="U1434" s="36"/>
    </row>
    <row r="1435" spans="1:21" x14ac:dyDescent="0.3">
      <c r="A1435" s="9">
        <v>20964689</v>
      </c>
      <c r="B1435" s="9" t="e">
        <f>VLOOKUP(A1435,'AM Detail'!K:L,2,FALSE)</f>
        <v>#N/A</v>
      </c>
      <c r="C1435" s="1" t="s">
        <v>31</v>
      </c>
      <c r="D1435" s="1" t="s">
        <v>268</v>
      </c>
      <c r="E1435" s="9" t="str">
        <f t="shared" si="22"/>
        <v>Z000</v>
      </c>
      <c r="F1435" s="2">
        <v>37438</v>
      </c>
      <c r="G1435" s="1" t="s">
        <v>17</v>
      </c>
      <c r="H1435" s="1" t="s">
        <v>33</v>
      </c>
      <c r="I1435" s="1" t="s">
        <v>521</v>
      </c>
      <c r="J1435" s="1" t="s">
        <v>522</v>
      </c>
      <c r="K1435" s="1" t="s">
        <v>269</v>
      </c>
      <c r="L1435" s="1" t="s">
        <v>761</v>
      </c>
      <c r="M1435" s="1" t="s">
        <v>1636</v>
      </c>
      <c r="N1435">
        <v>0</v>
      </c>
      <c r="O1435" s="8">
        <v>0</v>
      </c>
      <c r="P1435" s="8">
        <v>0</v>
      </c>
      <c r="Q1435" s="8">
        <v>0</v>
      </c>
      <c r="R1435" s="35"/>
      <c r="S1435" s="36"/>
      <c r="T1435" s="36"/>
      <c r="U1435" s="36"/>
    </row>
    <row r="1436" spans="1:21" x14ac:dyDescent="0.3">
      <c r="A1436" s="9">
        <v>20964698</v>
      </c>
      <c r="B1436" s="9" t="str">
        <f>VLOOKUP(A1436,'AM Detail'!K:L,2,FALSE)</f>
        <v>Retire</v>
      </c>
      <c r="C1436" s="1" t="s">
        <v>15</v>
      </c>
      <c r="D1436" s="1" t="s">
        <v>238</v>
      </c>
      <c r="E1436" s="9" t="str">
        <f t="shared" si="22"/>
        <v>Z000</v>
      </c>
      <c r="F1436" s="2">
        <v>37561</v>
      </c>
      <c r="G1436" s="1" t="s">
        <v>17</v>
      </c>
      <c r="H1436" s="1" t="s">
        <v>18</v>
      </c>
      <c r="I1436" s="1" t="s">
        <v>357</v>
      </c>
      <c r="J1436" s="1" t="s">
        <v>360</v>
      </c>
      <c r="K1436" s="1" t="s">
        <v>36</v>
      </c>
      <c r="L1436" s="1" t="s">
        <v>761</v>
      </c>
      <c r="M1436" s="1" t="s">
        <v>1636</v>
      </c>
      <c r="N1436">
        <v>0</v>
      </c>
      <c r="O1436" s="8">
        <v>24009.72</v>
      </c>
      <c r="P1436" s="8">
        <v>24009.72</v>
      </c>
      <c r="Q1436" s="8">
        <v>0</v>
      </c>
      <c r="R1436" s="35"/>
      <c r="S1436" s="36"/>
      <c r="T1436" s="36"/>
      <c r="U1436" s="36"/>
    </row>
    <row r="1437" spans="1:21" x14ac:dyDescent="0.3">
      <c r="A1437" s="9">
        <v>20964773</v>
      </c>
      <c r="B1437" s="9" t="str">
        <f>VLOOKUP(A1437,'AM Detail'!K:L,2,FALSE)</f>
        <v>U5</v>
      </c>
      <c r="C1437" s="1" t="s">
        <v>15</v>
      </c>
      <c r="D1437" s="1" t="s">
        <v>16</v>
      </c>
      <c r="E1437" s="9" t="str">
        <f t="shared" si="22"/>
        <v>Z000</v>
      </c>
      <c r="F1437" s="2">
        <v>37469</v>
      </c>
      <c r="G1437" s="1" t="s">
        <v>17</v>
      </c>
      <c r="H1437" s="1" t="s">
        <v>18</v>
      </c>
      <c r="I1437" s="1" t="s">
        <v>226</v>
      </c>
      <c r="J1437" s="1" t="s">
        <v>230</v>
      </c>
      <c r="K1437" s="1" t="s">
        <v>21</v>
      </c>
      <c r="L1437" s="1" t="s">
        <v>761</v>
      </c>
      <c r="M1437" s="1" t="s">
        <v>1636</v>
      </c>
      <c r="N1437">
        <v>1</v>
      </c>
      <c r="O1437" s="8">
        <v>16898.38</v>
      </c>
      <c r="P1437" s="8">
        <v>7521.18</v>
      </c>
      <c r="Q1437" s="8">
        <v>9377.2000000000007</v>
      </c>
      <c r="R1437" s="35"/>
      <c r="S1437" s="36"/>
      <c r="T1437" s="36"/>
      <c r="U1437" s="36"/>
    </row>
    <row r="1438" spans="1:21" x14ac:dyDescent="0.3">
      <c r="A1438" s="9">
        <v>21525368</v>
      </c>
      <c r="B1438" s="9" t="e">
        <f>VLOOKUP(A1438,'AM Detail'!K:L,2,FALSE)</f>
        <v>#N/A</v>
      </c>
      <c r="C1438" s="1" t="s">
        <v>15</v>
      </c>
      <c r="D1438" s="1" t="s">
        <v>465</v>
      </c>
      <c r="E1438" s="9" t="str">
        <f t="shared" si="22"/>
        <v>Z000</v>
      </c>
      <c r="F1438" s="2">
        <v>37530</v>
      </c>
      <c r="G1438" s="1" t="s">
        <v>17</v>
      </c>
      <c r="H1438" s="1" t="s">
        <v>18</v>
      </c>
      <c r="I1438" s="1" t="s">
        <v>290</v>
      </c>
      <c r="J1438" s="1" t="s">
        <v>291</v>
      </c>
      <c r="K1438" s="1" t="s">
        <v>269</v>
      </c>
      <c r="L1438" s="1" t="s">
        <v>761</v>
      </c>
      <c r="M1438" s="1" t="s">
        <v>1636</v>
      </c>
      <c r="N1438">
        <v>0</v>
      </c>
      <c r="O1438" s="8">
        <v>0</v>
      </c>
      <c r="P1438" s="8">
        <v>0</v>
      </c>
      <c r="Q1438" s="8">
        <v>0</v>
      </c>
      <c r="R1438" s="35"/>
      <c r="S1438" s="36"/>
      <c r="T1438" s="36"/>
      <c r="U1438" s="36"/>
    </row>
    <row r="1439" spans="1:21" x14ac:dyDescent="0.3">
      <c r="A1439" s="9">
        <v>21598394</v>
      </c>
      <c r="B1439" s="9" t="e">
        <f>VLOOKUP(A1439,'AM Detail'!K:L,2,FALSE)</f>
        <v>#N/A</v>
      </c>
      <c r="C1439" s="1" t="s">
        <v>15</v>
      </c>
      <c r="D1439" s="1" t="s">
        <v>287</v>
      </c>
      <c r="E1439" s="9" t="str">
        <f t="shared" si="22"/>
        <v>Z000</v>
      </c>
      <c r="F1439" s="2">
        <v>37622</v>
      </c>
      <c r="G1439" s="1" t="s">
        <v>17</v>
      </c>
      <c r="H1439" s="1" t="s">
        <v>18</v>
      </c>
      <c r="I1439" s="1" t="s">
        <v>290</v>
      </c>
      <c r="J1439" s="1" t="s">
        <v>291</v>
      </c>
      <c r="K1439" s="1" t="s">
        <v>286</v>
      </c>
      <c r="L1439" s="1" t="s">
        <v>755</v>
      </c>
      <c r="M1439" s="1" t="s">
        <v>1636</v>
      </c>
      <c r="N1439">
        <v>0</v>
      </c>
      <c r="O1439" s="8">
        <v>0</v>
      </c>
      <c r="P1439" s="8">
        <v>0</v>
      </c>
      <c r="Q1439" s="8">
        <v>0</v>
      </c>
      <c r="R1439" s="35"/>
      <c r="S1439" s="36"/>
      <c r="T1439" s="36"/>
      <c r="U1439" s="36"/>
    </row>
    <row r="1440" spans="1:21" x14ac:dyDescent="0.3">
      <c r="A1440" s="9">
        <v>21599024</v>
      </c>
      <c r="B1440" s="9" t="e">
        <f>VLOOKUP(A1440,'AM Detail'!K:L,2,FALSE)</f>
        <v>#N/A</v>
      </c>
      <c r="C1440" s="1" t="s">
        <v>31</v>
      </c>
      <c r="D1440" s="1" t="s">
        <v>276</v>
      </c>
      <c r="E1440" s="9" t="str">
        <f t="shared" si="22"/>
        <v>Z000</v>
      </c>
      <c r="F1440" s="2">
        <v>37622</v>
      </c>
      <c r="G1440" s="1" t="s">
        <v>17</v>
      </c>
      <c r="H1440" s="1" t="s">
        <v>33</v>
      </c>
      <c r="I1440" s="1" t="s">
        <v>290</v>
      </c>
      <c r="J1440" s="1" t="s">
        <v>291</v>
      </c>
      <c r="K1440" s="1" t="s">
        <v>279</v>
      </c>
      <c r="L1440" s="1" t="s">
        <v>755</v>
      </c>
      <c r="M1440" s="1" t="s">
        <v>1636</v>
      </c>
      <c r="N1440">
        <v>0</v>
      </c>
      <c r="O1440" s="8">
        <v>0</v>
      </c>
      <c r="P1440" s="8">
        <v>0</v>
      </c>
      <c r="Q1440" s="8">
        <v>0</v>
      </c>
      <c r="R1440" s="35"/>
      <c r="S1440" s="36"/>
      <c r="T1440" s="36"/>
      <c r="U1440" s="36"/>
    </row>
    <row r="1441" spans="1:21" x14ac:dyDescent="0.3">
      <c r="A1441" s="9">
        <v>22712959</v>
      </c>
      <c r="B1441" s="9" t="e">
        <f>VLOOKUP(A1441,'AM Detail'!K:L,2,FALSE)</f>
        <v>#N/A</v>
      </c>
      <c r="C1441" s="1" t="s">
        <v>335</v>
      </c>
      <c r="D1441" s="1" t="s">
        <v>465</v>
      </c>
      <c r="E1441" s="9" t="str">
        <f t="shared" si="22"/>
        <v>Z000</v>
      </c>
      <c r="F1441" s="2">
        <v>37561</v>
      </c>
      <c r="G1441" s="1" t="s">
        <v>17</v>
      </c>
      <c r="H1441" s="1" t="s">
        <v>18</v>
      </c>
      <c r="I1441" s="1" t="s">
        <v>525</v>
      </c>
      <c r="J1441" s="1" t="s">
        <v>528</v>
      </c>
      <c r="K1441" s="1" t="s">
        <v>269</v>
      </c>
      <c r="L1441" s="1" t="s">
        <v>761</v>
      </c>
      <c r="M1441" s="1" t="s">
        <v>1636</v>
      </c>
      <c r="N1441">
        <v>0</v>
      </c>
      <c r="O1441" s="8">
        <v>0</v>
      </c>
      <c r="P1441" s="8">
        <v>0</v>
      </c>
      <c r="Q1441" s="8">
        <v>0</v>
      </c>
      <c r="R1441" s="35"/>
      <c r="S1441" s="36"/>
      <c r="T1441" s="36"/>
      <c r="U1441" s="36"/>
    </row>
    <row r="1442" spans="1:21" x14ac:dyDescent="0.3">
      <c r="A1442" s="9">
        <v>22712968</v>
      </c>
      <c r="B1442" s="9" t="e">
        <f>VLOOKUP(A1442,'AM Detail'!K:L,2,FALSE)</f>
        <v>#N/A</v>
      </c>
      <c r="C1442" s="1" t="s">
        <v>335</v>
      </c>
      <c r="D1442" s="1" t="s">
        <v>465</v>
      </c>
      <c r="E1442" s="9" t="str">
        <f t="shared" si="22"/>
        <v>Z000</v>
      </c>
      <c r="F1442" s="2">
        <v>37561</v>
      </c>
      <c r="G1442" s="1" t="s">
        <v>17</v>
      </c>
      <c r="H1442" s="1" t="s">
        <v>18</v>
      </c>
      <c r="I1442" s="1" t="s">
        <v>525</v>
      </c>
      <c r="J1442" s="1" t="s">
        <v>526</v>
      </c>
      <c r="K1442" s="1" t="s">
        <v>269</v>
      </c>
      <c r="L1442" s="1" t="s">
        <v>761</v>
      </c>
      <c r="M1442" s="1" t="s">
        <v>1636</v>
      </c>
      <c r="N1442">
        <v>0</v>
      </c>
      <c r="O1442" s="8">
        <v>0</v>
      </c>
      <c r="P1442" s="8">
        <v>0</v>
      </c>
      <c r="Q1442" s="8">
        <v>0</v>
      </c>
      <c r="R1442" s="35"/>
      <c r="S1442" s="36"/>
      <c r="T1442" s="36"/>
      <c r="U1442" s="36"/>
    </row>
    <row r="1443" spans="1:21" x14ac:dyDescent="0.3">
      <c r="A1443" s="9">
        <v>23175870</v>
      </c>
      <c r="B1443" s="9" t="e">
        <f>VLOOKUP(A1443,'AM Detail'!K:L,2,FALSE)</f>
        <v>#N/A</v>
      </c>
      <c r="C1443" s="1" t="s">
        <v>15</v>
      </c>
      <c r="D1443" s="1" t="s">
        <v>465</v>
      </c>
      <c r="E1443" s="9" t="str">
        <f t="shared" si="22"/>
        <v>Z000</v>
      </c>
      <c r="F1443" s="2">
        <v>37561</v>
      </c>
      <c r="G1443" s="1" t="s">
        <v>17</v>
      </c>
      <c r="H1443" s="1" t="s">
        <v>18</v>
      </c>
      <c r="I1443" s="1" t="s">
        <v>525</v>
      </c>
      <c r="J1443" s="1" t="s">
        <v>526</v>
      </c>
      <c r="K1443" s="1" t="s">
        <v>269</v>
      </c>
      <c r="L1443" s="1" t="s">
        <v>761</v>
      </c>
      <c r="M1443" s="1" t="s">
        <v>1636</v>
      </c>
      <c r="N1443">
        <v>0</v>
      </c>
      <c r="O1443" s="8">
        <v>0</v>
      </c>
      <c r="P1443" s="8">
        <v>0</v>
      </c>
      <c r="Q1443" s="8">
        <v>0</v>
      </c>
      <c r="R1443" s="35"/>
      <c r="S1443" s="36"/>
      <c r="T1443" s="36"/>
      <c r="U1443" s="36"/>
    </row>
    <row r="1444" spans="1:21" x14ac:dyDescent="0.3">
      <c r="A1444" s="9">
        <v>23175873</v>
      </c>
      <c r="B1444" s="9" t="e">
        <f>VLOOKUP(A1444,'AM Detail'!K:L,2,FALSE)</f>
        <v>#N/A</v>
      </c>
      <c r="C1444" s="1" t="s">
        <v>15</v>
      </c>
      <c r="D1444" s="1" t="s">
        <v>465</v>
      </c>
      <c r="E1444" s="9" t="str">
        <f t="shared" si="22"/>
        <v>Z000</v>
      </c>
      <c r="F1444" s="2">
        <v>37561</v>
      </c>
      <c r="G1444" s="1" t="s">
        <v>17</v>
      </c>
      <c r="H1444" s="1" t="s">
        <v>18</v>
      </c>
      <c r="I1444" s="1" t="s">
        <v>525</v>
      </c>
      <c r="J1444" s="1" t="s">
        <v>528</v>
      </c>
      <c r="K1444" s="1" t="s">
        <v>269</v>
      </c>
      <c r="L1444" s="1" t="s">
        <v>761</v>
      </c>
      <c r="M1444" s="1" t="s">
        <v>1636</v>
      </c>
      <c r="N1444">
        <v>0</v>
      </c>
      <c r="O1444" s="8">
        <v>0</v>
      </c>
      <c r="P1444" s="8">
        <v>0</v>
      </c>
      <c r="Q1444" s="8">
        <v>0</v>
      </c>
      <c r="R1444" s="35"/>
      <c r="S1444" s="36"/>
      <c r="T1444" s="36"/>
      <c r="U1444" s="36"/>
    </row>
    <row r="1445" spans="1:21" x14ac:dyDescent="0.3">
      <c r="A1445" s="9">
        <v>23326233</v>
      </c>
      <c r="B1445" s="9" t="str">
        <f>VLOOKUP(A1445,'AM Detail'!K:L,2,FALSE)</f>
        <v>Common</v>
      </c>
      <c r="C1445" s="1" t="s">
        <v>15</v>
      </c>
      <c r="D1445" s="1" t="s">
        <v>16</v>
      </c>
      <c r="E1445" s="9" t="str">
        <f t="shared" si="22"/>
        <v>Z000</v>
      </c>
      <c r="F1445" s="2">
        <v>24289</v>
      </c>
      <c r="G1445" s="1" t="s">
        <v>17</v>
      </c>
      <c r="H1445" s="1" t="s">
        <v>18</v>
      </c>
      <c r="I1445" s="1" t="s">
        <v>93</v>
      </c>
      <c r="J1445" s="1" t="s">
        <v>762</v>
      </c>
      <c r="K1445" s="1" t="s">
        <v>21</v>
      </c>
      <c r="L1445" s="1" t="s">
        <v>46</v>
      </c>
      <c r="M1445" s="1" t="s">
        <v>1636</v>
      </c>
      <c r="N1445">
        <v>1</v>
      </c>
      <c r="O1445" s="8">
        <v>70846.63</v>
      </c>
      <c r="P1445" s="8">
        <v>70846.63</v>
      </c>
      <c r="Q1445" s="8">
        <v>0</v>
      </c>
      <c r="R1445" s="35"/>
      <c r="S1445" s="36"/>
      <c r="T1445" s="36"/>
      <c r="U1445" s="36"/>
    </row>
    <row r="1446" spans="1:21" x14ac:dyDescent="0.3">
      <c r="A1446" s="9">
        <v>23326265</v>
      </c>
      <c r="B1446" s="9" t="str">
        <f>VLOOKUP(A1446,'AM Detail'!K:L,2,FALSE)</f>
        <v>Common</v>
      </c>
      <c r="C1446" s="1" t="s">
        <v>15</v>
      </c>
      <c r="D1446" s="1" t="s">
        <v>16</v>
      </c>
      <c r="E1446" s="9" t="str">
        <f t="shared" si="22"/>
        <v>Z000</v>
      </c>
      <c r="F1446" s="2">
        <v>31594</v>
      </c>
      <c r="G1446" s="1" t="s">
        <v>17</v>
      </c>
      <c r="H1446" s="1" t="s">
        <v>18</v>
      </c>
      <c r="I1446" s="1" t="s">
        <v>93</v>
      </c>
      <c r="J1446" s="1" t="s">
        <v>762</v>
      </c>
      <c r="K1446" s="1" t="s">
        <v>21</v>
      </c>
      <c r="L1446" s="1" t="s">
        <v>61</v>
      </c>
      <c r="M1446" s="1" t="s">
        <v>1636</v>
      </c>
      <c r="N1446">
        <v>0</v>
      </c>
      <c r="O1446" s="8">
        <v>111406.16</v>
      </c>
      <c r="P1446" s="8">
        <v>109461.22</v>
      </c>
      <c r="Q1446" s="8">
        <v>1944.94</v>
      </c>
      <c r="R1446" s="35"/>
      <c r="S1446" s="36"/>
      <c r="T1446" s="36"/>
      <c r="U1446" s="36"/>
    </row>
    <row r="1447" spans="1:21" x14ac:dyDescent="0.3">
      <c r="A1447" s="9">
        <v>24125788</v>
      </c>
      <c r="B1447" s="9" t="e">
        <f>VLOOKUP(A1447,'AM Detail'!K:L,2,FALSE)</f>
        <v>#N/A</v>
      </c>
      <c r="C1447" s="1" t="s">
        <v>31</v>
      </c>
      <c r="D1447" s="1" t="s">
        <v>32</v>
      </c>
      <c r="E1447" s="9" t="str">
        <f t="shared" si="22"/>
        <v>Z000</v>
      </c>
      <c r="F1447" s="2">
        <v>37681</v>
      </c>
      <c r="G1447" s="1" t="s">
        <v>17</v>
      </c>
      <c r="H1447" s="1" t="s">
        <v>33</v>
      </c>
      <c r="I1447" s="1" t="s">
        <v>290</v>
      </c>
      <c r="J1447" s="1" t="s">
        <v>291</v>
      </c>
      <c r="K1447" s="1" t="s">
        <v>36</v>
      </c>
      <c r="L1447" s="1" t="s">
        <v>755</v>
      </c>
      <c r="M1447" s="1" t="s">
        <v>1636</v>
      </c>
      <c r="N1447">
        <v>0</v>
      </c>
      <c r="O1447" s="8">
        <v>0</v>
      </c>
      <c r="P1447" s="8">
        <v>0</v>
      </c>
      <c r="Q1447" s="8">
        <v>0</v>
      </c>
      <c r="R1447" s="35"/>
      <c r="S1447" s="36"/>
      <c r="T1447" s="36"/>
      <c r="U1447" s="36"/>
    </row>
    <row r="1448" spans="1:21" x14ac:dyDescent="0.3">
      <c r="A1448" s="9">
        <v>24142083</v>
      </c>
      <c r="B1448" s="9" t="e">
        <f>VLOOKUP(A1448,'AM Detail'!K:L,2,FALSE)</f>
        <v>#N/A</v>
      </c>
      <c r="C1448" s="1" t="s">
        <v>15</v>
      </c>
      <c r="D1448" s="1" t="s">
        <v>287</v>
      </c>
      <c r="E1448" s="9" t="str">
        <f t="shared" si="22"/>
        <v>Z000</v>
      </c>
      <c r="F1448" s="2">
        <v>37653</v>
      </c>
      <c r="G1448" s="1" t="s">
        <v>17</v>
      </c>
      <c r="H1448" s="1" t="s">
        <v>18</v>
      </c>
      <c r="I1448" s="1" t="s">
        <v>290</v>
      </c>
      <c r="J1448" s="1" t="s">
        <v>291</v>
      </c>
      <c r="K1448" s="1" t="s">
        <v>286</v>
      </c>
      <c r="L1448" s="1" t="s">
        <v>755</v>
      </c>
      <c r="M1448" s="1" t="s">
        <v>1636</v>
      </c>
      <c r="N1448">
        <v>0</v>
      </c>
      <c r="O1448" s="8">
        <v>0</v>
      </c>
      <c r="P1448" s="8">
        <v>0</v>
      </c>
      <c r="Q1448" s="8">
        <v>0</v>
      </c>
      <c r="R1448" s="35"/>
      <c r="S1448" s="36"/>
      <c r="T1448" s="36"/>
      <c r="U1448" s="36"/>
    </row>
    <row r="1449" spans="1:21" x14ac:dyDescent="0.3">
      <c r="A1449" s="9">
        <v>24513500</v>
      </c>
      <c r="B1449" s="9" t="e">
        <f>VLOOKUP(A1449,'AM Detail'!K:L,2,FALSE)</f>
        <v>#N/A</v>
      </c>
      <c r="C1449" s="1" t="s">
        <v>15</v>
      </c>
      <c r="D1449" s="1" t="s">
        <v>287</v>
      </c>
      <c r="E1449" s="9" t="str">
        <f t="shared" si="22"/>
        <v>Z000</v>
      </c>
      <c r="F1449" s="2">
        <v>37622</v>
      </c>
      <c r="G1449" s="1" t="s">
        <v>17</v>
      </c>
      <c r="H1449" s="1" t="s">
        <v>18</v>
      </c>
      <c r="I1449" s="1" t="s">
        <v>658</v>
      </c>
      <c r="J1449" s="1" t="s">
        <v>659</v>
      </c>
      <c r="K1449" s="1" t="s">
        <v>286</v>
      </c>
      <c r="L1449" s="1" t="s">
        <v>755</v>
      </c>
      <c r="M1449" s="1" t="s">
        <v>1636</v>
      </c>
      <c r="N1449">
        <v>0</v>
      </c>
      <c r="O1449" s="8">
        <v>0</v>
      </c>
      <c r="P1449" s="8">
        <v>0</v>
      </c>
      <c r="Q1449" s="8">
        <v>0</v>
      </c>
      <c r="R1449" s="35"/>
      <c r="S1449" s="36"/>
      <c r="T1449" s="36"/>
      <c r="U1449" s="36"/>
    </row>
    <row r="1450" spans="1:21" x14ac:dyDescent="0.3">
      <c r="A1450" s="9">
        <v>24513515</v>
      </c>
      <c r="B1450" s="9" t="str">
        <f>VLOOKUP(A1450,'AM Detail'!K:L,2,FALSE)</f>
        <v>U1</v>
      </c>
      <c r="C1450" s="1" t="s">
        <v>15</v>
      </c>
      <c r="D1450" s="1" t="s">
        <v>287</v>
      </c>
      <c r="E1450" s="9" t="str">
        <f t="shared" si="22"/>
        <v>Z000</v>
      </c>
      <c r="F1450" s="2">
        <v>37622</v>
      </c>
      <c r="G1450" s="1" t="s">
        <v>17</v>
      </c>
      <c r="H1450" s="1" t="s">
        <v>18</v>
      </c>
      <c r="I1450" s="1" t="s">
        <v>658</v>
      </c>
      <c r="J1450" s="1" t="s">
        <v>660</v>
      </c>
      <c r="K1450" s="1" t="s">
        <v>286</v>
      </c>
      <c r="L1450" s="1" t="s">
        <v>755</v>
      </c>
      <c r="M1450" s="1" t="s">
        <v>1636</v>
      </c>
      <c r="N1450">
        <v>1</v>
      </c>
      <c r="O1450" s="8">
        <v>8213.4</v>
      </c>
      <c r="P1450" s="8">
        <v>6896.43</v>
      </c>
      <c r="Q1450" s="8">
        <v>1316.97</v>
      </c>
      <c r="R1450" s="35"/>
      <c r="S1450" s="36"/>
      <c r="T1450" s="36"/>
      <c r="U1450" s="36"/>
    </row>
    <row r="1451" spans="1:21" x14ac:dyDescent="0.3">
      <c r="A1451" s="9">
        <v>25171804</v>
      </c>
      <c r="B1451" s="9" t="e">
        <f>VLOOKUP(A1451,'AM Detail'!K:L,2,FALSE)</f>
        <v>#N/A</v>
      </c>
      <c r="C1451" s="1" t="s">
        <v>15</v>
      </c>
      <c r="D1451" s="1" t="s">
        <v>238</v>
      </c>
      <c r="E1451" s="9" t="str">
        <f t="shared" si="22"/>
        <v>Z000</v>
      </c>
      <c r="F1451" s="2">
        <v>37257</v>
      </c>
      <c r="G1451" s="1" t="s">
        <v>17</v>
      </c>
      <c r="H1451" s="1" t="s">
        <v>18</v>
      </c>
      <c r="I1451" s="1" t="s">
        <v>417</v>
      </c>
      <c r="J1451" s="1" t="s">
        <v>423</v>
      </c>
      <c r="K1451" s="1" t="s">
        <v>36</v>
      </c>
      <c r="L1451" s="1" t="s">
        <v>761</v>
      </c>
      <c r="M1451" s="1" t="s">
        <v>1636</v>
      </c>
      <c r="N1451">
        <v>0</v>
      </c>
      <c r="O1451" s="8">
        <v>0</v>
      </c>
      <c r="P1451" s="8">
        <v>0</v>
      </c>
      <c r="Q1451" s="8">
        <v>0</v>
      </c>
      <c r="R1451" s="35"/>
      <c r="S1451" s="36"/>
      <c r="T1451" s="36"/>
      <c r="U1451" s="36"/>
    </row>
    <row r="1452" spans="1:21" x14ac:dyDescent="0.3">
      <c r="A1452" s="9">
        <v>26673487</v>
      </c>
      <c r="B1452" s="9" t="e">
        <f>VLOOKUP(A1452,'AM Detail'!K:L,2,FALSE)</f>
        <v>#N/A</v>
      </c>
      <c r="C1452" s="1" t="s">
        <v>15</v>
      </c>
      <c r="D1452" s="1" t="s">
        <v>465</v>
      </c>
      <c r="E1452" s="9" t="str">
        <f t="shared" si="22"/>
        <v>Z000</v>
      </c>
      <c r="F1452" s="2">
        <v>37712</v>
      </c>
      <c r="G1452" s="1" t="s">
        <v>17</v>
      </c>
      <c r="H1452" s="1" t="s">
        <v>18</v>
      </c>
      <c r="I1452" s="1" t="s">
        <v>290</v>
      </c>
      <c r="J1452" s="1" t="s">
        <v>291</v>
      </c>
      <c r="K1452" s="1" t="s">
        <v>269</v>
      </c>
      <c r="L1452" s="1" t="s">
        <v>755</v>
      </c>
      <c r="M1452" s="1" t="s">
        <v>1636</v>
      </c>
      <c r="N1452">
        <v>0</v>
      </c>
      <c r="O1452" s="8">
        <v>0</v>
      </c>
      <c r="P1452" s="8">
        <v>0</v>
      </c>
      <c r="Q1452" s="8">
        <v>0</v>
      </c>
      <c r="R1452" s="35"/>
      <c r="S1452" s="36"/>
      <c r="T1452" s="36"/>
      <c r="U1452" s="36"/>
    </row>
    <row r="1453" spans="1:21" x14ac:dyDescent="0.3">
      <c r="A1453" s="9">
        <v>26808517</v>
      </c>
      <c r="B1453" s="9" t="str">
        <f>VLOOKUP(A1453,'AM Detail'!K:L,2,FALSE)</f>
        <v>Common</v>
      </c>
      <c r="C1453" s="1" t="s">
        <v>15</v>
      </c>
      <c r="D1453" s="1" t="s">
        <v>287</v>
      </c>
      <c r="E1453" s="9" t="str">
        <f t="shared" si="22"/>
        <v>Z000</v>
      </c>
      <c r="F1453" s="2">
        <v>37653</v>
      </c>
      <c r="G1453" s="1" t="s">
        <v>17</v>
      </c>
      <c r="H1453" s="1" t="s">
        <v>18</v>
      </c>
      <c r="I1453" s="1" t="s">
        <v>284</v>
      </c>
      <c r="J1453" s="1" t="s">
        <v>763</v>
      </c>
      <c r="K1453" s="1" t="s">
        <v>286</v>
      </c>
      <c r="L1453" s="1" t="s">
        <v>755</v>
      </c>
      <c r="M1453" s="1" t="s">
        <v>1636</v>
      </c>
      <c r="N1453">
        <v>0</v>
      </c>
      <c r="O1453" s="8">
        <v>1123.24</v>
      </c>
      <c r="P1453" s="8">
        <v>943.13</v>
      </c>
      <c r="Q1453" s="8">
        <v>180.11</v>
      </c>
      <c r="R1453" s="35"/>
      <c r="S1453" s="36"/>
      <c r="T1453" s="36"/>
      <c r="U1453" s="36"/>
    </row>
    <row r="1454" spans="1:21" x14ac:dyDescent="0.3">
      <c r="A1454" s="9">
        <v>27911617</v>
      </c>
      <c r="B1454" s="9" t="e">
        <f>VLOOKUP(A1454,'AM Detail'!K:L,2,FALSE)</f>
        <v>#N/A</v>
      </c>
      <c r="C1454" s="1" t="s">
        <v>31</v>
      </c>
      <c r="D1454" s="1" t="s">
        <v>32</v>
      </c>
      <c r="E1454" s="9" t="str">
        <f t="shared" si="22"/>
        <v>Z000</v>
      </c>
      <c r="F1454" s="2">
        <v>37742</v>
      </c>
      <c r="G1454" s="1" t="s">
        <v>17</v>
      </c>
      <c r="H1454" s="1" t="s">
        <v>33</v>
      </c>
      <c r="I1454" s="1" t="s">
        <v>290</v>
      </c>
      <c r="J1454" s="1" t="s">
        <v>291</v>
      </c>
      <c r="K1454" s="1" t="s">
        <v>36</v>
      </c>
      <c r="L1454" s="1" t="s">
        <v>755</v>
      </c>
      <c r="M1454" s="1" t="s">
        <v>1636</v>
      </c>
      <c r="N1454">
        <v>0</v>
      </c>
      <c r="O1454" s="8">
        <v>0</v>
      </c>
      <c r="P1454" s="8">
        <v>0</v>
      </c>
      <c r="Q1454" s="8">
        <v>0</v>
      </c>
      <c r="R1454" s="35"/>
      <c r="S1454" s="36"/>
      <c r="T1454" s="36"/>
      <c r="U1454" s="36"/>
    </row>
    <row r="1455" spans="1:21" x14ac:dyDescent="0.3">
      <c r="A1455" s="9">
        <v>27973530</v>
      </c>
      <c r="B1455" s="9" t="e">
        <f>VLOOKUP(A1455,'AM Detail'!K:L,2,FALSE)</f>
        <v>#N/A</v>
      </c>
      <c r="C1455" s="1" t="s">
        <v>31</v>
      </c>
      <c r="D1455" s="1" t="s">
        <v>268</v>
      </c>
      <c r="E1455" s="9" t="str">
        <f t="shared" si="22"/>
        <v>Z000</v>
      </c>
      <c r="F1455" s="2">
        <v>37742</v>
      </c>
      <c r="G1455" s="1" t="s">
        <v>17</v>
      </c>
      <c r="H1455" s="1" t="s">
        <v>33</v>
      </c>
      <c r="I1455" s="1" t="s">
        <v>290</v>
      </c>
      <c r="J1455" s="1" t="s">
        <v>291</v>
      </c>
      <c r="K1455" s="1" t="s">
        <v>269</v>
      </c>
      <c r="L1455" s="1" t="s">
        <v>755</v>
      </c>
      <c r="M1455" s="1" t="s">
        <v>1636</v>
      </c>
      <c r="N1455">
        <v>2</v>
      </c>
      <c r="O1455" s="8">
        <v>0</v>
      </c>
      <c r="P1455" s="8">
        <v>0</v>
      </c>
      <c r="Q1455" s="8">
        <v>0</v>
      </c>
      <c r="R1455" s="35"/>
      <c r="S1455" s="36"/>
      <c r="T1455" s="36"/>
      <c r="U1455" s="36"/>
    </row>
    <row r="1456" spans="1:21" x14ac:dyDescent="0.3">
      <c r="A1456" s="9">
        <v>29553065</v>
      </c>
      <c r="B1456" s="9" t="e">
        <f>VLOOKUP(A1456,'AM Detail'!K:L,2,FALSE)</f>
        <v>#N/A</v>
      </c>
      <c r="C1456" s="1" t="s">
        <v>31</v>
      </c>
      <c r="D1456" s="1" t="s">
        <v>268</v>
      </c>
      <c r="E1456" s="9" t="str">
        <f t="shared" si="22"/>
        <v>Z000</v>
      </c>
      <c r="F1456" s="2">
        <v>37773</v>
      </c>
      <c r="G1456" s="1" t="s">
        <v>17</v>
      </c>
      <c r="H1456" s="1" t="s">
        <v>33</v>
      </c>
      <c r="I1456" s="1" t="s">
        <v>290</v>
      </c>
      <c r="J1456" s="1" t="s">
        <v>291</v>
      </c>
      <c r="K1456" s="1" t="s">
        <v>269</v>
      </c>
      <c r="L1456" s="1" t="s">
        <v>755</v>
      </c>
      <c r="M1456" s="1" t="s">
        <v>1636</v>
      </c>
      <c r="N1456">
        <v>0</v>
      </c>
      <c r="O1456" s="8">
        <v>0</v>
      </c>
      <c r="P1456" s="8">
        <v>0</v>
      </c>
      <c r="Q1456" s="8">
        <v>0</v>
      </c>
      <c r="R1456" s="35"/>
      <c r="S1456" s="36"/>
      <c r="T1456" s="36"/>
      <c r="U1456" s="36"/>
    </row>
    <row r="1457" spans="1:21" x14ac:dyDescent="0.3">
      <c r="A1457" s="9">
        <v>29620433</v>
      </c>
      <c r="B1457" s="9" t="e">
        <f>VLOOKUP(A1457,'AM Detail'!K:L,2,FALSE)</f>
        <v>#N/A</v>
      </c>
      <c r="C1457" s="1" t="s">
        <v>31</v>
      </c>
      <c r="D1457" s="1" t="s">
        <v>32</v>
      </c>
      <c r="E1457" s="9" t="str">
        <f t="shared" si="22"/>
        <v>Z000</v>
      </c>
      <c r="F1457" s="2">
        <v>37773</v>
      </c>
      <c r="G1457" s="1" t="s">
        <v>17</v>
      </c>
      <c r="H1457" s="1" t="s">
        <v>33</v>
      </c>
      <c r="I1457" s="1" t="s">
        <v>290</v>
      </c>
      <c r="J1457" s="1" t="s">
        <v>291</v>
      </c>
      <c r="K1457" s="1" t="s">
        <v>36</v>
      </c>
      <c r="L1457" s="1" t="s">
        <v>755</v>
      </c>
      <c r="M1457" s="1" t="s">
        <v>1636</v>
      </c>
      <c r="N1457">
        <v>0</v>
      </c>
      <c r="O1457" s="8">
        <v>0</v>
      </c>
      <c r="P1457" s="8">
        <v>0</v>
      </c>
      <c r="Q1457" s="8">
        <v>0</v>
      </c>
      <c r="R1457" s="35"/>
      <c r="S1457" s="36"/>
      <c r="T1457" s="36"/>
      <c r="U1457" s="36"/>
    </row>
    <row r="1458" spans="1:21" x14ac:dyDescent="0.3">
      <c r="A1458" s="9">
        <v>29624331</v>
      </c>
      <c r="B1458" s="9" t="e">
        <f>VLOOKUP(A1458,'AM Detail'!K:L,2,FALSE)</f>
        <v>#N/A</v>
      </c>
      <c r="C1458" s="1" t="s">
        <v>31</v>
      </c>
      <c r="D1458" s="1" t="s">
        <v>268</v>
      </c>
      <c r="E1458" s="9" t="str">
        <f t="shared" si="22"/>
        <v>Z000</v>
      </c>
      <c r="F1458" s="2">
        <v>37773</v>
      </c>
      <c r="G1458" s="1" t="s">
        <v>17</v>
      </c>
      <c r="H1458" s="1" t="s">
        <v>33</v>
      </c>
      <c r="I1458" s="1" t="s">
        <v>290</v>
      </c>
      <c r="J1458" s="1" t="s">
        <v>291</v>
      </c>
      <c r="K1458" s="1" t="s">
        <v>269</v>
      </c>
      <c r="L1458" s="1" t="s">
        <v>755</v>
      </c>
      <c r="M1458" s="1" t="s">
        <v>1636</v>
      </c>
      <c r="N1458">
        <v>0</v>
      </c>
      <c r="O1458" s="8">
        <v>0</v>
      </c>
      <c r="P1458" s="8">
        <v>0</v>
      </c>
      <c r="Q1458" s="8">
        <v>0</v>
      </c>
      <c r="R1458" s="35"/>
      <c r="S1458" s="36"/>
      <c r="T1458" s="36"/>
      <c r="U1458" s="36"/>
    </row>
    <row r="1459" spans="1:21" x14ac:dyDescent="0.3">
      <c r="A1459" s="9">
        <v>29624338</v>
      </c>
      <c r="B1459" s="9" t="e">
        <f>VLOOKUP(A1459,'AM Detail'!K:L,2,FALSE)</f>
        <v>#N/A</v>
      </c>
      <c r="C1459" s="1" t="s">
        <v>31</v>
      </c>
      <c r="D1459" s="1" t="s">
        <v>32</v>
      </c>
      <c r="E1459" s="9" t="str">
        <f t="shared" si="22"/>
        <v>Z000</v>
      </c>
      <c r="F1459" s="2">
        <v>37773</v>
      </c>
      <c r="G1459" s="1" t="s">
        <v>17</v>
      </c>
      <c r="H1459" s="1" t="s">
        <v>33</v>
      </c>
      <c r="I1459" s="1" t="s">
        <v>290</v>
      </c>
      <c r="J1459" s="1" t="s">
        <v>291</v>
      </c>
      <c r="K1459" s="1" t="s">
        <v>36</v>
      </c>
      <c r="L1459" s="1" t="s">
        <v>755</v>
      </c>
      <c r="M1459" s="1" t="s">
        <v>1636</v>
      </c>
      <c r="N1459">
        <v>0</v>
      </c>
      <c r="O1459" s="8">
        <v>0</v>
      </c>
      <c r="P1459" s="8">
        <v>0</v>
      </c>
      <c r="Q1459" s="8">
        <v>0</v>
      </c>
      <c r="R1459" s="35"/>
      <c r="S1459" s="36"/>
      <c r="T1459" s="36"/>
      <c r="U1459" s="36"/>
    </row>
    <row r="1460" spans="1:21" x14ac:dyDescent="0.3">
      <c r="A1460" s="9">
        <v>29639399</v>
      </c>
      <c r="B1460" s="9" t="e">
        <f>VLOOKUP(A1460,'AM Detail'!K:L,2,FALSE)</f>
        <v>#N/A</v>
      </c>
      <c r="C1460" s="1" t="s">
        <v>31</v>
      </c>
      <c r="D1460" s="1" t="s">
        <v>276</v>
      </c>
      <c r="E1460" s="9" t="str">
        <f t="shared" si="22"/>
        <v>Z000</v>
      </c>
      <c r="F1460" s="2">
        <v>37773</v>
      </c>
      <c r="G1460" s="1" t="s">
        <v>17</v>
      </c>
      <c r="H1460" s="1" t="s">
        <v>33</v>
      </c>
      <c r="I1460" s="1" t="s">
        <v>290</v>
      </c>
      <c r="J1460" s="1" t="s">
        <v>291</v>
      </c>
      <c r="K1460" s="1" t="s">
        <v>279</v>
      </c>
      <c r="L1460" s="1" t="s">
        <v>755</v>
      </c>
      <c r="M1460" s="1" t="s">
        <v>1636</v>
      </c>
      <c r="N1460">
        <v>0</v>
      </c>
      <c r="O1460" s="8">
        <v>0</v>
      </c>
      <c r="P1460" s="8">
        <v>0</v>
      </c>
      <c r="Q1460" s="8">
        <v>0</v>
      </c>
      <c r="R1460" s="35"/>
      <c r="S1460" s="36"/>
      <c r="T1460" s="36"/>
      <c r="U1460" s="36"/>
    </row>
    <row r="1461" spans="1:21" x14ac:dyDescent="0.3">
      <c r="A1461" s="9">
        <v>29639511</v>
      </c>
      <c r="B1461" s="9" t="e">
        <f>VLOOKUP(A1461,'AM Detail'!K:L,2,FALSE)</f>
        <v>#N/A</v>
      </c>
      <c r="C1461" s="1" t="s">
        <v>31</v>
      </c>
      <c r="D1461" s="1" t="s">
        <v>32</v>
      </c>
      <c r="E1461" s="9" t="str">
        <f t="shared" si="22"/>
        <v>Z000</v>
      </c>
      <c r="F1461" s="2">
        <v>37773</v>
      </c>
      <c r="G1461" s="1" t="s">
        <v>17</v>
      </c>
      <c r="H1461" s="1" t="s">
        <v>33</v>
      </c>
      <c r="I1461" s="1" t="s">
        <v>290</v>
      </c>
      <c r="J1461" s="1" t="s">
        <v>291</v>
      </c>
      <c r="K1461" s="1" t="s">
        <v>36</v>
      </c>
      <c r="L1461" s="1" t="s">
        <v>755</v>
      </c>
      <c r="M1461" s="1" t="s">
        <v>1636</v>
      </c>
      <c r="N1461">
        <v>0</v>
      </c>
      <c r="O1461" s="8">
        <v>0</v>
      </c>
      <c r="P1461" s="8">
        <v>0</v>
      </c>
      <c r="Q1461" s="8">
        <v>0</v>
      </c>
      <c r="R1461" s="35"/>
      <c r="S1461" s="36"/>
      <c r="T1461" s="36"/>
      <c r="U1461" s="36"/>
    </row>
    <row r="1462" spans="1:21" x14ac:dyDescent="0.3">
      <c r="A1462" s="9">
        <v>30259019</v>
      </c>
      <c r="B1462" s="9" t="e">
        <f>VLOOKUP(A1462,'AM Detail'!K:L,2,FALSE)</f>
        <v>#N/A</v>
      </c>
      <c r="C1462" s="1" t="s">
        <v>15</v>
      </c>
      <c r="D1462" s="1" t="s">
        <v>465</v>
      </c>
      <c r="E1462" s="9" t="str">
        <f t="shared" si="22"/>
        <v>Z000</v>
      </c>
      <c r="F1462" s="2">
        <v>37530</v>
      </c>
      <c r="G1462" s="1" t="s">
        <v>17</v>
      </c>
      <c r="H1462" s="1" t="s">
        <v>18</v>
      </c>
      <c r="I1462" s="1" t="s">
        <v>525</v>
      </c>
      <c r="J1462" s="1" t="s">
        <v>528</v>
      </c>
      <c r="K1462" s="1" t="s">
        <v>269</v>
      </c>
      <c r="L1462" s="1" t="s">
        <v>761</v>
      </c>
      <c r="M1462" s="1" t="s">
        <v>1636</v>
      </c>
      <c r="N1462">
        <v>0</v>
      </c>
      <c r="O1462" s="8">
        <v>0</v>
      </c>
      <c r="P1462" s="8">
        <v>0</v>
      </c>
      <c r="Q1462" s="8">
        <v>0</v>
      </c>
      <c r="R1462" s="35"/>
      <c r="S1462" s="36"/>
      <c r="T1462" s="36"/>
      <c r="U1462" s="36"/>
    </row>
    <row r="1463" spans="1:21" x14ac:dyDescent="0.3">
      <c r="A1463" s="9">
        <v>30394727</v>
      </c>
      <c r="B1463" s="9" t="str">
        <f>VLOOKUP(A1463,'AM Detail'!K:L,2,FALSE)</f>
        <v>Common</v>
      </c>
      <c r="C1463" s="1" t="s">
        <v>15</v>
      </c>
      <c r="D1463" s="1" t="s">
        <v>465</v>
      </c>
      <c r="E1463" s="9" t="str">
        <f t="shared" si="22"/>
        <v>Z000</v>
      </c>
      <c r="F1463" s="2">
        <v>37712</v>
      </c>
      <c r="G1463" s="1" t="s">
        <v>17</v>
      </c>
      <c r="H1463" s="1" t="s">
        <v>18</v>
      </c>
      <c r="I1463" s="1" t="s">
        <v>525</v>
      </c>
      <c r="J1463" s="1" t="s">
        <v>528</v>
      </c>
      <c r="K1463" s="1" t="s">
        <v>269</v>
      </c>
      <c r="L1463" s="1" t="s">
        <v>755</v>
      </c>
      <c r="M1463" s="1" t="s">
        <v>1636</v>
      </c>
      <c r="N1463">
        <v>0</v>
      </c>
      <c r="O1463" s="8">
        <v>1176</v>
      </c>
      <c r="P1463" s="8">
        <v>111.8</v>
      </c>
      <c r="Q1463" s="8">
        <v>1064.2</v>
      </c>
      <c r="R1463" s="35"/>
      <c r="S1463" s="36"/>
      <c r="T1463" s="36"/>
      <c r="U1463" s="36"/>
    </row>
    <row r="1464" spans="1:21" x14ac:dyDescent="0.3">
      <c r="A1464" s="9">
        <v>30394733</v>
      </c>
      <c r="B1464" s="9" t="str">
        <f>VLOOKUP(A1464,'AM Detail'!K:L,2,FALSE)</f>
        <v>Common</v>
      </c>
      <c r="C1464" s="1" t="s">
        <v>15</v>
      </c>
      <c r="D1464" s="1" t="s">
        <v>465</v>
      </c>
      <c r="E1464" s="9" t="str">
        <f t="shared" si="22"/>
        <v>Z000</v>
      </c>
      <c r="F1464" s="2">
        <v>37712</v>
      </c>
      <c r="G1464" s="1" t="s">
        <v>17</v>
      </c>
      <c r="H1464" s="1" t="s">
        <v>18</v>
      </c>
      <c r="I1464" s="1" t="s">
        <v>525</v>
      </c>
      <c r="J1464" s="1" t="s">
        <v>526</v>
      </c>
      <c r="K1464" s="1" t="s">
        <v>269</v>
      </c>
      <c r="L1464" s="1" t="s">
        <v>755</v>
      </c>
      <c r="M1464" s="1" t="s">
        <v>1636</v>
      </c>
      <c r="N1464">
        <v>0</v>
      </c>
      <c r="O1464" s="8">
        <v>504</v>
      </c>
      <c r="P1464" s="8">
        <v>47.91</v>
      </c>
      <c r="Q1464" s="8">
        <v>456.09</v>
      </c>
      <c r="R1464" s="35"/>
      <c r="S1464" s="36"/>
      <c r="T1464" s="36"/>
      <c r="U1464" s="36"/>
    </row>
    <row r="1465" spans="1:21" x14ac:dyDescent="0.3">
      <c r="A1465" s="9">
        <v>30395069</v>
      </c>
      <c r="B1465" s="9" t="e">
        <f>VLOOKUP(A1465,'AM Detail'!K:L,2,FALSE)</f>
        <v>#N/A</v>
      </c>
      <c r="C1465" s="1" t="s">
        <v>31</v>
      </c>
      <c r="D1465" s="1" t="s">
        <v>276</v>
      </c>
      <c r="E1465" s="9" t="str">
        <f t="shared" si="22"/>
        <v>Z000</v>
      </c>
      <c r="F1465" s="2">
        <v>37622</v>
      </c>
      <c r="G1465" s="1" t="s">
        <v>17</v>
      </c>
      <c r="H1465" s="1" t="s">
        <v>33</v>
      </c>
      <c r="I1465" s="1" t="s">
        <v>277</v>
      </c>
      <c r="J1465" s="1" t="s">
        <v>278</v>
      </c>
      <c r="K1465" s="1" t="s">
        <v>279</v>
      </c>
      <c r="L1465" s="1" t="s">
        <v>755</v>
      </c>
      <c r="M1465" s="1" t="s">
        <v>1636</v>
      </c>
      <c r="N1465">
        <v>0</v>
      </c>
      <c r="O1465" s="8">
        <v>0</v>
      </c>
      <c r="P1465" s="8">
        <v>0</v>
      </c>
      <c r="Q1465" s="8">
        <v>0</v>
      </c>
      <c r="R1465" s="35"/>
      <c r="S1465" s="36"/>
      <c r="T1465" s="36"/>
      <c r="U1465" s="36"/>
    </row>
    <row r="1466" spans="1:21" x14ac:dyDescent="0.3">
      <c r="A1466" s="9">
        <v>30455372</v>
      </c>
      <c r="B1466" s="9" t="str">
        <f>VLOOKUP(A1466,'AM Detail'!K:L,2,FALSE)</f>
        <v>Retire</v>
      </c>
      <c r="C1466" s="1" t="s">
        <v>31</v>
      </c>
      <c r="D1466" s="1" t="s">
        <v>764</v>
      </c>
      <c r="E1466" s="9" t="str">
        <f t="shared" si="22"/>
        <v>Z002</v>
      </c>
      <c r="F1466" s="2">
        <v>34881</v>
      </c>
      <c r="G1466" s="1" t="s">
        <v>17</v>
      </c>
      <c r="H1466" s="1" t="s">
        <v>33</v>
      </c>
      <c r="I1466" s="1" t="s">
        <v>456</v>
      </c>
      <c r="J1466" s="1" t="s">
        <v>459</v>
      </c>
      <c r="K1466" s="1" t="s">
        <v>36</v>
      </c>
      <c r="L1466" s="1" t="s">
        <v>67</v>
      </c>
      <c r="M1466" s="1" t="s">
        <v>1636</v>
      </c>
      <c r="N1466">
        <v>1</v>
      </c>
      <c r="O1466" s="8">
        <v>519438.52</v>
      </c>
      <c r="P1466" s="8">
        <v>435716.43</v>
      </c>
      <c r="Q1466" s="8">
        <v>83722.09</v>
      </c>
      <c r="R1466" s="35"/>
      <c r="S1466" s="36"/>
      <c r="T1466" s="36"/>
      <c r="U1466" s="36"/>
    </row>
    <row r="1467" spans="1:21" x14ac:dyDescent="0.3">
      <c r="A1467" s="9">
        <v>30455375</v>
      </c>
      <c r="B1467" s="9" t="str">
        <f>VLOOKUP(A1467,'AM Detail'!K:L,2,FALSE)</f>
        <v>Retire</v>
      </c>
      <c r="C1467" s="1" t="s">
        <v>31</v>
      </c>
      <c r="D1467" s="1" t="s">
        <v>764</v>
      </c>
      <c r="E1467" s="9" t="str">
        <f t="shared" si="22"/>
        <v>Z002</v>
      </c>
      <c r="F1467" s="2">
        <v>34881</v>
      </c>
      <c r="G1467" s="1" t="s">
        <v>17</v>
      </c>
      <c r="H1467" s="1" t="s">
        <v>33</v>
      </c>
      <c r="I1467" s="1" t="s">
        <v>451</v>
      </c>
      <c r="J1467" s="1" t="s">
        <v>452</v>
      </c>
      <c r="K1467" s="1" t="s">
        <v>36</v>
      </c>
      <c r="L1467" s="1" t="s">
        <v>67</v>
      </c>
      <c r="M1467" s="1" t="s">
        <v>1636</v>
      </c>
      <c r="N1467">
        <v>1</v>
      </c>
      <c r="O1467" s="8">
        <v>134920.17000000001</v>
      </c>
      <c r="P1467" s="8">
        <v>113174</v>
      </c>
      <c r="Q1467" s="8">
        <v>21746.17</v>
      </c>
      <c r="R1467" s="35"/>
      <c r="S1467" s="36"/>
      <c r="T1467" s="36"/>
      <c r="U1467" s="36"/>
    </row>
    <row r="1468" spans="1:21" x14ac:dyDescent="0.3">
      <c r="A1468" s="9">
        <v>30455378</v>
      </c>
      <c r="B1468" s="9" t="str">
        <f>VLOOKUP(A1468,'AM Detail'!K:L,2,FALSE)</f>
        <v>Retire</v>
      </c>
      <c r="C1468" s="1" t="s">
        <v>31</v>
      </c>
      <c r="D1468" s="1" t="s">
        <v>764</v>
      </c>
      <c r="E1468" s="9" t="str">
        <f t="shared" si="22"/>
        <v>Z002</v>
      </c>
      <c r="F1468" s="2">
        <v>34881</v>
      </c>
      <c r="G1468" s="1" t="s">
        <v>17</v>
      </c>
      <c r="H1468" s="1" t="s">
        <v>33</v>
      </c>
      <c r="I1468" s="1" t="s">
        <v>456</v>
      </c>
      <c r="J1468" s="1" t="s">
        <v>458</v>
      </c>
      <c r="K1468" s="1" t="s">
        <v>36</v>
      </c>
      <c r="L1468" s="1" t="s">
        <v>67</v>
      </c>
      <c r="M1468" s="1" t="s">
        <v>1636</v>
      </c>
      <c r="N1468">
        <v>0</v>
      </c>
      <c r="O1468" s="8">
        <v>43849.53</v>
      </c>
      <c r="P1468" s="8">
        <v>36781.949999999997</v>
      </c>
      <c r="Q1468" s="8">
        <v>7067.58</v>
      </c>
      <c r="R1468" s="35"/>
      <c r="S1468" s="36"/>
      <c r="T1468" s="36"/>
      <c r="U1468" s="36"/>
    </row>
    <row r="1469" spans="1:21" x14ac:dyDescent="0.3">
      <c r="A1469" s="9">
        <v>30455381</v>
      </c>
      <c r="B1469" s="9" t="e">
        <f>VLOOKUP(A1469,'AM Detail'!K:L,2,FALSE)</f>
        <v>#N/A</v>
      </c>
      <c r="C1469" s="1" t="s">
        <v>31</v>
      </c>
      <c r="D1469" s="1" t="s">
        <v>764</v>
      </c>
      <c r="E1469" s="9" t="str">
        <f t="shared" si="22"/>
        <v>Z002</v>
      </c>
      <c r="F1469" s="2">
        <v>34881</v>
      </c>
      <c r="G1469" s="1" t="s">
        <v>17</v>
      </c>
      <c r="H1469" s="1" t="s">
        <v>33</v>
      </c>
      <c r="I1469" s="1" t="s">
        <v>451</v>
      </c>
      <c r="J1469" s="1" t="s">
        <v>454</v>
      </c>
      <c r="K1469" s="1" t="s">
        <v>36</v>
      </c>
      <c r="L1469" s="1" t="s">
        <v>67</v>
      </c>
      <c r="M1469" s="1" t="s">
        <v>1636</v>
      </c>
      <c r="N1469">
        <v>0</v>
      </c>
      <c r="O1469" s="8">
        <v>0</v>
      </c>
      <c r="P1469" s="8">
        <v>0</v>
      </c>
      <c r="Q1469" s="8">
        <v>0</v>
      </c>
      <c r="R1469" s="35"/>
      <c r="S1469" s="36"/>
      <c r="T1469" s="36"/>
      <c r="U1469" s="36"/>
    </row>
    <row r="1470" spans="1:21" x14ac:dyDescent="0.3">
      <c r="A1470" s="9">
        <v>30455384</v>
      </c>
      <c r="B1470" s="9" t="str">
        <f>VLOOKUP(A1470,'AM Detail'!K:L,2,FALSE)</f>
        <v>Retire</v>
      </c>
      <c r="C1470" s="1" t="s">
        <v>31</v>
      </c>
      <c r="D1470" s="1" t="s">
        <v>764</v>
      </c>
      <c r="E1470" s="9" t="str">
        <f t="shared" si="22"/>
        <v>Z002</v>
      </c>
      <c r="F1470" s="2">
        <v>34881</v>
      </c>
      <c r="G1470" s="1" t="s">
        <v>17</v>
      </c>
      <c r="H1470" s="1" t="s">
        <v>33</v>
      </c>
      <c r="I1470" s="1" t="s">
        <v>449</v>
      </c>
      <c r="J1470" s="1" t="s">
        <v>450</v>
      </c>
      <c r="K1470" s="1" t="s">
        <v>36</v>
      </c>
      <c r="L1470" s="1" t="s">
        <v>67</v>
      </c>
      <c r="M1470" s="1" t="s">
        <v>1636</v>
      </c>
      <c r="N1470">
        <v>1</v>
      </c>
      <c r="O1470" s="8">
        <v>19961.169999999998</v>
      </c>
      <c r="P1470" s="8">
        <v>16743.87</v>
      </c>
      <c r="Q1470" s="8">
        <v>3217.3</v>
      </c>
      <c r="R1470" s="35"/>
      <c r="S1470" s="36"/>
      <c r="T1470" s="36"/>
      <c r="U1470" s="36"/>
    </row>
    <row r="1471" spans="1:21" x14ac:dyDescent="0.3">
      <c r="A1471" s="9">
        <v>30455387</v>
      </c>
      <c r="B1471" s="9" t="str">
        <f>VLOOKUP(A1471,'AM Detail'!K:L,2,FALSE)</f>
        <v>Retire</v>
      </c>
      <c r="C1471" s="1" t="s">
        <v>31</v>
      </c>
      <c r="D1471" s="1" t="s">
        <v>764</v>
      </c>
      <c r="E1471" s="9" t="str">
        <f t="shared" si="22"/>
        <v>Z002</v>
      </c>
      <c r="F1471" s="2">
        <v>34881</v>
      </c>
      <c r="G1471" s="1" t="s">
        <v>17</v>
      </c>
      <c r="H1471" s="1" t="s">
        <v>33</v>
      </c>
      <c r="I1471" s="1" t="s">
        <v>451</v>
      </c>
      <c r="J1471" s="1" t="s">
        <v>455</v>
      </c>
      <c r="K1471" s="1" t="s">
        <v>36</v>
      </c>
      <c r="L1471" s="1" t="s">
        <v>67</v>
      </c>
      <c r="M1471" s="1" t="s">
        <v>1636</v>
      </c>
      <c r="N1471">
        <v>17.48</v>
      </c>
      <c r="O1471" s="8">
        <v>1501024.67</v>
      </c>
      <c r="P1471" s="8">
        <v>1259092.43</v>
      </c>
      <c r="Q1471" s="8">
        <v>241932.24</v>
      </c>
      <c r="R1471" s="35"/>
      <c r="S1471" s="36"/>
      <c r="T1471" s="36"/>
      <c r="U1471" s="36"/>
    </row>
    <row r="1472" spans="1:21" x14ac:dyDescent="0.3">
      <c r="A1472" s="9">
        <v>30455390</v>
      </c>
      <c r="B1472" s="9" t="str">
        <f>VLOOKUP(A1472,'AM Detail'!K:L,2,FALSE)</f>
        <v>Retire</v>
      </c>
      <c r="C1472" s="1" t="s">
        <v>31</v>
      </c>
      <c r="D1472" s="1" t="s">
        <v>764</v>
      </c>
      <c r="E1472" s="9" t="str">
        <f t="shared" si="22"/>
        <v>Z002</v>
      </c>
      <c r="F1472" s="2">
        <v>34881</v>
      </c>
      <c r="G1472" s="1" t="s">
        <v>17</v>
      </c>
      <c r="H1472" s="1" t="s">
        <v>33</v>
      </c>
      <c r="I1472" s="1" t="s">
        <v>451</v>
      </c>
      <c r="J1472" s="1" t="s">
        <v>453</v>
      </c>
      <c r="K1472" s="1" t="s">
        <v>36</v>
      </c>
      <c r="L1472" s="1" t="s">
        <v>67</v>
      </c>
      <c r="M1472" s="1" t="s">
        <v>1636</v>
      </c>
      <c r="N1472">
        <v>0</v>
      </c>
      <c r="O1472" s="8">
        <v>293447.71000000002</v>
      </c>
      <c r="P1472" s="8">
        <v>246150.38</v>
      </c>
      <c r="Q1472" s="8">
        <v>47297.33</v>
      </c>
      <c r="R1472" s="35"/>
      <c r="S1472" s="36"/>
      <c r="T1472" s="36"/>
      <c r="U1472" s="36"/>
    </row>
    <row r="1473" spans="1:21" x14ac:dyDescent="0.3">
      <c r="A1473" s="9">
        <v>30494494</v>
      </c>
      <c r="B1473" s="9" t="str">
        <f>VLOOKUP(A1473,'AM Detail'!K:L,2,FALSE)</f>
        <v>Retire</v>
      </c>
      <c r="C1473" s="1" t="s">
        <v>31</v>
      </c>
      <c r="D1473" s="1" t="s">
        <v>32</v>
      </c>
      <c r="E1473" s="9" t="str">
        <f t="shared" si="22"/>
        <v>Z000</v>
      </c>
      <c r="F1473" s="2">
        <v>37681</v>
      </c>
      <c r="G1473" s="1" t="s">
        <v>17</v>
      </c>
      <c r="H1473" s="1" t="s">
        <v>33</v>
      </c>
      <c r="I1473" s="1" t="s">
        <v>342</v>
      </c>
      <c r="J1473" s="1" t="s">
        <v>346</v>
      </c>
      <c r="K1473" s="1" t="s">
        <v>36</v>
      </c>
      <c r="L1473" s="1" t="s">
        <v>755</v>
      </c>
      <c r="M1473" s="1" t="s">
        <v>1636</v>
      </c>
      <c r="N1473">
        <v>1</v>
      </c>
      <c r="O1473" s="8">
        <v>41791.480000000003</v>
      </c>
      <c r="P1473" s="8">
        <v>41791.480000000003</v>
      </c>
      <c r="Q1473" s="8">
        <v>0</v>
      </c>
      <c r="R1473" s="35"/>
      <c r="S1473" s="36"/>
      <c r="T1473" s="36"/>
      <c r="U1473" s="36"/>
    </row>
    <row r="1474" spans="1:21" x14ac:dyDescent="0.3">
      <c r="A1474" s="9">
        <v>30519250</v>
      </c>
      <c r="B1474" s="9" t="str">
        <f>VLOOKUP(A1474,'AM Detail'!K:L,2,FALSE)</f>
        <v>Retire</v>
      </c>
      <c r="C1474" s="1" t="s">
        <v>31</v>
      </c>
      <c r="D1474" s="1" t="s">
        <v>765</v>
      </c>
      <c r="E1474" s="9" t="str">
        <f t="shared" si="22"/>
        <v>Z003</v>
      </c>
      <c r="F1474" s="2">
        <v>34516</v>
      </c>
      <c r="G1474" s="1" t="s">
        <v>17</v>
      </c>
      <c r="H1474" s="1" t="s">
        <v>33</v>
      </c>
      <c r="I1474" s="1" t="s">
        <v>417</v>
      </c>
      <c r="J1474" s="1" t="s">
        <v>422</v>
      </c>
      <c r="K1474" s="1" t="s">
        <v>36</v>
      </c>
      <c r="L1474" s="1" t="s">
        <v>73</v>
      </c>
      <c r="M1474" s="1" t="s">
        <v>1636</v>
      </c>
      <c r="N1474">
        <v>1</v>
      </c>
      <c r="O1474" s="8">
        <v>57328.73</v>
      </c>
      <c r="P1474" s="8">
        <v>41483.050000000003</v>
      </c>
      <c r="Q1474" s="8">
        <v>15845.68</v>
      </c>
      <c r="R1474" s="35"/>
      <c r="S1474" s="36"/>
      <c r="T1474" s="36"/>
      <c r="U1474" s="36"/>
    </row>
    <row r="1475" spans="1:21" x14ac:dyDescent="0.3">
      <c r="A1475" s="9">
        <v>30519253</v>
      </c>
      <c r="B1475" s="9" t="str">
        <f>VLOOKUP(A1475,'AM Detail'!K:L,2,FALSE)</f>
        <v>Retire</v>
      </c>
      <c r="C1475" s="1" t="s">
        <v>31</v>
      </c>
      <c r="D1475" s="1" t="s">
        <v>765</v>
      </c>
      <c r="E1475" s="9" t="str">
        <f t="shared" si="22"/>
        <v>Z003</v>
      </c>
      <c r="F1475" s="2">
        <v>34516</v>
      </c>
      <c r="G1475" s="1" t="s">
        <v>17</v>
      </c>
      <c r="H1475" s="1" t="s">
        <v>33</v>
      </c>
      <c r="I1475" s="1" t="s">
        <v>417</v>
      </c>
      <c r="J1475" s="1" t="s">
        <v>420</v>
      </c>
      <c r="K1475" s="1" t="s">
        <v>36</v>
      </c>
      <c r="L1475" s="1" t="s">
        <v>73</v>
      </c>
      <c r="M1475" s="1" t="s">
        <v>1636</v>
      </c>
      <c r="N1475">
        <v>0</v>
      </c>
      <c r="O1475" s="8">
        <v>194578.42</v>
      </c>
      <c r="P1475" s="8">
        <v>140796.87</v>
      </c>
      <c r="Q1475" s="8">
        <v>53781.55</v>
      </c>
      <c r="R1475" s="35"/>
      <c r="S1475" s="36"/>
      <c r="T1475" s="36"/>
      <c r="U1475" s="36"/>
    </row>
    <row r="1476" spans="1:21" x14ac:dyDescent="0.3">
      <c r="A1476" s="9">
        <v>30519307</v>
      </c>
      <c r="B1476" s="9" t="str">
        <f>VLOOKUP(A1476,'AM Detail'!K:L,2,FALSE)</f>
        <v>Retire</v>
      </c>
      <c r="C1476" s="1" t="s">
        <v>31</v>
      </c>
      <c r="D1476" s="1" t="s">
        <v>765</v>
      </c>
      <c r="E1476" s="9" t="str">
        <f t="shared" si="22"/>
        <v>Z003</v>
      </c>
      <c r="F1476" s="2">
        <v>36342</v>
      </c>
      <c r="G1476" s="1" t="s">
        <v>17</v>
      </c>
      <c r="H1476" s="1" t="s">
        <v>33</v>
      </c>
      <c r="I1476" s="1" t="s">
        <v>446</v>
      </c>
      <c r="J1476" s="1" t="s">
        <v>447</v>
      </c>
      <c r="K1476" s="1" t="s">
        <v>36</v>
      </c>
      <c r="L1476" s="1" t="s">
        <v>236</v>
      </c>
      <c r="M1476" s="1" t="s">
        <v>1636</v>
      </c>
      <c r="N1476">
        <v>1</v>
      </c>
      <c r="O1476" s="8">
        <v>60542.98</v>
      </c>
      <c r="P1476" s="8">
        <v>33500.910000000003</v>
      </c>
      <c r="Q1476" s="8">
        <v>27042.07</v>
      </c>
      <c r="R1476" s="35"/>
      <c r="S1476" s="36"/>
      <c r="T1476" s="36"/>
      <c r="U1476" s="36"/>
    </row>
    <row r="1477" spans="1:21" x14ac:dyDescent="0.3">
      <c r="A1477" s="9">
        <v>30519316</v>
      </c>
      <c r="B1477" s="9" t="str">
        <f>VLOOKUP(A1477,'AM Detail'!K:L,2,FALSE)</f>
        <v>Retire</v>
      </c>
      <c r="C1477" s="1" t="s">
        <v>31</v>
      </c>
      <c r="D1477" s="1" t="s">
        <v>765</v>
      </c>
      <c r="E1477" s="9" t="str">
        <f t="shared" si="22"/>
        <v>Z003</v>
      </c>
      <c r="F1477" s="2">
        <v>36708</v>
      </c>
      <c r="G1477" s="1" t="s">
        <v>17</v>
      </c>
      <c r="H1477" s="1" t="s">
        <v>33</v>
      </c>
      <c r="I1477" s="1" t="s">
        <v>417</v>
      </c>
      <c r="J1477" s="1" t="s">
        <v>421</v>
      </c>
      <c r="K1477" s="1" t="s">
        <v>36</v>
      </c>
      <c r="L1477" s="1" t="s">
        <v>237</v>
      </c>
      <c r="M1477" s="1" t="s">
        <v>1636</v>
      </c>
      <c r="N1477">
        <v>1</v>
      </c>
      <c r="O1477" s="8">
        <v>28102.38</v>
      </c>
      <c r="P1477" s="8">
        <v>14593.26</v>
      </c>
      <c r="Q1477" s="8">
        <v>13509.12</v>
      </c>
      <c r="R1477" s="35"/>
      <c r="S1477" s="36"/>
      <c r="T1477" s="36"/>
      <c r="U1477" s="36"/>
    </row>
    <row r="1478" spans="1:21" x14ac:dyDescent="0.3">
      <c r="A1478" s="9">
        <v>30519363</v>
      </c>
      <c r="B1478" s="9" t="e">
        <f>VLOOKUP(A1478,'AM Detail'!K:L,2,FALSE)</f>
        <v>#N/A</v>
      </c>
      <c r="C1478" s="1" t="s">
        <v>15</v>
      </c>
      <c r="D1478" s="1" t="s">
        <v>766</v>
      </c>
      <c r="E1478" s="9" t="str">
        <f t="shared" ref="E1478:E1541" si="23">MID(D1478,6,4)</f>
        <v>Z003</v>
      </c>
      <c r="F1478" s="2">
        <v>37257</v>
      </c>
      <c r="G1478" s="1" t="s">
        <v>17</v>
      </c>
      <c r="H1478" s="1" t="s">
        <v>18</v>
      </c>
      <c r="I1478" s="1" t="s">
        <v>417</v>
      </c>
      <c r="J1478" s="1" t="s">
        <v>423</v>
      </c>
      <c r="K1478" s="1" t="s">
        <v>36</v>
      </c>
      <c r="L1478" s="1" t="s">
        <v>761</v>
      </c>
      <c r="M1478" s="1" t="s">
        <v>1636</v>
      </c>
      <c r="N1478">
        <v>0</v>
      </c>
      <c r="O1478" s="8">
        <v>0</v>
      </c>
      <c r="P1478" s="8">
        <v>0</v>
      </c>
      <c r="Q1478" s="8">
        <v>0</v>
      </c>
      <c r="R1478" s="35"/>
      <c r="S1478" s="36"/>
      <c r="T1478" s="36"/>
      <c r="U1478" s="36"/>
    </row>
    <row r="1479" spans="1:21" x14ac:dyDescent="0.3">
      <c r="A1479" s="9">
        <v>30519694</v>
      </c>
      <c r="B1479" s="9" t="e">
        <f>VLOOKUP(A1479,'AM Detail'!K:L,2,FALSE)</f>
        <v>#N/A</v>
      </c>
      <c r="C1479" s="1" t="s">
        <v>31</v>
      </c>
      <c r="D1479" s="1" t="s">
        <v>765</v>
      </c>
      <c r="E1479" s="9" t="str">
        <f t="shared" si="23"/>
        <v>Z003</v>
      </c>
      <c r="F1479" s="2">
        <v>37681</v>
      </c>
      <c r="G1479" s="1" t="s">
        <v>17</v>
      </c>
      <c r="H1479" s="1" t="s">
        <v>33</v>
      </c>
      <c r="I1479" s="1" t="s">
        <v>290</v>
      </c>
      <c r="J1479" s="1" t="s">
        <v>291</v>
      </c>
      <c r="K1479" s="1" t="s">
        <v>36</v>
      </c>
      <c r="L1479" s="1" t="s">
        <v>755</v>
      </c>
      <c r="M1479" s="1" t="s">
        <v>1636</v>
      </c>
      <c r="N1479">
        <v>0</v>
      </c>
      <c r="O1479" s="8">
        <v>0</v>
      </c>
      <c r="P1479" s="8">
        <v>0</v>
      </c>
      <c r="Q1479" s="8">
        <v>0</v>
      </c>
      <c r="R1479" s="35"/>
      <c r="S1479" s="36"/>
      <c r="T1479" s="36"/>
      <c r="U1479" s="36"/>
    </row>
    <row r="1480" spans="1:21" x14ac:dyDescent="0.3">
      <c r="A1480" s="9">
        <v>30537608</v>
      </c>
      <c r="B1480" s="9" t="str">
        <f>VLOOKUP(A1480,'AM Detail'!K:L,2,FALSE)</f>
        <v>Retire</v>
      </c>
      <c r="C1480" s="1" t="s">
        <v>15</v>
      </c>
      <c r="D1480" s="1" t="s">
        <v>767</v>
      </c>
      <c r="E1480" s="9" t="str">
        <f t="shared" si="23"/>
        <v>Z003</v>
      </c>
      <c r="F1480" s="2">
        <v>34516</v>
      </c>
      <c r="G1480" s="1" t="s">
        <v>17</v>
      </c>
      <c r="H1480" s="1" t="s">
        <v>18</v>
      </c>
      <c r="I1480" s="1" t="s">
        <v>152</v>
      </c>
      <c r="J1480" s="1" t="s">
        <v>153</v>
      </c>
      <c r="K1480" s="1" t="s">
        <v>21</v>
      </c>
      <c r="L1480" s="1" t="s">
        <v>73</v>
      </c>
      <c r="M1480" s="1" t="s">
        <v>1636</v>
      </c>
      <c r="N1480">
        <v>1</v>
      </c>
      <c r="O1480" s="8">
        <v>59056.19</v>
      </c>
      <c r="P1480" s="8">
        <v>40038.11</v>
      </c>
      <c r="Q1480" s="8">
        <v>19018.080000000002</v>
      </c>
      <c r="R1480" s="35"/>
      <c r="S1480" s="36"/>
      <c r="T1480" s="36"/>
      <c r="U1480" s="36"/>
    </row>
    <row r="1481" spans="1:21" x14ac:dyDescent="0.3">
      <c r="A1481" s="9">
        <v>30537792</v>
      </c>
      <c r="B1481" s="9" t="str">
        <f>VLOOKUP(A1481,'AM Detail'!K:L,2,FALSE)</f>
        <v>Retire</v>
      </c>
      <c r="C1481" s="1" t="s">
        <v>15</v>
      </c>
      <c r="D1481" s="1" t="s">
        <v>768</v>
      </c>
      <c r="E1481" s="9" t="str">
        <f t="shared" si="23"/>
        <v>Z005</v>
      </c>
      <c r="F1481" s="2">
        <v>35247</v>
      </c>
      <c r="G1481" s="1" t="s">
        <v>17</v>
      </c>
      <c r="H1481" s="1" t="s">
        <v>18</v>
      </c>
      <c r="I1481" s="1" t="s">
        <v>188</v>
      </c>
      <c r="J1481" s="1" t="s">
        <v>193</v>
      </c>
      <c r="K1481" s="1" t="s">
        <v>21</v>
      </c>
      <c r="L1481" s="1" t="s">
        <v>64</v>
      </c>
      <c r="M1481" s="1" t="s">
        <v>1636</v>
      </c>
      <c r="N1481">
        <v>1</v>
      </c>
      <c r="O1481" s="8">
        <v>39972.129999999997</v>
      </c>
      <c r="P1481" s="8">
        <v>19319.37</v>
      </c>
      <c r="Q1481" s="8">
        <v>20652.759999999998</v>
      </c>
      <c r="R1481" s="35"/>
      <c r="S1481" s="36"/>
      <c r="T1481" s="36"/>
      <c r="U1481" s="36"/>
    </row>
    <row r="1482" spans="1:21" x14ac:dyDescent="0.3">
      <c r="A1482" s="9">
        <v>30537810</v>
      </c>
      <c r="B1482" s="9" t="str">
        <f>VLOOKUP(A1482,'AM Detail'!K:L,2,FALSE)</f>
        <v>Retire</v>
      </c>
      <c r="C1482" s="1" t="s">
        <v>15</v>
      </c>
      <c r="D1482" s="1" t="s">
        <v>768</v>
      </c>
      <c r="E1482" s="9" t="str">
        <f t="shared" si="23"/>
        <v>Z005</v>
      </c>
      <c r="F1482" s="2">
        <v>34881</v>
      </c>
      <c r="G1482" s="1" t="s">
        <v>17</v>
      </c>
      <c r="H1482" s="1" t="s">
        <v>18</v>
      </c>
      <c r="I1482" s="1" t="s">
        <v>29</v>
      </c>
      <c r="J1482" s="1" t="s">
        <v>205</v>
      </c>
      <c r="K1482" s="1" t="s">
        <v>21</v>
      </c>
      <c r="L1482" s="1" t="s">
        <v>67</v>
      </c>
      <c r="M1482" s="1" t="s">
        <v>1636</v>
      </c>
      <c r="N1482">
        <v>1</v>
      </c>
      <c r="O1482" s="8">
        <v>47588.1</v>
      </c>
      <c r="P1482" s="8">
        <v>24195.16</v>
      </c>
      <c r="Q1482" s="8">
        <v>23392.94</v>
      </c>
      <c r="R1482" s="35"/>
      <c r="S1482" s="36"/>
      <c r="T1482" s="36"/>
      <c r="U1482" s="36"/>
    </row>
    <row r="1483" spans="1:21" x14ac:dyDescent="0.3">
      <c r="A1483" s="9">
        <v>30537822</v>
      </c>
      <c r="B1483" s="9" t="str">
        <f>VLOOKUP(A1483,'AM Detail'!K:L,2,FALSE)</f>
        <v>U5</v>
      </c>
      <c r="C1483" s="1" t="s">
        <v>15</v>
      </c>
      <c r="D1483" s="1" t="s">
        <v>769</v>
      </c>
      <c r="E1483" s="9" t="str">
        <f t="shared" si="23"/>
        <v>Z004</v>
      </c>
      <c r="F1483" s="2">
        <v>34881</v>
      </c>
      <c r="G1483" s="1" t="s">
        <v>17</v>
      </c>
      <c r="H1483" s="1" t="s">
        <v>18</v>
      </c>
      <c r="I1483" s="1" t="s">
        <v>105</v>
      </c>
      <c r="J1483" s="1" t="s">
        <v>108</v>
      </c>
      <c r="K1483" s="1" t="s">
        <v>21</v>
      </c>
      <c r="L1483" s="1" t="s">
        <v>67</v>
      </c>
      <c r="M1483" s="1" t="s">
        <v>1636</v>
      </c>
      <c r="N1483">
        <v>4</v>
      </c>
      <c r="O1483" s="8">
        <v>21799.279999999999</v>
      </c>
      <c r="P1483" s="8">
        <v>14250.99</v>
      </c>
      <c r="Q1483" s="8">
        <v>7548.29</v>
      </c>
      <c r="R1483" s="35"/>
      <c r="S1483" s="36"/>
      <c r="T1483" s="36"/>
      <c r="U1483" s="36"/>
    </row>
    <row r="1484" spans="1:21" x14ac:dyDescent="0.3">
      <c r="A1484" s="9">
        <v>30537879</v>
      </c>
      <c r="B1484" s="9" t="e">
        <f>VLOOKUP(A1484,'AM Detail'!K:L,2,FALSE)</f>
        <v>#N/A</v>
      </c>
      <c r="C1484" s="1" t="s">
        <v>31</v>
      </c>
      <c r="D1484" s="1" t="s">
        <v>765</v>
      </c>
      <c r="E1484" s="9" t="str">
        <f t="shared" si="23"/>
        <v>Z003</v>
      </c>
      <c r="F1484" s="2">
        <v>34516</v>
      </c>
      <c r="G1484" s="1" t="s">
        <v>17</v>
      </c>
      <c r="H1484" s="1" t="s">
        <v>33</v>
      </c>
      <c r="I1484" s="1" t="s">
        <v>417</v>
      </c>
      <c r="J1484" s="1" t="s">
        <v>423</v>
      </c>
      <c r="K1484" s="1" t="s">
        <v>36</v>
      </c>
      <c r="L1484" s="1" t="s">
        <v>73</v>
      </c>
      <c r="M1484" s="1" t="s">
        <v>1636</v>
      </c>
      <c r="N1484">
        <v>0</v>
      </c>
      <c r="O1484" s="8">
        <v>0</v>
      </c>
      <c r="P1484" s="8">
        <v>0</v>
      </c>
      <c r="Q1484" s="8">
        <v>0</v>
      </c>
      <c r="R1484" s="35"/>
      <c r="S1484" s="36"/>
      <c r="T1484" s="36"/>
      <c r="U1484" s="36"/>
    </row>
    <row r="1485" spans="1:21" x14ac:dyDescent="0.3">
      <c r="A1485" s="9">
        <v>30537885</v>
      </c>
      <c r="B1485" s="9" t="e">
        <f>VLOOKUP(A1485,'AM Detail'!K:L,2,FALSE)</f>
        <v>#N/A</v>
      </c>
      <c r="C1485" s="1" t="s">
        <v>15</v>
      </c>
      <c r="D1485" s="1" t="s">
        <v>766</v>
      </c>
      <c r="E1485" s="9" t="str">
        <f t="shared" si="23"/>
        <v>Z003</v>
      </c>
      <c r="F1485" s="2">
        <v>35612</v>
      </c>
      <c r="G1485" s="1" t="s">
        <v>17</v>
      </c>
      <c r="H1485" s="1" t="s">
        <v>18</v>
      </c>
      <c r="I1485" s="1" t="s">
        <v>417</v>
      </c>
      <c r="J1485" s="1" t="s">
        <v>423</v>
      </c>
      <c r="K1485" s="1" t="s">
        <v>36</v>
      </c>
      <c r="L1485" s="1" t="s">
        <v>235</v>
      </c>
      <c r="M1485" s="1" t="s">
        <v>1636</v>
      </c>
      <c r="N1485">
        <v>0</v>
      </c>
      <c r="O1485" s="8">
        <v>0</v>
      </c>
      <c r="P1485" s="8">
        <v>0</v>
      </c>
      <c r="Q1485" s="8">
        <v>0</v>
      </c>
      <c r="R1485" s="35"/>
      <c r="S1485" s="36"/>
      <c r="T1485" s="36"/>
      <c r="U1485" s="36"/>
    </row>
    <row r="1486" spans="1:21" x14ac:dyDescent="0.3">
      <c r="A1486" s="9">
        <v>30537888</v>
      </c>
      <c r="B1486" s="9" t="e">
        <f>VLOOKUP(A1486,'AM Detail'!K:L,2,FALSE)</f>
        <v>#N/A</v>
      </c>
      <c r="C1486" s="1" t="s">
        <v>15</v>
      </c>
      <c r="D1486" s="1" t="s">
        <v>766</v>
      </c>
      <c r="E1486" s="9" t="str">
        <f t="shared" si="23"/>
        <v>Z003</v>
      </c>
      <c r="F1486" s="2">
        <v>37073</v>
      </c>
      <c r="G1486" s="1" t="s">
        <v>17</v>
      </c>
      <c r="H1486" s="1" t="s">
        <v>18</v>
      </c>
      <c r="I1486" s="1" t="s">
        <v>417</v>
      </c>
      <c r="J1486" s="1" t="s">
        <v>423</v>
      </c>
      <c r="K1486" s="1" t="s">
        <v>36</v>
      </c>
      <c r="L1486" s="1" t="s">
        <v>240</v>
      </c>
      <c r="M1486" s="1" t="s">
        <v>1636</v>
      </c>
      <c r="N1486">
        <v>0</v>
      </c>
      <c r="O1486" s="8">
        <v>0</v>
      </c>
      <c r="P1486" s="8">
        <v>0</v>
      </c>
      <c r="Q1486" s="8">
        <v>0</v>
      </c>
      <c r="R1486" s="35"/>
      <c r="S1486" s="36"/>
      <c r="T1486" s="36"/>
      <c r="U1486" s="36"/>
    </row>
    <row r="1487" spans="1:21" x14ac:dyDescent="0.3">
      <c r="A1487" s="9">
        <v>34194313</v>
      </c>
      <c r="B1487" s="9" t="str">
        <f>VLOOKUP(A1487,'AM Detail'!K:L,2,FALSE)</f>
        <v>Retire</v>
      </c>
      <c r="C1487" s="1" t="s">
        <v>31</v>
      </c>
      <c r="D1487" s="1" t="s">
        <v>765</v>
      </c>
      <c r="E1487" s="9" t="str">
        <f t="shared" si="23"/>
        <v>Z003</v>
      </c>
      <c r="F1487" s="2">
        <v>37681</v>
      </c>
      <c r="G1487" s="1" t="s">
        <v>17</v>
      </c>
      <c r="H1487" s="1" t="s">
        <v>33</v>
      </c>
      <c r="I1487" s="1" t="s">
        <v>417</v>
      </c>
      <c r="J1487" s="1" t="s">
        <v>420</v>
      </c>
      <c r="K1487" s="1" t="s">
        <v>36</v>
      </c>
      <c r="L1487" s="1" t="s">
        <v>755</v>
      </c>
      <c r="M1487" s="1" t="s">
        <v>1636</v>
      </c>
      <c r="N1487">
        <v>1</v>
      </c>
      <c r="O1487" s="8">
        <v>10899.53</v>
      </c>
      <c r="P1487" s="8">
        <v>4546.5600000000004</v>
      </c>
      <c r="Q1487" s="8">
        <v>6352.97</v>
      </c>
      <c r="R1487" s="35"/>
      <c r="S1487" s="36"/>
      <c r="T1487" s="36"/>
      <c r="U1487" s="36"/>
    </row>
    <row r="1488" spans="1:21" x14ac:dyDescent="0.3">
      <c r="A1488" s="9">
        <v>35836956</v>
      </c>
      <c r="B1488" s="9" t="e">
        <f>VLOOKUP(A1488,'AM Detail'!K:L,2,FALSE)</f>
        <v>#N/A</v>
      </c>
      <c r="C1488" s="1" t="s">
        <v>15</v>
      </c>
      <c r="D1488" s="1" t="s">
        <v>238</v>
      </c>
      <c r="E1488" s="9" t="str">
        <f t="shared" si="23"/>
        <v>Z000</v>
      </c>
      <c r="F1488" s="2">
        <v>37865</v>
      </c>
      <c r="G1488" s="1" t="s">
        <v>17</v>
      </c>
      <c r="H1488" s="1" t="s">
        <v>18</v>
      </c>
      <c r="I1488" s="1" t="s">
        <v>290</v>
      </c>
      <c r="J1488" s="1" t="s">
        <v>291</v>
      </c>
      <c r="K1488" s="1" t="s">
        <v>36</v>
      </c>
      <c r="L1488" s="1" t="s">
        <v>755</v>
      </c>
      <c r="M1488" s="1" t="s">
        <v>1636</v>
      </c>
      <c r="N1488">
        <v>0</v>
      </c>
      <c r="O1488" s="8">
        <v>0</v>
      </c>
      <c r="P1488" s="8">
        <v>0</v>
      </c>
      <c r="Q1488" s="8">
        <v>0</v>
      </c>
      <c r="R1488" s="35"/>
      <c r="S1488" s="36"/>
      <c r="T1488" s="36"/>
      <c r="U1488" s="36"/>
    </row>
    <row r="1489" spans="1:21" x14ac:dyDescent="0.3">
      <c r="A1489" s="9">
        <v>35853138</v>
      </c>
      <c r="B1489" s="9" t="e">
        <f>VLOOKUP(A1489,'AM Detail'!K:L,2,FALSE)</f>
        <v>#N/A</v>
      </c>
      <c r="C1489" s="1" t="s">
        <v>15</v>
      </c>
      <c r="D1489" s="1" t="s">
        <v>238</v>
      </c>
      <c r="E1489" s="9" t="str">
        <f t="shared" si="23"/>
        <v>Z000</v>
      </c>
      <c r="F1489" s="2">
        <v>37834</v>
      </c>
      <c r="G1489" s="1" t="s">
        <v>17</v>
      </c>
      <c r="H1489" s="1" t="s">
        <v>18</v>
      </c>
      <c r="I1489" s="1" t="s">
        <v>290</v>
      </c>
      <c r="J1489" s="1" t="s">
        <v>291</v>
      </c>
      <c r="K1489" s="1" t="s">
        <v>36</v>
      </c>
      <c r="L1489" s="1" t="s">
        <v>755</v>
      </c>
      <c r="M1489" s="1" t="s">
        <v>1636</v>
      </c>
      <c r="N1489">
        <v>0</v>
      </c>
      <c r="O1489" s="8">
        <v>0</v>
      </c>
      <c r="P1489" s="8">
        <v>0</v>
      </c>
      <c r="Q1489" s="8">
        <v>0</v>
      </c>
      <c r="R1489" s="35"/>
      <c r="S1489" s="36"/>
      <c r="T1489" s="36"/>
      <c r="U1489" s="36"/>
    </row>
    <row r="1490" spans="1:21" x14ac:dyDescent="0.3">
      <c r="A1490" s="9">
        <v>35908322</v>
      </c>
      <c r="B1490" s="9" t="e">
        <f>VLOOKUP(A1490,'AM Detail'!K:L,2,FALSE)</f>
        <v>#N/A</v>
      </c>
      <c r="C1490" s="1" t="s">
        <v>31</v>
      </c>
      <c r="D1490" s="1" t="s">
        <v>32</v>
      </c>
      <c r="E1490" s="9" t="str">
        <f t="shared" si="23"/>
        <v>Z000</v>
      </c>
      <c r="F1490" s="2">
        <v>37773</v>
      </c>
      <c r="G1490" s="1" t="s">
        <v>17</v>
      </c>
      <c r="H1490" s="1" t="s">
        <v>33</v>
      </c>
      <c r="I1490" s="1" t="s">
        <v>290</v>
      </c>
      <c r="J1490" s="1" t="s">
        <v>291</v>
      </c>
      <c r="K1490" s="1" t="s">
        <v>36</v>
      </c>
      <c r="L1490" s="1" t="s">
        <v>755</v>
      </c>
      <c r="M1490" s="1" t="s">
        <v>1636</v>
      </c>
      <c r="N1490">
        <v>0</v>
      </c>
      <c r="O1490" s="8">
        <v>0</v>
      </c>
      <c r="P1490" s="8">
        <v>0</v>
      </c>
      <c r="Q1490" s="8">
        <v>0</v>
      </c>
      <c r="R1490" s="35"/>
      <c r="S1490" s="36"/>
      <c r="T1490" s="36"/>
      <c r="U1490" s="36"/>
    </row>
    <row r="1491" spans="1:21" x14ac:dyDescent="0.3">
      <c r="A1491" s="9">
        <v>35913108</v>
      </c>
      <c r="B1491" s="9" t="e">
        <f>VLOOKUP(A1491,'AM Detail'!K:L,2,FALSE)</f>
        <v>#N/A</v>
      </c>
      <c r="C1491" s="1" t="s">
        <v>31</v>
      </c>
      <c r="D1491" s="1" t="s">
        <v>268</v>
      </c>
      <c r="E1491" s="9" t="str">
        <f t="shared" si="23"/>
        <v>Z000</v>
      </c>
      <c r="F1491" s="2">
        <v>37773</v>
      </c>
      <c r="G1491" s="1" t="s">
        <v>17</v>
      </c>
      <c r="H1491" s="1" t="s">
        <v>33</v>
      </c>
      <c r="I1491" s="1" t="s">
        <v>290</v>
      </c>
      <c r="J1491" s="1" t="s">
        <v>291</v>
      </c>
      <c r="K1491" s="1" t="s">
        <v>269</v>
      </c>
      <c r="L1491" s="1" t="s">
        <v>755</v>
      </c>
      <c r="M1491" s="1" t="s">
        <v>1636</v>
      </c>
      <c r="N1491">
        <v>0</v>
      </c>
      <c r="O1491" s="8">
        <v>0</v>
      </c>
      <c r="P1491" s="8">
        <v>0</v>
      </c>
      <c r="Q1491" s="8">
        <v>0</v>
      </c>
      <c r="R1491" s="35"/>
      <c r="S1491" s="36"/>
      <c r="T1491" s="36"/>
      <c r="U1491" s="36"/>
    </row>
    <row r="1492" spans="1:21" x14ac:dyDescent="0.3">
      <c r="A1492" s="9">
        <v>35913130</v>
      </c>
      <c r="B1492" s="9" t="e">
        <f>VLOOKUP(A1492,'AM Detail'!K:L,2,FALSE)</f>
        <v>#N/A</v>
      </c>
      <c r="C1492" s="1" t="s">
        <v>31</v>
      </c>
      <c r="D1492" s="1" t="s">
        <v>32</v>
      </c>
      <c r="E1492" s="9" t="str">
        <f t="shared" si="23"/>
        <v>Z000</v>
      </c>
      <c r="F1492" s="2">
        <v>37773</v>
      </c>
      <c r="G1492" s="1" t="s">
        <v>17</v>
      </c>
      <c r="H1492" s="1" t="s">
        <v>33</v>
      </c>
      <c r="I1492" s="1" t="s">
        <v>290</v>
      </c>
      <c r="J1492" s="1" t="s">
        <v>291</v>
      </c>
      <c r="K1492" s="1" t="s">
        <v>36</v>
      </c>
      <c r="L1492" s="1" t="s">
        <v>755</v>
      </c>
      <c r="M1492" s="1" t="s">
        <v>1636</v>
      </c>
      <c r="N1492">
        <v>0</v>
      </c>
      <c r="O1492" s="8">
        <v>0</v>
      </c>
      <c r="P1492" s="8">
        <v>0</v>
      </c>
      <c r="Q1492" s="8">
        <v>0</v>
      </c>
      <c r="R1492" s="35"/>
      <c r="S1492" s="36"/>
      <c r="T1492" s="36"/>
      <c r="U1492" s="36"/>
    </row>
    <row r="1493" spans="1:21" x14ac:dyDescent="0.3">
      <c r="A1493" s="9">
        <v>35930423</v>
      </c>
      <c r="B1493" s="9" t="e">
        <f>VLOOKUP(A1493,'AM Detail'!K:L,2,FALSE)</f>
        <v>#N/A</v>
      </c>
      <c r="C1493" s="1" t="s">
        <v>31</v>
      </c>
      <c r="D1493" s="1" t="s">
        <v>276</v>
      </c>
      <c r="E1493" s="9" t="str">
        <f t="shared" si="23"/>
        <v>Z000</v>
      </c>
      <c r="F1493" s="2">
        <v>37773</v>
      </c>
      <c r="G1493" s="1" t="s">
        <v>17</v>
      </c>
      <c r="H1493" s="1" t="s">
        <v>33</v>
      </c>
      <c r="I1493" s="1" t="s">
        <v>290</v>
      </c>
      <c r="J1493" s="1" t="s">
        <v>291</v>
      </c>
      <c r="K1493" s="1" t="s">
        <v>279</v>
      </c>
      <c r="L1493" s="1" t="s">
        <v>755</v>
      </c>
      <c r="M1493" s="1" t="s">
        <v>1636</v>
      </c>
      <c r="N1493">
        <v>0</v>
      </c>
      <c r="O1493" s="8">
        <v>0</v>
      </c>
      <c r="P1493" s="8">
        <v>0</v>
      </c>
      <c r="Q1493" s="8">
        <v>0</v>
      </c>
      <c r="R1493" s="35"/>
      <c r="S1493" s="36"/>
      <c r="T1493" s="36"/>
      <c r="U1493" s="36"/>
    </row>
    <row r="1494" spans="1:21" x14ac:dyDescent="0.3">
      <c r="A1494" s="9">
        <v>35930607</v>
      </c>
      <c r="B1494" s="9" t="e">
        <f>VLOOKUP(A1494,'AM Detail'!K:L,2,FALSE)</f>
        <v>#N/A</v>
      </c>
      <c r="C1494" s="1" t="s">
        <v>31</v>
      </c>
      <c r="D1494" s="1" t="s">
        <v>32</v>
      </c>
      <c r="E1494" s="9" t="str">
        <f t="shared" si="23"/>
        <v>Z000</v>
      </c>
      <c r="F1494" s="2">
        <v>37773</v>
      </c>
      <c r="G1494" s="1" t="s">
        <v>17</v>
      </c>
      <c r="H1494" s="1" t="s">
        <v>33</v>
      </c>
      <c r="I1494" s="1" t="s">
        <v>290</v>
      </c>
      <c r="J1494" s="1" t="s">
        <v>291</v>
      </c>
      <c r="K1494" s="1" t="s">
        <v>36</v>
      </c>
      <c r="L1494" s="1" t="s">
        <v>755</v>
      </c>
      <c r="M1494" s="1" t="s">
        <v>1636</v>
      </c>
      <c r="N1494">
        <v>0</v>
      </c>
      <c r="O1494" s="8">
        <v>0</v>
      </c>
      <c r="P1494" s="8">
        <v>0</v>
      </c>
      <c r="Q1494" s="8">
        <v>0</v>
      </c>
      <c r="R1494" s="35"/>
      <c r="S1494" s="36"/>
      <c r="T1494" s="36"/>
      <c r="U1494" s="36"/>
    </row>
    <row r="1495" spans="1:21" x14ac:dyDescent="0.3">
      <c r="A1495" s="9">
        <v>36250449</v>
      </c>
      <c r="B1495" s="9" t="str">
        <f>VLOOKUP(A1495,'AM Detail'!K:L,2,FALSE)</f>
        <v>Retire</v>
      </c>
      <c r="C1495" s="1" t="s">
        <v>31</v>
      </c>
      <c r="D1495" s="1" t="s">
        <v>32</v>
      </c>
      <c r="E1495" s="9" t="str">
        <f t="shared" si="23"/>
        <v>Z000</v>
      </c>
      <c r="F1495" s="2">
        <v>37742</v>
      </c>
      <c r="G1495" s="1" t="s">
        <v>17</v>
      </c>
      <c r="H1495" s="1" t="s">
        <v>33</v>
      </c>
      <c r="I1495" s="1" t="s">
        <v>342</v>
      </c>
      <c r="J1495" s="1" t="s">
        <v>346</v>
      </c>
      <c r="K1495" s="1" t="s">
        <v>36</v>
      </c>
      <c r="L1495" s="1" t="s">
        <v>755</v>
      </c>
      <c r="M1495" s="1" t="s">
        <v>1636</v>
      </c>
      <c r="N1495">
        <v>0</v>
      </c>
      <c r="O1495" s="8">
        <v>9985.34</v>
      </c>
      <c r="P1495" s="8">
        <v>9985.34</v>
      </c>
      <c r="Q1495" s="8">
        <v>0</v>
      </c>
      <c r="R1495" s="35"/>
      <c r="S1495" s="36"/>
      <c r="T1495" s="36"/>
      <c r="U1495" s="36"/>
    </row>
    <row r="1496" spans="1:21" x14ac:dyDescent="0.3">
      <c r="A1496" s="9">
        <v>36877827</v>
      </c>
      <c r="B1496" s="9" t="e">
        <f>VLOOKUP(A1496,'AM Detail'!K:L,2,FALSE)</f>
        <v>#N/A</v>
      </c>
      <c r="C1496" s="1" t="s">
        <v>31</v>
      </c>
      <c r="D1496" s="1" t="s">
        <v>268</v>
      </c>
      <c r="E1496" s="9" t="str">
        <f t="shared" si="23"/>
        <v>Z000</v>
      </c>
      <c r="F1496" s="2">
        <v>37773</v>
      </c>
      <c r="G1496" s="1" t="s">
        <v>17</v>
      </c>
      <c r="H1496" s="1" t="s">
        <v>33</v>
      </c>
      <c r="I1496" s="1" t="s">
        <v>290</v>
      </c>
      <c r="J1496" s="1" t="s">
        <v>291</v>
      </c>
      <c r="K1496" s="1" t="s">
        <v>269</v>
      </c>
      <c r="L1496" s="1" t="s">
        <v>755</v>
      </c>
      <c r="M1496" s="1" t="s">
        <v>1636</v>
      </c>
      <c r="N1496">
        <v>0</v>
      </c>
      <c r="O1496" s="8">
        <v>0</v>
      </c>
      <c r="P1496" s="8">
        <v>0</v>
      </c>
      <c r="Q1496" s="8">
        <v>0</v>
      </c>
      <c r="R1496" s="35"/>
      <c r="S1496" s="36"/>
      <c r="T1496" s="36"/>
      <c r="U1496" s="36"/>
    </row>
    <row r="1497" spans="1:21" x14ac:dyDescent="0.3">
      <c r="A1497" s="9">
        <v>37399213</v>
      </c>
      <c r="B1497" s="9" t="e">
        <f>VLOOKUP(A1497,'AM Detail'!K:L,2,FALSE)</f>
        <v>#N/A</v>
      </c>
      <c r="C1497" s="1" t="s">
        <v>335</v>
      </c>
      <c r="D1497" s="1" t="s">
        <v>238</v>
      </c>
      <c r="E1497" s="9" t="str">
        <f t="shared" si="23"/>
        <v>Z000</v>
      </c>
      <c r="F1497" s="2">
        <v>37865</v>
      </c>
      <c r="G1497" s="1" t="s">
        <v>17</v>
      </c>
      <c r="H1497" s="1" t="s">
        <v>18</v>
      </c>
      <c r="I1497" s="1" t="s">
        <v>342</v>
      </c>
      <c r="J1497" s="1" t="s">
        <v>346</v>
      </c>
      <c r="K1497" s="1" t="s">
        <v>36</v>
      </c>
      <c r="L1497" s="1" t="s">
        <v>755</v>
      </c>
      <c r="M1497" s="1" t="s">
        <v>1636</v>
      </c>
      <c r="N1497">
        <v>0</v>
      </c>
      <c r="O1497" s="8">
        <v>0</v>
      </c>
      <c r="P1497" s="8">
        <v>0</v>
      </c>
      <c r="Q1497" s="8">
        <v>0</v>
      </c>
      <c r="R1497" s="35"/>
      <c r="S1497" s="36"/>
      <c r="T1497" s="36"/>
      <c r="U1497" s="36"/>
    </row>
    <row r="1498" spans="1:21" x14ac:dyDescent="0.3">
      <c r="A1498" s="9">
        <v>38861274</v>
      </c>
      <c r="B1498" s="9" t="e">
        <f>VLOOKUP(A1498,'AM Detail'!K:L,2,FALSE)</f>
        <v>#N/A</v>
      </c>
      <c r="C1498" s="1" t="s">
        <v>31</v>
      </c>
      <c r="D1498" s="1" t="s">
        <v>32</v>
      </c>
      <c r="E1498" s="9" t="str">
        <f t="shared" si="23"/>
        <v>Z000</v>
      </c>
      <c r="F1498" s="2">
        <v>37956</v>
      </c>
      <c r="G1498" s="1" t="s">
        <v>17</v>
      </c>
      <c r="H1498" s="1" t="s">
        <v>33</v>
      </c>
      <c r="I1498" s="1" t="s">
        <v>290</v>
      </c>
      <c r="J1498" s="1" t="s">
        <v>291</v>
      </c>
      <c r="K1498" s="1" t="s">
        <v>36</v>
      </c>
      <c r="L1498" s="1" t="s">
        <v>755</v>
      </c>
      <c r="M1498" s="1" t="s">
        <v>1636</v>
      </c>
      <c r="N1498">
        <v>0</v>
      </c>
      <c r="O1498" s="8">
        <v>0</v>
      </c>
      <c r="P1498" s="8">
        <v>0</v>
      </c>
      <c r="Q1498" s="8">
        <v>0</v>
      </c>
      <c r="R1498" s="35"/>
      <c r="S1498" s="36"/>
      <c r="T1498" s="36"/>
      <c r="U1498" s="36"/>
    </row>
    <row r="1499" spans="1:21" x14ac:dyDescent="0.3">
      <c r="A1499" s="9">
        <v>38861983</v>
      </c>
      <c r="B1499" s="9" t="e">
        <f>VLOOKUP(A1499,'AM Detail'!K:L,2,FALSE)</f>
        <v>#N/A</v>
      </c>
      <c r="C1499" s="1" t="s">
        <v>31</v>
      </c>
      <c r="D1499" s="1" t="s">
        <v>32</v>
      </c>
      <c r="E1499" s="9" t="str">
        <f t="shared" si="23"/>
        <v>Z000</v>
      </c>
      <c r="F1499" s="2">
        <v>37956</v>
      </c>
      <c r="G1499" s="1" t="s">
        <v>17</v>
      </c>
      <c r="H1499" s="1" t="s">
        <v>33</v>
      </c>
      <c r="I1499" s="1" t="s">
        <v>290</v>
      </c>
      <c r="J1499" s="1" t="s">
        <v>291</v>
      </c>
      <c r="K1499" s="1" t="s">
        <v>36</v>
      </c>
      <c r="L1499" s="1" t="s">
        <v>755</v>
      </c>
      <c r="M1499" s="1" t="s">
        <v>1636</v>
      </c>
      <c r="N1499">
        <v>0</v>
      </c>
      <c r="O1499" s="8">
        <v>0</v>
      </c>
      <c r="P1499" s="8">
        <v>0</v>
      </c>
      <c r="Q1499" s="8">
        <v>0</v>
      </c>
      <c r="R1499" s="35"/>
      <c r="S1499" s="36"/>
      <c r="T1499" s="36"/>
      <c r="U1499" s="36"/>
    </row>
    <row r="1500" spans="1:21" x14ac:dyDescent="0.3">
      <c r="A1500" s="9">
        <v>38888693</v>
      </c>
      <c r="B1500" s="9" t="e">
        <f>VLOOKUP(A1500,'AM Detail'!K:L,2,FALSE)</f>
        <v>#N/A</v>
      </c>
      <c r="C1500" s="1" t="s">
        <v>15</v>
      </c>
      <c r="D1500" s="1" t="s">
        <v>287</v>
      </c>
      <c r="E1500" s="9" t="str">
        <f t="shared" si="23"/>
        <v>Z000</v>
      </c>
      <c r="F1500" s="2">
        <v>37926</v>
      </c>
      <c r="G1500" s="1" t="s">
        <v>17</v>
      </c>
      <c r="H1500" s="1" t="s">
        <v>18</v>
      </c>
      <c r="I1500" s="1" t="s">
        <v>290</v>
      </c>
      <c r="J1500" s="1" t="s">
        <v>291</v>
      </c>
      <c r="K1500" s="1" t="s">
        <v>286</v>
      </c>
      <c r="L1500" s="1" t="s">
        <v>755</v>
      </c>
      <c r="M1500" s="1" t="s">
        <v>1636</v>
      </c>
      <c r="N1500">
        <v>0</v>
      </c>
      <c r="O1500" s="8">
        <v>0</v>
      </c>
      <c r="P1500" s="8">
        <v>0</v>
      </c>
      <c r="Q1500" s="8">
        <v>0</v>
      </c>
      <c r="R1500" s="35"/>
      <c r="S1500" s="36"/>
      <c r="T1500" s="36"/>
      <c r="U1500" s="36"/>
    </row>
    <row r="1501" spans="1:21" x14ac:dyDescent="0.3">
      <c r="A1501" s="9">
        <v>39330983</v>
      </c>
      <c r="B1501" s="9" t="str">
        <f>VLOOKUP(A1501,'AM Detail'!K:L,2,FALSE)</f>
        <v>Retire</v>
      </c>
      <c r="C1501" s="1" t="s">
        <v>31</v>
      </c>
      <c r="D1501" s="1" t="s">
        <v>32</v>
      </c>
      <c r="E1501" s="9" t="str">
        <f t="shared" si="23"/>
        <v>Z000</v>
      </c>
      <c r="F1501" s="2">
        <v>37773</v>
      </c>
      <c r="G1501" s="1" t="s">
        <v>17</v>
      </c>
      <c r="H1501" s="1" t="s">
        <v>33</v>
      </c>
      <c r="I1501" s="1" t="s">
        <v>41</v>
      </c>
      <c r="J1501" s="1" t="s">
        <v>245</v>
      </c>
      <c r="K1501" s="1" t="s">
        <v>36</v>
      </c>
      <c r="L1501" s="1" t="s">
        <v>755</v>
      </c>
      <c r="M1501" s="1" t="s">
        <v>1636</v>
      </c>
      <c r="N1501">
        <v>1</v>
      </c>
      <c r="O1501" s="8">
        <v>1841884.6</v>
      </c>
      <c r="P1501" s="8">
        <v>1841884.6</v>
      </c>
      <c r="Q1501" s="8">
        <v>0</v>
      </c>
      <c r="R1501" s="35"/>
      <c r="S1501" s="36"/>
      <c r="T1501" s="36"/>
      <c r="U1501" s="36"/>
    </row>
    <row r="1502" spans="1:21" x14ac:dyDescent="0.3">
      <c r="A1502" s="9">
        <v>39331002</v>
      </c>
      <c r="B1502" s="9" t="str">
        <f>VLOOKUP(A1502,'AM Detail'!K:L,2,FALSE)</f>
        <v>Retire</v>
      </c>
      <c r="C1502" s="1" t="s">
        <v>31</v>
      </c>
      <c r="D1502" s="1" t="s">
        <v>32</v>
      </c>
      <c r="E1502" s="9" t="str">
        <f t="shared" si="23"/>
        <v>Z000</v>
      </c>
      <c r="F1502" s="2">
        <v>37773</v>
      </c>
      <c r="G1502" s="1" t="s">
        <v>17</v>
      </c>
      <c r="H1502" s="1" t="s">
        <v>33</v>
      </c>
      <c r="I1502" s="1" t="s">
        <v>41</v>
      </c>
      <c r="J1502" s="1" t="s">
        <v>42</v>
      </c>
      <c r="K1502" s="1" t="s">
        <v>36</v>
      </c>
      <c r="L1502" s="1" t="s">
        <v>755</v>
      </c>
      <c r="M1502" s="1" t="s">
        <v>1636</v>
      </c>
      <c r="N1502">
        <v>1</v>
      </c>
      <c r="O1502" s="8">
        <v>341053.87</v>
      </c>
      <c r="P1502" s="8">
        <v>341053.87</v>
      </c>
      <c r="Q1502" s="8">
        <v>0</v>
      </c>
      <c r="R1502" s="35"/>
      <c r="S1502" s="36"/>
      <c r="T1502" s="36"/>
      <c r="U1502" s="36"/>
    </row>
    <row r="1503" spans="1:21" x14ac:dyDescent="0.3">
      <c r="A1503" s="9">
        <v>39331003</v>
      </c>
      <c r="B1503" s="9" t="str">
        <f>VLOOKUP(A1503,'AM Detail'!K:L,2,FALSE)</f>
        <v>Retire</v>
      </c>
      <c r="C1503" s="1" t="s">
        <v>31</v>
      </c>
      <c r="D1503" s="1" t="s">
        <v>32</v>
      </c>
      <c r="E1503" s="9" t="str">
        <f t="shared" si="23"/>
        <v>Z000</v>
      </c>
      <c r="F1503" s="2">
        <v>37773</v>
      </c>
      <c r="G1503" s="1" t="s">
        <v>17</v>
      </c>
      <c r="H1503" s="1" t="s">
        <v>33</v>
      </c>
      <c r="I1503" s="1" t="s">
        <v>41</v>
      </c>
      <c r="J1503" s="1" t="s">
        <v>246</v>
      </c>
      <c r="K1503" s="1" t="s">
        <v>36</v>
      </c>
      <c r="L1503" s="1" t="s">
        <v>755</v>
      </c>
      <c r="M1503" s="1" t="s">
        <v>1636</v>
      </c>
      <c r="N1503">
        <v>1</v>
      </c>
      <c r="O1503" s="8">
        <v>341053.88</v>
      </c>
      <c r="P1503" s="8">
        <v>341053.88</v>
      </c>
      <c r="Q1503" s="8">
        <v>0</v>
      </c>
      <c r="R1503" s="35"/>
      <c r="S1503" s="36"/>
      <c r="T1503" s="36"/>
      <c r="U1503" s="36"/>
    </row>
    <row r="1504" spans="1:21" x14ac:dyDescent="0.3">
      <c r="A1504" s="9">
        <v>39331035</v>
      </c>
      <c r="B1504" s="9" t="str">
        <f>VLOOKUP(A1504,'AM Detail'!K:L,2,FALSE)</f>
        <v>Retire</v>
      </c>
      <c r="C1504" s="1" t="s">
        <v>31</v>
      </c>
      <c r="D1504" s="1" t="s">
        <v>32</v>
      </c>
      <c r="E1504" s="9" t="str">
        <f t="shared" si="23"/>
        <v>Z000</v>
      </c>
      <c r="F1504" s="2">
        <v>37773</v>
      </c>
      <c r="G1504" s="1" t="s">
        <v>17</v>
      </c>
      <c r="H1504" s="1" t="s">
        <v>33</v>
      </c>
      <c r="I1504" s="1" t="s">
        <v>325</v>
      </c>
      <c r="J1504" s="1" t="s">
        <v>758</v>
      </c>
      <c r="K1504" s="1" t="s">
        <v>36</v>
      </c>
      <c r="L1504" s="1" t="s">
        <v>755</v>
      </c>
      <c r="M1504" s="1" t="s">
        <v>1636</v>
      </c>
      <c r="N1504">
        <v>1</v>
      </c>
      <c r="O1504" s="8">
        <v>197023.79</v>
      </c>
      <c r="P1504" s="8">
        <v>197023.79</v>
      </c>
      <c r="Q1504" s="8">
        <v>0</v>
      </c>
      <c r="R1504" s="35"/>
      <c r="S1504" s="36"/>
      <c r="T1504" s="36"/>
      <c r="U1504" s="36"/>
    </row>
    <row r="1505" spans="1:21" x14ac:dyDescent="0.3">
      <c r="A1505" s="9">
        <v>39331047</v>
      </c>
      <c r="B1505" s="9" t="str">
        <f>VLOOKUP(A1505,'AM Detail'!K:L,2,FALSE)</f>
        <v>Retire</v>
      </c>
      <c r="C1505" s="1" t="s">
        <v>31</v>
      </c>
      <c r="D1505" s="1" t="s">
        <v>32</v>
      </c>
      <c r="E1505" s="9" t="str">
        <f t="shared" si="23"/>
        <v>Z000</v>
      </c>
      <c r="F1505" s="2">
        <v>37773</v>
      </c>
      <c r="G1505" s="1" t="s">
        <v>17</v>
      </c>
      <c r="H1505" s="1" t="s">
        <v>33</v>
      </c>
      <c r="I1505" s="1" t="s">
        <v>325</v>
      </c>
      <c r="J1505" s="1" t="s">
        <v>328</v>
      </c>
      <c r="K1505" s="1" t="s">
        <v>36</v>
      </c>
      <c r="L1505" s="1" t="s">
        <v>755</v>
      </c>
      <c r="M1505" s="1" t="s">
        <v>1636</v>
      </c>
      <c r="N1505">
        <v>1</v>
      </c>
      <c r="O1505" s="8">
        <v>295535.68</v>
      </c>
      <c r="P1505" s="8">
        <v>295535.68</v>
      </c>
      <c r="Q1505" s="8">
        <v>0</v>
      </c>
      <c r="R1505" s="35"/>
      <c r="S1505" s="36"/>
      <c r="T1505" s="36"/>
      <c r="U1505" s="36"/>
    </row>
    <row r="1506" spans="1:21" x14ac:dyDescent="0.3">
      <c r="A1506" s="9">
        <v>39331086</v>
      </c>
      <c r="B1506" s="9" t="str">
        <f>VLOOKUP(A1506,'AM Detail'!K:L,2,FALSE)</f>
        <v>Retire</v>
      </c>
      <c r="C1506" s="1" t="s">
        <v>31</v>
      </c>
      <c r="D1506" s="1" t="s">
        <v>32</v>
      </c>
      <c r="E1506" s="9" t="str">
        <f t="shared" si="23"/>
        <v>Z000</v>
      </c>
      <c r="F1506" s="2">
        <v>37773</v>
      </c>
      <c r="G1506" s="1" t="s">
        <v>17</v>
      </c>
      <c r="H1506" s="1" t="s">
        <v>33</v>
      </c>
      <c r="I1506" s="1" t="s">
        <v>313</v>
      </c>
      <c r="J1506" s="1" t="s">
        <v>315</v>
      </c>
      <c r="K1506" s="1" t="s">
        <v>36</v>
      </c>
      <c r="L1506" s="1" t="s">
        <v>755</v>
      </c>
      <c r="M1506" s="1" t="s">
        <v>1636</v>
      </c>
      <c r="N1506">
        <v>1</v>
      </c>
      <c r="O1506" s="8">
        <v>45618.29</v>
      </c>
      <c r="P1506" s="8">
        <v>45618.29</v>
      </c>
      <c r="Q1506" s="8">
        <v>0</v>
      </c>
      <c r="R1506" s="35"/>
      <c r="S1506" s="36"/>
      <c r="T1506" s="36"/>
      <c r="U1506" s="36"/>
    </row>
    <row r="1507" spans="1:21" x14ac:dyDescent="0.3">
      <c r="A1507" s="9">
        <v>39331098</v>
      </c>
      <c r="B1507" s="9" t="str">
        <f>VLOOKUP(A1507,'AM Detail'!K:L,2,FALSE)</f>
        <v>Retire</v>
      </c>
      <c r="C1507" s="1" t="s">
        <v>31</v>
      </c>
      <c r="D1507" s="1" t="s">
        <v>32</v>
      </c>
      <c r="E1507" s="9" t="str">
        <f t="shared" si="23"/>
        <v>Z000</v>
      </c>
      <c r="F1507" s="2">
        <v>37773</v>
      </c>
      <c r="G1507" s="1" t="s">
        <v>17</v>
      </c>
      <c r="H1507" s="1" t="s">
        <v>33</v>
      </c>
      <c r="I1507" s="1" t="s">
        <v>313</v>
      </c>
      <c r="J1507" s="1" t="s">
        <v>770</v>
      </c>
      <c r="K1507" s="1" t="s">
        <v>36</v>
      </c>
      <c r="L1507" s="1" t="s">
        <v>755</v>
      </c>
      <c r="M1507" s="1" t="s">
        <v>1636</v>
      </c>
      <c r="N1507">
        <v>2</v>
      </c>
      <c r="O1507" s="8">
        <v>165577.51999999999</v>
      </c>
      <c r="P1507" s="8">
        <v>165577.51999999999</v>
      </c>
      <c r="Q1507" s="8">
        <v>0</v>
      </c>
      <c r="R1507" s="35"/>
      <c r="S1507" s="36"/>
      <c r="T1507" s="36"/>
      <c r="U1507" s="36"/>
    </row>
    <row r="1508" spans="1:21" x14ac:dyDescent="0.3">
      <c r="A1508" s="9">
        <v>39331116</v>
      </c>
      <c r="B1508" s="9" t="e">
        <f>VLOOKUP(A1508,'AM Detail'!K:L,2,FALSE)</f>
        <v>#N/A</v>
      </c>
      <c r="C1508" s="1" t="s">
        <v>31</v>
      </c>
      <c r="D1508" s="1" t="s">
        <v>32</v>
      </c>
      <c r="E1508" s="9" t="str">
        <f t="shared" si="23"/>
        <v>Z000</v>
      </c>
      <c r="F1508" s="2">
        <v>37956</v>
      </c>
      <c r="G1508" s="1" t="s">
        <v>17</v>
      </c>
      <c r="H1508" s="1" t="s">
        <v>33</v>
      </c>
      <c r="I1508" s="1" t="s">
        <v>410</v>
      </c>
      <c r="J1508" s="1" t="s">
        <v>412</v>
      </c>
      <c r="K1508" s="1" t="s">
        <v>36</v>
      </c>
      <c r="L1508" s="1" t="s">
        <v>755</v>
      </c>
      <c r="M1508" s="1" t="s">
        <v>1636</v>
      </c>
      <c r="N1508">
        <v>0</v>
      </c>
      <c r="O1508" s="8">
        <v>0</v>
      </c>
      <c r="P1508" s="8">
        <v>0</v>
      </c>
      <c r="Q1508" s="8">
        <v>0</v>
      </c>
      <c r="R1508" s="35"/>
      <c r="S1508" s="36"/>
      <c r="T1508" s="36"/>
      <c r="U1508" s="36"/>
    </row>
    <row r="1509" spans="1:21" x14ac:dyDescent="0.3">
      <c r="A1509" s="9">
        <v>39331134</v>
      </c>
      <c r="B1509" s="9" t="str">
        <f>VLOOKUP(A1509,'AM Detail'!K:L,2,FALSE)</f>
        <v>Retire</v>
      </c>
      <c r="C1509" s="1" t="s">
        <v>31</v>
      </c>
      <c r="D1509" s="1" t="s">
        <v>32</v>
      </c>
      <c r="E1509" s="9" t="str">
        <f t="shared" si="23"/>
        <v>Z000</v>
      </c>
      <c r="F1509" s="2">
        <v>37956</v>
      </c>
      <c r="G1509" s="1" t="s">
        <v>17</v>
      </c>
      <c r="H1509" s="1" t="s">
        <v>33</v>
      </c>
      <c r="I1509" s="1" t="s">
        <v>410</v>
      </c>
      <c r="J1509" s="1" t="s">
        <v>416</v>
      </c>
      <c r="K1509" s="1" t="s">
        <v>36</v>
      </c>
      <c r="L1509" s="1" t="s">
        <v>755</v>
      </c>
      <c r="M1509" s="1" t="s">
        <v>1636</v>
      </c>
      <c r="N1509">
        <v>1</v>
      </c>
      <c r="O1509" s="8">
        <v>54632.02</v>
      </c>
      <c r="P1509" s="8">
        <v>54632.02</v>
      </c>
      <c r="Q1509" s="8">
        <v>0</v>
      </c>
      <c r="R1509" s="35"/>
      <c r="S1509" s="36"/>
      <c r="T1509" s="36"/>
      <c r="U1509" s="36"/>
    </row>
    <row r="1510" spans="1:21" x14ac:dyDescent="0.3">
      <c r="A1510" s="9">
        <v>39331154</v>
      </c>
      <c r="B1510" s="9" t="str">
        <f>VLOOKUP(A1510,'AM Detail'!K:L,2,FALSE)</f>
        <v>Retire</v>
      </c>
      <c r="C1510" s="1" t="s">
        <v>31</v>
      </c>
      <c r="D1510" s="1" t="s">
        <v>32</v>
      </c>
      <c r="E1510" s="9" t="str">
        <f t="shared" si="23"/>
        <v>Z000</v>
      </c>
      <c r="F1510" s="2">
        <v>37956</v>
      </c>
      <c r="G1510" s="1" t="s">
        <v>17</v>
      </c>
      <c r="H1510" s="1" t="s">
        <v>33</v>
      </c>
      <c r="I1510" s="1" t="s">
        <v>325</v>
      </c>
      <c r="J1510" s="1" t="s">
        <v>326</v>
      </c>
      <c r="K1510" s="1" t="s">
        <v>36</v>
      </c>
      <c r="L1510" s="1" t="s">
        <v>755</v>
      </c>
      <c r="M1510" s="1" t="s">
        <v>1636</v>
      </c>
      <c r="N1510">
        <v>1</v>
      </c>
      <c r="O1510" s="8">
        <v>82863.86</v>
      </c>
      <c r="P1510" s="8">
        <v>82863.86</v>
      </c>
      <c r="Q1510" s="8">
        <v>0</v>
      </c>
      <c r="R1510" s="35"/>
      <c r="S1510" s="36"/>
      <c r="T1510" s="36"/>
      <c r="U1510" s="36"/>
    </row>
    <row r="1511" spans="1:21" x14ac:dyDescent="0.3">
      <c r="A1511" s="9">
        <v>40334695</v>
      </c>
      <c r="B1511" s="9" t="e">
        <f>VLOOKUP(A1511,'AM Detail'!K:L,2,FALSE)</f>
        <v>#N/A</v>
      </c>
      <c r="C1511" s="1" t="s">
        <v>31</v>
      </c>
      <c r="D1511" s="1" t="s">
        <v>268</v>
      </c>
      <c r="E1511" s="9" t="str">
        <f t="shared" si="23"/>
        <v>Z000</v>
      </c>
      <c r="F1511" s="2">
        <v>37773</v>
      </c>
      <c r="G1511" s="1" t="s">
        <v>17</v>
      </c>
      <c r="H1511" s="1" t="s">
        <v>33</v>
      </c>
      <c r="I1511" s="1" t="s">
        <v>290</v>
      </c>
      <c r="J1511" s="1" t="s">
        <v>291</v>
      </c>
      <c r="K1511" s="1" t="s">
        <v>269</v>
      </c>
      <c r="L1511" s="1" t="s">
        <v>755</v>
      </c>
      <c r="M1511" s="1" t="s">
        <v>1636</v>
      </c>
      <c r="N1511">
        <v>0</v>
      </c>
      <c r="O1511" s="8">
        <v>0</v>
      </c>
      <c r="P1511" s="8">
        <v>0</v>
      </c>
      <c r="Q1511" s="8">
        <v>0</v>
      </c>
      <c r="R1511" s="35"/>
      <c r="S1511" s="36"/>
      <c r="T1511" s="36"/>
      <c r="U1511" s="36"/>
    </row>
    <row r="1512" spans="1:21" x14ac:dyDescent="0.3">
      <c r="A1512" s="9">
        <v>40340729</v>
      </c>
      <c r="B1512" s="9" t="e">
        <f>VLOOKUP(A1512,'AM Detail'!K:L,2,FALSE)</f>
        <v>#N/A</v>
      </c>
      <c r="C1512" s="1" t="s">
        <v>31</v>
      </c>
      <c r="D1512" s="1" t="s">
        <v>276</v>
      </c>
      <c r="E1512" s="9" t="str">
        <f t="shared" si="23"/>
        <v>Z000</v>
      </c>
      <c r="F1512" s="2">
        <v>37773</v>
      </c>
      <c r="G1512" s="1" t="s">
        <v>17</v>
      </c>
      <c r="H1512" s="1" t="s">
        <v>33</v>
      </c>
      <c r="I1512" s="1" t="s">
        <v>290</v>
      </c>
      <c r="J1512" s="1" t="s">
        <v>291</v>
      </c>
      <c r="K1512" s="1" t="s">
        <v>279</v>
      </c>
      <c r="L1512" s="1" t="s">
        <v>755</v>
      </c>
      <c r="M1512" s="1" t="s">
        <v>1636</v>
      </c>
      <c r="N1512">
        <v>0</v>
      </c>
      <c r="O1512" s="8">
        <v>0</v>
      </c>
      <c r="P1512" s="8">
        <v>0</v>
      </c>
      <c r="Q1512" s="8">
        <v>0</v>
      </c>
      <c r="R1512" s="35"/>
      <c r="S1512" s="36"/>
      <c r="T1512" s="36"/>
      <c r="U1512" s="36"/>
    </row>
    <row r="1513" spans="1:21" x14ac:dyDescent="0.3">
      <c r="A1513" s="9">
        <v>40352852</v>
      </c>
      <c r="B1513" s="9" t="e">
        <f>VLOOKUP(A1513,'AM Detail'!K:L,2,FALSE)</f>
        <v>#N/A</v>
      </c>
      <c r="C1513" s="1" t="s">
        <v>31</v>
      </c>
      <c r="D1513" s="1" t="s">
        <v>268</v>
      </c>
      <c r="E1513" s="9" t="str">
        <f t="shared" si="23"/>
        <v>Z000</v>
      </c>
      <c r="F1513" s="2">
        <v>37773</v>
      </c>
      <c r="G1513" s="1" t="s">
        <v>17</v>
      </c>
      <c r="H1513" s="1" t="s">
        <v>33</v>
      </c>
      <c r="I1513" s="1" t="s">
        <v>290</v>
      </c>
      <c r="J1513" s="1" t="s">
        <v>291</v>
      </c>
      <c r="K1513" s="1" t="s">
        <v>269</v>
      </c>
      <c r="L1513" s="1" t="s">
        <v>755</v>
      </c>
      <c r="M1513" s="1" t="s">
        <v>1636</v>
      </c>
      <c r="N1513">
        <v>0</v>
      </c>
      <c r="O1513" s="8">
        <v>0</v>
      </c>
      <c r="P1513" s="8">
        <v>0</v>
      </c>
      <c r="Q1513" s="8">
        <v>0</v>
      </c>
      <c r="R1513" s="35"/>
      <c r="S1513" s="36"/>
      <c r="T1513" s="36"/>
      <c r="U1513" s="36"/>
    </row>
    <row r="1514" spans="1:21" x14ac:dyDescent="0.3">
      <c r="A1514" s="9">
        <v>40426761</v>
      </c>
      <c r="B1514" s="9" t="str">
        <f>VLOOKUP(A1514,'AM Detail'!K:L,2,FALSE)</f>
        <v>Common</v>
      </c>
      <c r="C1514" s="1" t="s">
        <v>15</v>
      </c>
      <c r="D1514" s="1" t="s">
        <v>287</v>
      </c>
      <c r="E1514" s="9" t="str">
        <f t="shared" si="23"/>
        <v>Z000</v>
      </c>
      <c r="F1514" s="2">
        <v>37926</v>
      </c>
      <c r="G1514" s="1" t="s">
        <v>17</v>
      </c>
      <c r="H1514" s="1" t="s">
        <v>18</v>
      </c>
      <c r="I1514" s="1" t="s">
        <v>284</v>
      </c>
      <c r="J1514" s="1" t="s">
        <v>678</v>
      </c>
      <c r="K1514" s="1" t="s">
        <v>286</v>
      </c>
      <c r="L1514" s="1" t="s">
        <v>755</v>
      </c>
      <c r="M1514" s="1" t="s">
        <v>1636</v>
      </c>
      <c r="N1514">
        <v>0</v>
      </c>
      <c r="O1514" s="8">
        <v>3495</v>
      </c>
      <c r="P1514" s="8">
        <v>2934.6</v>
      </c>
      <c r="Q1514" s="8">
        <v>560.4</v>
      </c>
      <c r="R1514" s="35"/>
      <c r="S1514" s="36"/>
      <c r="T1514" s="36"/>
      <c r="U1514" s="36"/>
    </row>
    <row r="1515" spans="1:21" x14ac:dyDescent="0.3">
      <c r="A1515" s="9">
        <v>40689548</v>
      </c>
      <c r="B1515" s="9" t="e">
        <f>VLOOKUP(A1515,'AM Detail'!K:L,2,FALSE)</f>
        <v>#N/A</v>
      </c>
      <c r="C1515" s="1" t="s">
        <v>31</v>
      </c>
      <c r="D1515" s="1" t="s">
        <v>276</v>
      </c>
      <c r="E1515" s="9" t="str">
        <f t="shared" si="23"/>
        <v>Z000</v>
      </c>
      <c r="F1515" s="2">
        <v>37773</v>
      </c>
      <c r="G1515" s="1" t="s">
        <v>17</v>
      </c>
      <c r="H1515" s="1" t="s">
        <v>33</v>
      </c>
      <c r="I1515" s="1" t="s">
        <v>636</v>
      </c>
      <c r="J1515" s="1" t="s">
        <v>641</v>
      </c>
      <c r="K1515" s="1" t="s">
        <v>279</v>
      </c>
      <c r="L1515" s="1" t="s">
        <v>755</v>
      </c>
      <c r="M1515" s="1" t="s">
        <v>1636</v>
      </c>
      <c r="N1515">
        <v>0</v>
      </c>
      <c r="O1515" s="8">
        <v>0</v>
      </c>
      <c r="P1515" s="8">
        <v>0</v>
      </c>
      <c r="Q1515" s="8">
        <v>0</v>
      </c>
      <c r="R1515" s="35"/>
      <c r="S1515" s="36"/>
      <c r="T1515" s="36"/>
      <c r="U1515" s="36"/>
    </row>
    <row r="1516" spans="1:21" x14ac:dyDescent="0.3">
      <c r="A1516" s="9">
        <v>40689561</v>
      </c>
      <c r="B1516" s="9" t="str">
        <f>VLOOKUP(A1516,'AM Detail'!K:L,2,FALSE)</f>
        <v>U1</v>
      </c>
      <c r="C1516" s="1" t="s">
        <v>31</v>
      </c>
      <c r="D1516" s="1" t="s">
        <v>268</v>
      </c>
      <c r="E1516" s="9" t="str">
        <f t="shared" si="23"/>
        <v>Z000</v>
      </c>
      <c r="F1516" s="2">
        <v>37773</v>
      </c>
      <c r="G1516" s="1" t="s">
        <v>17</v>
      </c>
      <c r="H1516" s="1" t="s">
        <v>33</v>
      </c>
      <c r="I1516" s="1" t="s">
        <v>564</v>
      </c>
      <c r="J1516" s="1" t="s">
        <v>565</v>
      </c>
      <c r="K1516" s="1" t="s">
        <v>269</v>
      </c>
      <c r="L1516" s="1" t="s">
        <v>755</v>
      </c>
      <c r="M1516" s="1" t="s">
        <v>1636</v>
      </c>
      <c r="N1516">
        <v>1</v>
      </c>
      <c r="O1516" s="8">
        <v>62775.88</v>
      </c>
      <c r="P1516" s="8">
        <v>30185.01</v>
      </c>
      <c r="Q1516" s="8">
        <v>32590.87</v>
      </c>
      <c r="R1516" s="35"/>
      <c r="S1516" s="36"/>
      <c r="T1516" s="36"/>
      <c r="U1516" s="36"/>
    </row>
    <row r="1517" spans="1:21" x14ac:dyDescent="0.3">
      <c r="A1517" s="9">
        <v>41739528</v>
      </c>
      <c r="B1517" s="9" t="str">
        <f>VLOOKUP(A1517,'AM Detail'!K:L,2,FALSE)</f>
        <v>Retire</v>
      </c>
      <c r="C1517" s="1" t="s">
        <v>15</v>
      </c>
      <c r="D1517" s="1" t="s">
        <v>238</v>
      </c>
      <c r="E1517" s="9" t="str">
        <f t="shared" si="23"/>
        <v>Z000</v>
      </c>
      <c r="F1517" s="2">
        <v>37834</v>
      </c>
      <c r="G1517" s="1" t="s">
        <v>17</v>
      </c>
      <c r="H1517" s="1" t="s">
        <v>18</v>
      </c>
      <c r="I1517" s="1" t="s">
        <v>38</v>
      </c>
      <c r="J1517" s="1" t="s">
        <v>39</v>
      </c>
      <c r="K1517" s="1" t="s">
        <v>36</v>
      </c>
      <c r="L1517" s="1" t="s">
        <v>755</v>
      </c>
      <c r="M1517" s="1" t="s">
        <v>1636</v>
      </c>
      <c r="N1517">
        <v>1</v>
      </c>
      <c r="O1517" s="8">
        <v>-5913.7</v>
      </c>
      <c r="P1517" s="8">
        <v>-5482.22</v>
      </c>
      <c r="Q1517" s="8">
        <v>-431.48</v>
      </c>
      <c r="R1517" s="35"/>
      <c r="S1517" s="36"/>
      <c r="T1517" s="36"/>
      <c r="U1517" s="36"/>
    </row>
    <row r="1518" spans="1:21" x14ac:dyDescent="0.3">
      <c r="A1518" s="9">
        <v>43418365</v>
      </c>
      <c r="B1518" s="9" t="str">
        <f>VLOOKUP(A1518,'AM Detail'!K:L,2,FALSE)</f>
        <v>Retire</v>
      </c>
      <c r="C1518" s="1" t="s">
        <v>31</v>
      </c>
      <c r="D1518" s="1" t="s">
        <v>268</v>
      </c>
      <c r="E1518" s="9" t="str">
        <f t="shared" si="23"/>
        <v>Z000</v>
      </c>
      <c r="F1518" s="2">
        <v>37773</v>
      </c>
      <c r="G1518" s="1" t="s">
        <v>17</v>
      </c>
      <c r="H1518" s="1" t="s">
        <v>33</v>
      </c>
      <c r="I1518" s="1" t="s">
        <v>270</v>
      </c>
      <c r="J1518" s="1" t="s">
        <v>468</v>
      </c>
      <c r="K1518" s="1" t="s">
        <v>269</v>
      </c>
      <c r="L1518" s="1" t="s">
        <v>755</v>
      </c>
      <c r="M1518" s="1" t="s">
        <v>1636</v>
      </c>
      <c r="N1518">
        <v>2</v>
      </c>
      <c r="O1518" s="8">
        <v>352214.86</v>
      </c>
      <c r="P1518" s="8">
        <v>169358.18</v>
      </c>
      <c r="Q1518" s="8">
        <v>182856.68</v>
      </c>
      <c r="R1518" s="35"/>
      <c r="S1518" s="36"/>
      <c r="T1518" s="36"/>
      <c r="U1518" s="36"/>
    </row>
    <row r="1519" spans="1:21" x14ac:dyDescent="0.3">
      <c r="A1519" s="9">
        <v>43418377</v>
      </c>
      <c r="B1519" s="9" t="str">
        <f>VLOOKUP(A1519,'AM Detail'!K:L,2,FALSE)</f>
        <v>Retire</v>
      </c>
      <c r="C1519" s="1" t="s">
        <v>31</v>
      </c>
      <c r="D1519" s="1" t="s">
        <v>268</v>
      </c>
      <c r="E1519" s="9" t="str">
        <f t="shared" si="23"/>
        <v>Z000</v>
      </c>
      <c r="F1519" s="2">
        <v>37773</v>
      </c>
      <c r="G1519" s="1" t="s">
        <v>17</v>
      </c>
      <c r="H1519" s="1" t="s">
        <v>33</v>
      </c>
      <c r="I1519" s="1" t="s">
        <v>270</v>
      </c>
      <c r="J1519" s="1" t="s">
        <v>469</v>
      </c>
      <c r="K1519" s="1" t="s">
        <v>269</v>
      </c>
      <c r="L1519" s="1" t="s">
        <v>755</v>
      </c>
      <c r="M1519" s="1" t="s">
        <v>1636</v>
      </c>
      <c r="N1519">
        <v>1</v>
      </c>
      <c r="O1519" s="8">
        <v>239826.22</v>
      </c>
      <c r="P1519" s="8">
        <v>115317.49</v>
      </c>
      <c r="Q1519" s="8">
        <v>124508.73</v>
      </c>
      <c r="R1519" s="35"/>
      <c r="S1519" s="36"/>
      <c r="T1519" s="36"/>
      <c r="U1519" s="36"/>
    </row>
    <row r="1520" spans="1:21" x14ac:dyDescent="0.3">
      <c r="A1520" s="9">
        <v>43716595</v>
      </c>
      <c r="B1520" s="9" t="e">
        <f>VLOOKUP(A1520,'AM Detail'!K:L,2,FALSE)</f>
        <v>#N/A</v>
      </c>
      <c r="C1520" s="1" t="s">
        <v>31</v>
      </c>
      <c r="D1520" s="1" t="s">
        <v>268</v>
      </c>
      <c r="E1520" s="9" t="str">
        <f t="shared" si="23"/>
        <v>Z000</v>
      </c>
      <c r="F1520" s="2">
        <v>38078</v>
      </c>
      <c r="G1520" s="1" t="s">
        <v>17</v>
      </c>
      <c r="H1520" s="1" t="s">
        <v>33</v>
      </c>
      <c r="I1520" s="1" t="s">
        <v>290</v>
      </c>
      <c r="J1520" s="1" t="s">
        <v>291</v>
      </c>
      <c r="K1520" s="1" t="s">
        <v>269</v>
      </c>
      <c r="L1520" s="1" t="s">
        <v>771</v>
      </c>
      <c r="M1520" s="1" t="s">
        <v>1636</v>
      </c>
      <c r="N1520">
        <v>0</v>
      </c>
      <c r="O1520" s="8">
        <v>0</v>
      </c>
      <c r="P1520" s="8">
        <v>0</v>
      </c>
      <c r="Q1520" s="8">
        <v>0</v>
      </c>
      <c r="R1520" s="35"/>
      <c r="S1520" s="36"/>
      <c r="T1520" s="36"/>
      <c r="U1520" s="36"/>
    </row>
    <row r="1521" spans="1:21" x14ac:dyDescent="0.3">
      <c r="A1521" s="9">
        <v>43718253</v>
      </c>
      <c r="B1521" s="9" t="e">
        <f>VLOOKUP(A1521,'AM Detail'!K:L,2,FALSE)</f>
        <v>#N/A</v>
      </c>
      <c r="C1521" s="1" t="s">
        <v>15</v>
      </c>
      <c r="D1521" s="1" t="s">
        <v>287</v>
      </c>
      <c r="E1521" s="9" t="str">
        <f t="shared" si="23"/>
        <v>Z000</v>
      </c>
      <c r="F1521" s="2">
        <v>38047</v>
      </c>
      <c r="G1521" s="1" t="s">
        <v>17</v>
      </c>
      <c r="H1521" s="1" t="s">
        <v>18</v>
      </c>
      <c r="I1521" s="1" t="s">
        <v>290</v>
      </c>
      <c r="J1521" s="1" t="s">
        <v>291</v>
      </c>
      <c r="K1521" s="1" t="s">
        <v>286</v>
      </c>
      <c r="L1521" s="1" t="s">
        <v>771</v>
      </c>
      <c r="M1521" s="1" t="s">
        <v>1636</v>
      </c>
      <c r="N1521">
        <v>0</v>
      </c>
      <c r="O1521" s="8">
        <v>0</v>
      </c>
      <c r="P1521" s="8">
        <v>0</v>
      </c>
      <c r="Q1521" s="8">
        <v>0</v>
      </c>
      <c r="R1521" s="35"/>
      <c r="S1521" s="36"/>
      <c r="T1521" s="36"/>
      <c r="U1521" s="36"/>
    </row>
    <row r="1522" spans="1:21" x14ac:dyDescent="0.3">
      <c r="A1522" s="9">
        <v>43719428</v>
      </c>
      <c r="B1522" s="9" t="e">
        <f>VLOOKUP(A1522,'AM Detail'!K:L,2,FALSE)</f>
        <v>#N/A</v>
      </c>
      <c r="C1522" s="1" t="s">
        <v>31</v>
      </c>
      <c r="D1522" s="1" t="s">
        <v>32</v>
      </c>
      <c r="E1522" s="9" t="str">
        <f t="shared" si="23"/>
        <v>Z000</v>
      </c>
      <c r="F1522" s="2">
        <v>38078</v>
      </c>
      <c r="G1522" s="1" t="s">
        <v>17</v>
      </c>
      <c r="H1522" s="1" t="s">
        <v>33</v>
      </c>
      <c r="I1522" s="1" t="s">
        <v>290</v>
      </c>
      <c r="J1522" s="1" t="s">
        <v>291</v>
      </c>
      <c r="K1522" s="1" t="s">
        <v>36</v>
      </c>
      <c r="L1522" s="1" t="s">
        <v>771</v>
      </c>
      <c r="M1522" s="1" t="s">
        <v>1636</v>
      </c>
      <c r="N1522">
        <v>0</v>
      </c>
      <c r="O1522" s="8">
        <v>0</v>
      </c>
      <c r="P1522" s="8">
        <v>0</v>
      </c>
      <c r="Q1522" s="8">
        <v>0</v>
      </c>
      <c r="R1522" s="35"/>
      <c r="S1522" s="36"/>
      <c r="T1522" s="36"/>
      <c r="U1522" s="36"/>
    </row>
    <row r="1523" spans="1:21" x14ac:dyDescent="0.3">
      <c r="A1523" s="9">
        <v>43725812</v>
      </c>
      <c r="B1523" s="9" t="e">
        <f>VLOOKUP(A1523,'AM Detail'!K:L,2,FALSE)</f>
        <v>#N/A</v>
      </c>
      <c r="C1523" s="1" t="s">
        <v>15</v>
      </c>
      <c r="D1523" s="1" t="s">
        <v>238</v>
      </c>
      <c r="E1523" s="9" t="str">
        <f t="shared" si="23"/>
        <v>Z000</v>
      </c>
      <c r="F1523" s="2">
        <v>38078</v>
      </c>
      <c r="G1523" s="1" t="s">
        <v>17</v>
      </c>
      <c r="H1523" s="1" t="s">
        <v>18</v>
      </c>
      <c r="I1523" s="1" t="s">
        <v>290</v>
      </c>
      <c r="J1523" s="1" t="s">
        <v>291</v>
      </c>
      <c r="K1523" s="1" t="s">
        <v>36</v>
      </c>
      <c r="L1523" s="1" t="s">
        <v>771</v>
      </c>
      <c r="M1523" s="1" t="s">
        <v>1636</v>
      </c>
      <c r="N1523">
        <v>0</v>
      </c>
      <c r="O1523" s="8">
        <v>0</v>
      </c>
      <c r="P1523" s="8">
        <v>0</v>
      </c>
      <c r="Q1523" s="8">
        <v>0</v>
      </c>
      <c r="R1523" s="35"/>
      <c r="S1523" s="36"/>
      <c r="T1523" s="36"/>
      <c r="U1523" s="36"/>
    </row>
    <row r="1524" spans="1:21" x14ac:dyDescent="0.3">
      <c r="A1524" s="9">
        <v>43905426</v>
      </c>
      <c r="B1524" s="9" t="e">
        <f>VLOOKUP(A1524,'AM Detail'!K:L,2,FALSE)</f>
        <v>#N/A</v>
      </c>
      <c r="C1524" s="1" t="s">
        <v>15</v>
      </c>
      <c r="D1524" s="1" t="s">
        <v>766</v>
      </c>
      <c r="E1524" s="9" t="str">
        <f t="shared" si="23"/>
        <v>Z003</v>
      </c>
      <c r="F1524" s="2">
        <v>38078</v>
      </c>
      <c r="G1524" s="1" t="s">
        <v>17</v>
      </c>
      <c r="H1524" s="1" t="s">
        <v>18</v>
      </c>
      <c r="I1524" s="1" t="s">
        <v>290</v>
      </c>
      <c r="J1524" s="1" t="s">
        <v>291</v>
      </c>
      <c r="K1524" s="1" t="s">
        <v>36</v>
      </c>
      <c r="L1524" s="1" t="s">
        <v>771</v>
      </c>
      <c r="M1524" s="1" t="s">
        <v>1636</v>
      </c>
      <c r="N1524">
        <v>0</v>
      </c>
      <c r="O1524" s="8">
        <v>0</v>
      </c>
      <c r="P1524" s="8">
        <v>0</v>
      </c>
      <c r="Q1524" s="8">
        <v>0</v>
      </c>
      <c r="R1524" s="35"/>
      <c r="S1524" s="36"/>
      <c r="T1524" s="36"/>
      <c r="U1524" s="36"/>
    </row>
    <row r="1525" spans="1:21" x14ac:dyDescent="0.3">
      <c r="A1525" s="9">
        <v>44420893</v>
      </c>
      <c r="B1525" s="9" t="str">
        <f>VLOOKUP(A1525,'AM Detail'!K:L,2,FALSE)</f>
        <v>Common</v>
      </c>
      <c r="C1525" s="1" t="s">
        <v>15</v>
      </c>
      <c r="D1525" s="1" t="s">
        <v>287</v>
      </c>
      <c r="E1525" s="9" t="str">
        <f t="shared" si="23"/>
        <v>Z000</v>
      </c>
      <c r="F1525" s="2">
        <v>38047</v>
      </c>
      <c r="G1525" s="1" t="s">
        <v>17</v>
      </c>
      <c r="H1525" s="1" t="s">
        <v>18</v>
      </c>
      <c r="I1525" s="1" t="s">
        <v>694</v>
      </c>
      <c r="J1525" s="1" t="s">
        <v>703</v>
      </c>
      <c r="K1525" s="1" t="s">
        <v>286</v>
      </c>
      <c r="L1525" s="1" t="s">
        <v>771</v>
      </c>
      <c r="M1525" s="1" t="s">
        <v>1636</v>
      </c>
      <c r="N1525">
        <v>1</v>
      </c>
      <c r="O1525" s="8">
        <v>88011.98</v>
      </c>
      <c r="P1525" s="8">
        <v>67867.149999999994</v>
      </c>
      <c r="Q1525" s="8">
        <v>20144.830000000002</v>
      </c>
      <c r="R1525" s="35"/>
      <c r="S1525" s="36"/>
      <c r="T1525" s="36"/>
      <c r="U1525" s="36"/>
    </row>
    <row r="1526" spans="1:21" x14ac:dyDescent="0.3">
      <c r="A1526" s="9">
        <v>44894153</v>
      </c>
      <c r="B1526" s="9" t="str">
        <f>VLOOKUP(A1526,'AM Detail'!K:L,2,FALSE)</f>
        <v>Retire</v>
      </c>
      <c r="C1526" s="1" t="s">
        <v>31</v>
      </c>
      <c r="D1526" s="1" t="s">
        <v>268</v>
      </c>
      <c r="E1526" s="9" t="str">
        <f t="shared" si="23"/>
        <v>Z000</v>
      </c>
      <c r="F1526" s="2">
        <v>38078</v>
      </c>
      <c r="G1526" s="1" t="s">
        <v>17</v>
      </c>
      <c r="H1526" s="1" t="s">
        <v>33</v>
      </c>
      <c r="I1526" s="1" t="s">
        <v>272</v>
      </c>
      <c r="J1526" s="1" t="s">
        <v>505</v>
      </c>
      <c r="K1526" s="1" t="s">
        <v>269</v>
      </c>
      <c r="L1526" s="1" t="s">
        <v>771</v>
      </c>
      <c r="M1526" s="1" t="s">
        <v>1636</v>
      </c>
      <c r="N1526">
        <v>1</v>
      </c>
      <c r="O1526" s="8">
        <v>219599.1</v>
      </c>
      <c r="P1526" s="8">
        <v>96971.81</v>
      </c>
      <c r="Q1526" s="8">
        <v>122627.29</v>
      </c>
      <c r="R1526" s="35"/>
      <c r="S1526" s="36"/>
      <c r="T1526" s="36"/>
      <c r="U1526" s="36"/>
    </row>
    <row r="1527" spans="1:21" x14ac:dyDescent="0.3">
      <c r="A1527" s="9">
        <v>44894169</v>
      </c>
      <c r="B1527" s="9" t="str">
        <f>VLOOKUP(A1527,'AM Detail'!K:L,2,FALSE)</f>
        <v>Retire</v>
      </c>
      <c r="C1527" s="1" t="s">
        <v>31</v>
      </c>
      <c r="D1527" s="1" t="s">
        <v>32</v>
      </c>
      <c r="E1527" s="9" t="str">
        <f t="shared" si="23"/>
        <v>Z000</v>
      </c>
      <c r="F1527" s="2">
        <v>38078</v>
      </c>
      <c r="G1527" s="1" t="s">
        <v>17</v>
      </c>
      <c r="H1527" s="1" t="s">
        <v>33</v>
      </c>
      <c r="I1527" s="1" t="s">
        <v>366</v>
      </c>
      <c r="J1527" s="1" t="s">
        <v>378</v>
      </c>
      <c r="K1527" s="1" t="s">
        <v>36</v>
      </c>
      <c r="L1527" s="1" t="s">
        <v>771</v>
      </c>
      <c r="M1527" s="1" t="s">
        <v>1636</v>
      </c>
      <c r="N1527">
        <v>2</v>
      </c>
      <c r="O1527" s="8">
        <v>67606.429999999993</v>
      </c>
      <c r="P1527" s="8">
        <v>67606.429999999993</v>
      </c>
      <c r="Q1527" s="8">
        <v>0</v>
      </c>
      <c r="R1527" s="35"/>
      <c r="S1527" s="36"/>
      <c r="T1527" s="36"/>
      <c r="U1527" s="36"/>
    </row>
    <row r="1528" spans="1:21" x14ac:dyDescent="0.3">
      <c r="A1528" s="9">
        <v>44894234</v>
      </c>
      <c r="B1528" s="9" t="e">
        <f>VLOOKUP(A1528,'AM Detail'!K:L,2,FALSE)</f>
        <v>#N/A</v>
      </c>
      <c r="C1528" s="1" t="s">
        <v>15</v>
      </c>
      <c r="D1528" s="1" t="s">
        <v>766</v>
      </c>
      <c r="E1528" s="9" t="str">
        <f t="shared" si="23"/>
        <v>Z003</v>
      </c>
      <c r="F1528" s="2">
        <v>38078</v>
      </c>
      <c r="G1528" s="1" t="s">
        <v>17</v>
      </c>
      <c r="H1528" s="1" t="s">
        <v>18</v>
      </c>
      <c r="I1528" s="1" t="s">
        <v>417</v>
      </c>
      <c r="J1528" s="1" t="s">
        <v>423</v>
      </c>
      <c r="K1528" s="1" t="s">
        <v>36</v>
      </c>
      <c r="L1528" s="1" t="s">
        <v>771</v>
      </c>
      <c r="M1528" s="1" t="s">
        <v>1636</v>
      </c>
      <c r="N1528">
        <v>0</v>
      </c>
      <c r="O1528" s="8">
        <v>0</v>
      </c>
      <c r="P1528" s="8">
        <v>0</v>
      </c>
      <c r="Q1528" s="8">
        <v>0</v>
      </c>
      <c r="R1528" s="35"/>
      <c r="S1528" s="36"/>
      <c r="T1528" s="36"/>
      <c r="U1528" s="36"/>
    </row>
    <row r="1529" spans="1:21" x14ac:dyDescent="0.3">
      <c r="A1529" s="9">
        <v>44894310</v>
      </c>
      <c r="B1529" s="9" t="str">
        <f>VLOOKUP(A1529,'AM Detail'!K:L,2,FALSE)</f>
        <v>Retire</v>
      </c>
      <c r="C1529" s="1" t="s">
        <v>15</v>
      </c>
      <c r="D1529" s="1" t="s">
        <v>238</v>
      </c>
      <c r="E1529" s="9" t="str">
        <f t="shared" si="23"/>
        <v>Z000</v>
      </c>
      <c r="F1529" s="2">
        <v>38078</v>
      </c>
      <c r="G1529" s="1" t="s">
        <v>17</v>
      </c>
      <c r="H1529" s="1" t="s">
        <v>18</v>
      </c>
      <c r="I1529" s="1" t="s">
        <v>357</v>
      </c>
      <c r="J1529" s="1" t="s">
        <v>359</v>
      </c>
      <c r="K1529" s="1" t="s">
        <v>36</v>
      </c>
      <c r="L1529" s="1" t="s">
        <v>771</v>
      </c>
      <c r="M1529" s="1" t="s">
        <v>1636</v>
      </c>
      <c r="N1529">
        <v>1</v>
      </c>
      <c r="O1529" s="8">
        <v>17779.919999999998</v>
      </c>
      <c r="P1529" s="8">
        <v>15137.11</v>
      </c>
      <c r="Q1529" s="8">
        <v>2642.81</v>
      </c>
      <c r="R1529" s="35"/>
      <c r="S1529" s="36"/>
      <c r="T1529" s="36"/>
      <c r="U1529" s="36"/>
    </row>
    <row r="1530" spans="1:21" x14ac:dyDescent="0.3">
      <c r="A1530" s="9">
        <v>46173711</v>
      </c>
      <c r="B1530" s="9" t="e">
        <f>VLOOKUP(A1530,'AM Detail'!K:L,2,FALSE)</f>
        <v>#N/A</v>
      </c>
      <c r="C1530" s="1" t="s">
        <v>335</v>
      </c>
      <c r="D1530" s="1" t="s">
        <v>465</v>
      </c>
      <c r="E1530" s="9" t="str">
        <f t="shared" si="23"/>
        <v>Z000</v>
      </c>
      <c r="F1530" s="2">
        <v>38139</v>
      </c>
      <c r="G1530" s="1" t="s">
        <v>17</v>
      </c>
      <c r="H1530" s="1" t="s">
        <v>18</v>
      </c>
      <c r="I1530" s="1" t="s">
        <v>290</v>
      </c>
      <c r="J1530" s="1" t="s">
        <v>291</v>
      </c>
      <c r="K1530" s="1" t="s">
        <v>269</v>
      </c>
      <c r="L1530" s="1" t="s">
        <v>771</v>
      </c>
      <c r="M1530" s="1" t="s">
        <v>1636</v>
      </c>
      <c r="N1530">
        <v>0</v>
      </c>
      <c r="O1530" s="8">
        <v>0</v>
      </c>
      <c r="P1530" s="8">
        <v>0</v>
      </c>
      <c r="Q1530" s="8">
        <v>0</v>
      </c>
      <c r="R1530" s="35"/>
      <c r="S1530" s="36"/>
      <c r="T1530" s="36"/>
      <c r="U1530" s="36"/>
    </row>
    <row r="1531" spans="1:21" x14ac:dyDescent="0.3">
      <c r="A1531" s="9">
        <v>48588092</v>
      </c>
      <c r="B1531" s="9" t="e">
        <f>VLOOKUP(A1531,'AM Detail'!K:L,2,FALSE)</f>
        <v>#N/A</v>
      </c>
      <c r="C1531" s="1" t="s">
        <v>335</v>
      </c>
      <c r="D1531" s="1" t="s">
        <v>465</v>
      </c>
      <c r="E1531" s="9" t="str">
        <f t="shared" si="23"/>
        <v>Z000</v>
      </c>
      <c r="F1531" s="2">
        <v>38292</v>
      </c>
      <c r="G1531" s="1" t="s">
        <v>17</v>
      </c>
      <c r="H1531" s="1" t="s">
        <v>18</v>
      </c>
      <c r="I1531" s="1" t="s">
        <v>290</v>
      </c>
      <c r="J1531" s="1" t="s">
        <v>291</v>
      </c>
      <c r="K1531" s="1" t="s">
        <v>269</v>
      </c>
      <c r="L1531" s="1" t="s">
        <v>771</v>
      </c>
      <c r="M1531" s="1" t="s">
        <v>1636</v>
      </c>
      <c r="N1531">
        <v>0</v>
      </c>
      <c r="O1531" s="8">
        <v>0</v>
      </c>
      <c r="P1531" s="8">
        <v>0</v>
      </c>
      <c r="Q1531" s="8">
        <v>0</v>
      </c>
      <c r="R1531" s="35"/>
      <c r="S1531" s="36"/>
      <c r="T1531" s="36"/>
      <c r="U1531" s="36"/>
    </row>
    <row r="1532" spans="1:21" x14ac:dyDescent="0.3">
      <c r="A1532" s="9">
        <v>48610468</v>
      </c>
      <c r="B1532" s="9" t="e">
        <f>VLOOKUP(A1532,'AM Detail'!K:L,2,FALSE)</f>
        <v>#N/A</v>
      </c>
      <c r="C1532" s="1" t="s">
        <v>15</v>
      </c>
      <c r="D1532" s="1" t="s">
        <v>16</v>
      </c>
      <c r="E1532" s="9" t="str">
        <f t="shared" si="23"/>
        <v>Z000</v>
      </c>
      <c r="F1532" s="2">
        <v>38292</v>
      </c>
      <c r="G1532" s="1" t="s">
        <v>17</v>
      </c>
      <c r="H1532" s="1" t="s">
        <v>18</v>
      </c>
      <c r="I1532" s="1" t="s">
        <v>290</v>
      </c>
      <c r="J1532" s="1" t="s">
        <v>291</v>
      </c>
      <c r="K1532" s="1" t="s">
        <v>21</v>
      </c>
      <c r="L1532" s="1" t="s">
        <v>771</v>
      </c>
      <c r="M1532" s="1" t="s">
        <v>1636</v>
      </c>
      <c r="N1532">
        <v>0</v>
      </c>
      <c r="O1532" s="8">
        <v>0</v>
      </c>
      <c r="P1532" s="8">
        <v>0</v>
      </c>
      <c r="Q1532" s="8">
        <v>0</v>
      </c>
      <c r="R1532" s="35"/>
      <c r="S1532" s="36"/>
      <c r="T1532" s="36"/>
      <c r="U1532" s="36"/>
    </row>
    <row r="1533" spans="1:21" x14ac:dyDescent="0.3">
      <c r="A1533" s="9">
        <v>48747208</v>
      </c>
      <c r="B1533" s="9" t="e">
        <f>VLOOKUP(A1533,'AM Detail'!K:L,2,FALSE)</f>
        <v>#N/A</v>
      </c>
      <c r="C1533" s="1" t="s">
        <v>15</v>
      </c>
      <c r="D1533" s="1" t="s">
        <v>772</v>
      </c>
      <c r="E1533" s="9" t="str">
        <f t="shared" si="23"/>
        <v>Z023</v>
      </c>
      <c r="F1533" s="2">
        <v>38292</v>
      </c>
      <c r="G1533" s="1" t="s">
        <v>17</v>
      </c>
      <c r="H1533" s="1" t="s">
        <v>18</v>
      </c>
      <c r="I1533" s="1" t="s">
        <v>290</v>
      </c>
      <c r="J1533" s="1" t="s">
        <v>291</v>
      </c>
      <c r="K1533" s="1" t="s">
        <v>279</v>
      </c>
      <c r="L1533" s="1" t="s">
        <v>771</v>
      </c>
      <c r="M1533" s="1" t="s">
        <v>1636</v>
      </c>
      <c r="N1533">
        <v>0</v>
      </c>
      <c r="O1533" s="8">
        <v>0</v>
      </c>
      <c r="P1533" s="8">
        <v>0</v>
      </c>
      <c r="Q1533" s="8">
        <v>0</v>
      </c>
      <c r="R1533" s="35"/>
      <c r="S1533" s="36"/>
      <c r="T1533" s="36"/>
      <c r="U1533" s="36"/>
    </row>
    <row r="1534" spans="1:21" x14ac:dyDescent="0.3">
      <c r="A1534" s="9">
        <v>49056953</v>
      </c>
      <c r="B1534" s="9" t="e">
        <f>VLOOKUP(A1534,'AM Detail'!K:L,2,FALSE)</f>
        <v>#N/A</v>
      </c>
      <c r="C1534" s="1" t="s">
        <v>335</v>
      </c>
      <c r="D1534" s="1" t="s">
        <v>465</v>
      </c>
      <c r="E1534" s="9" t="str">
        <f t="shared" si="23"/>
        <v>Z000</v>
      </c>
      <c r="F1534" s="2">
        <v>38139</v>
      </c>
      <c r="G1534" s="1" t="s">
        <v>17</v>
      </c>
      <c r="H1534" s="1" t="s">
        <v>18</v>
      </c>
      <c r="I1534" s="1" t="s">
        <v>496</v>
      </c>
      <c r="J1534" s="1" t="s">
        <v>501</v>
      </c>
      <c r="K1534" s="1" t="s">
        <v>269</v>
      </c>
      <c r="L1534" s="1" t="s">
        <v>771</v>
      </c>
      <c r="M1534" s="1" t="s">
        <v>1636</v>
      </c>
      <c r="N1534">
        <v>0</v>
      </c>
      <c r="O1534" s="8">
        <v>0</v>
      </c>
      <c r="P1534" s="8">
        <v>0</v>
      </c>
      <c r="Q1534" s="8">
        <v>0</v>
      </c>
      <c r="R1534" s="35"/>
      <c r="S1534" s="36"/>
      <c r="T1534" s="36"/>
      <c r="U1534" s="36"/>
    </row>
    <row r="1535" spans="1:21" x14ac:dyDescent="0.3">
      <c r="A1535" s="9">
        <v>49066575</v>
      </c>
      <c r="B1535" s="9" t="str">
        <f>VLOOKUP(A1535,'AM Detail'!K:L,2,FALSE)</f>
        <v>U5</v>
      </c>
      <c r="C1535" s="1" t="s">
        <v>15</v>
      </c>
      <c r="D1535" s="1" t="s">
        <v>16</v>
      </c>
      <c r="E1535" s="9" t="str">
        <f t="shared" si="23"/>
        <v>Z000</v>
      </c>
      <c r="F1535" s="2">
        <v>38292</v>
      </c>
      <c r="G1535" s="1" t="s">
        <v>17</v>
      </c>
      <c r="H1535" s="1" t="s">
        <v>18</v>
      </c>
      <c r="I1535" s="1" t="s">
        <v>226</v>
      </c>
      <c r="J1535" s="1" t="s">
        <v>230</v>
      </c>
      <c r="K1535" s="1" t="s">
        <v>21</v>
      </c>
      <c r="L1535" s="1" t="s">
        <v>771</v>
      </c>
      <c r="M1535" s="1" t="s">
        <v>1636</v>
      </c>
      <c r="N1535">
        <v>1</v>
      </c>
      <c r="O1535" s="8">
        <v>8977</v>
      </c>
      <c r="P1535" s="8">
        <v>3392.41</v>
      </c>
      <c r="Q1535" s="8">
        <v>5584.59</v>
      </c>
      <c r="R1535" s="35"/>
      <c r="S1535" s="36"/>
      <c r="T1535" s="36"/>
      <c r="U1535" s="36"/>
    </row>
    <row r="1536" spans="1:21" x14ac:dyDescent="0.3">
      <c r="A1536" s="9">
        <v>49156897</v>
      </c>
      <c r="B1536" s="9" t="e">
        <f>VLOOKUP(A1536,'AM Detail'!K:L,2,FALSE)</f>
        <v>#N/A</v>
      </c>
      <c r="C1536" s="1" t="s">
        <v>335</v>
      </c>
      <c r="D1536" s="1" t="s">
        <v>465</v>
      </c>
      <c r="E1536" s="9" t="str">
        <f t="shared" si="23"/>
        <v>Z000</v>
      </c>
      <c r="F1536" s="2">
        <v>38322</v>
      </c>
      <c r="G1536" s="1" t="s">
        <v>17</v>
      </c>
      <c r="H1536" s="1" t="s">
        <v>18</v>
      </c>
      <c r="I1536" s="1" t="s">
        <v>290</v>
      </c>
      <c r="J1536" s="1" t="s">
        <v>291</v>
      </c>
      <c r="K1536" s="1" t="s">
        <v>269</v>
      </c>
      <c r="L1536" s="1" t="s">
        <v>771</v>
      </c>
      <c r="M1536" s="1" t="s">
        <v>1636</v>
      </c>
      <c r="N1536">
        <v>0</v>
      </c>
      <c r="O1536" s="8">
        <v>0</v>
      </c>
      <c r="P1536" s="8">
        <v>0</v>
      </c>
      <c r="Q1536" s="8">
        <v>0</v>
      </c>
      <c r="R1536" s="35"/>
      <c r="S1536" s="36"/>
      <c r="T1536" s="36"/>
      <c r="U1536" s="36"/>
    </row>
    <row r="1537" spans="1:21" x14ac:dyDescent="0.3">
      <c r="A1537" s="9">
        <v>49164769</v>
      </c>
      <c r="B1537" s="9" t="e">
        <f>VLOOKUP(A1537,'AM Detail'!K:L,2,FALSE)</f>
        <v>#N/A</v>
      </c>
      <c r="C1537" s="1" t="s">
        <v>335</v>
      </c>
      <c r="D1537" s="1" t="s">
        <v>465</v>
      </c>
      <c r="E1537" s="9" t="str">
        <f t="shared" si="23"/>
        <v>Z000</v>
      </c>
      <c r="F1537" s="2">
        <v>38292</v>
      </c>
      <c r="G1537" s="1" t="s">
        <v>17</v>
      </c>
      <c r="H1537" s="1" t="s">
        <v>18</v>
      </c>
      <c r="I1537" s="1" t="s">
        <v>290</v>
      </c>
      <c r="J1537" s="1" t="s">
        <v>291</v>
      </c>
      <c r="K1537" s="1" t="s">
        <v>269</v>
      </c>
      <c r="L1537" s="1" t="s">
        <v>771</v>
      </c>
      <c r="M1537" s="1" t="s">
        <v>1636</v>
      </c>
      <c r="N1537">
        <v>0</v>
      </c>
      <c r="O1537" s="8">
        <v>0</v>
      </c>
      <c r="P1537" s="8">
        <v>0</v>
      </c>
      <c r="Q1537" s="8">
        <v>0</v>
      </c>
      <c r="R1537" s="35"/>
      <c r="S1537" s="36"/>
      <c r="T1537" s="36"/>
      <c r="U1537" s="36"/>
    </row>
    <row r="1538" spans="1:21" x14ac:dyDescent="0.3">
      <c r="A1538" s="9">
        <v>49314949</v>
      </c>
      <c r="B1538" s="9" t="e">
        <f>VLOOKUP(A1538,'AM Detail'!K:L,2,FALSE)</f>
        <v>#N/A</v>
      </c>
      <c r="C1538" s="1" t="s">
        <v>15</v>
      </c>
      <c r="D1538" s="1" t="s">
        <v>772</v>
      </c>
      <c r="E1538" s="9" t="str">
        <f t="shared" si="23"/>
        <v>Z023</v>
      </c>
      <c r="F1538" s="2">
        <v>38292</v>
      </c>
      <c r="G1538" s="1" t="s">
        <v>17</v>
      </c>
      <c r="H1538" s="1" t="s">
        <v>18</v>
      </c>
      <c r="I1538" s="1" t="s">
        <v>588</v>
      </c>
      <c r="J1538" s="1" t="s">
        <v>591</v>
      </c>
      <c r="K1538" s="1" t="s">
        <v>279</v>
      </c>
      <c r="L1538" s="1" t="s">
        <v>771</v>
      </c>
      <c r="M1538" s="1" t="s">
        <v>1636</v>
      </c>
      <c r="N1538">
        <v>0</v>
      </c>
      <c r="O1538" s="8">
        <v>0</v>
      </c>
      <c r="P1538" s="8">
        <v>0</v>
      </c>
      <c r="Q1538" s="8">
        <v>0</v>
      </c>
      <c r="R1538" s="35"/>
      <c r="S1538" s="36"/>
      <c r="T1538" s="36"/>
      <c r="U1538" s="36"/>
    </row>
    <row r="1539" spans="1:21" x14ac:dyDescent="0.3">
      <c r="A1539" s="9">
        <v>49943804</v>
      </c>
      <c r="B1539" s="9" t="e">
        <f>VLOOKUP(A1539,'AM Detail'!K:L,2,FALSE)</f>
        <v>#N/A</v>
      </c>
      <c r="C1539" s="1" t="s">
        <v>15</v>
      </c>
      <c r="D1539" s="1" t="s">
        <v>287</v>
      </c>
      <c r="E1539" s="9" t="str">
        <f t="shared" si="23"/>
        <v>Z000</v>
      </c>
      <c r="F1539" s="2">
        <v>38353</v>
      </c>
      <c r="G1539" s="1" t="s">
        <v>17</v>
      </c>
      <c r="H1539" s="1" t="s">
        <v>18</v>
      </c>
      <c r="I1539" s="1" t="s">
        <v>290</v>
      </c>
      <c r="J1539" s="1" t="s">
        <v>291</v>
      </c>
      <c r="K1539" s="1" t="s">
        <v>286</v>
      </c>
      <c r="L1539" s="1" t="s">
        <v>773</v>
      </c>
      <c r="M1539" s="1" t="s">
        <v>1636</v>
      </c>
      <c r="N1539">
        <v>0</v>
      </c>
      <c r="O1539" s="8">
        <v>0</v>
      </c>
      <c r="P1539" s="8">
        <v>0</v>
      </c>
      <c r="Q1539" s="8">
        <v>0</v>
      </c>
      <c r="R1539" s="35"/>
      <c r="S1539" s="36"/>
      <c r="T1539" s="36"/>
      <c r="U1539" s="36"/>
    </row>
    <row r="1540" spans="1:21" x14ac:dyDescent="0.3">
      <c r="A1540" s="9">
        <v>49948392</v>
      </c>
      <c r="B1540" s="9" t="e">
        <f>VLOOKUP(A1540,'AM Detail'!K:L,2,FALSE)</f>
        <v>#N/A</v>
      </c>
      <c r="C1540" s="1" t="s">
        <v>335</v>
      </c>
      <c r="D1540" s="1" t="s">
        <v>465</v>
      </c>
      <c r="E1540" s="9" t="str">
        <f t="shared" si="23"/>
        <v>Z000</v>
      </c>
      <c r="F1540" s="2">
        <v>38353</v>
      </c>
      <c r="G1540" s="1" t="s">
        <v>17</v>
      </c>
      <c r="H1540" s="1" t="s">
        <v>18</v>
      </c>
      <c r="I1540" s="1" t="s">
        <v>290</v>
      </c>
      <c r="J1540" s="1" t="s">
        <v>291</v>
      </c>
      <c r="K1540" s="1" t="s">
        <v>269</v>
      </c>
      <c r="L1540" s="1" t="s">
        <v>773</v>
      </c>
      <c r="M1540" s="1" t="s">
        <v>1636</v>
      </c>
      <c r="N1540">
        <v>0</v>
      </c>
      <c r="O1540" s="8">
        <v>0</v>
      </c>
      <c r="P1540" s="8">
        <v>0</v>
      </c>
      <c r="Q1540" s="8">
        <v>0</v>
      </c>
      <c r="R1540" s="35"/>
      <c r="S1540" s="36"/>
      <c r="T1540" s="36"/>
      <c r="U1540" s="36"/>
    </row>
    <row r="1541" spans="1:21" x14ac:dyDescent="0.3">
      <c r="A1541" s="9">
        <v>49948534</v>
      </c>
      <c r="B1541" s="9" t="e">
        <f>VLOOKUP(A1541,'AM Detail'!K:L,2,FALSE)</f>
        <v>#N/A</v>
      </c>
      <c r="C1541" s="1" t="s">
        <v>15</v>
      </c>
      <c r="D1541" s="1" t="s">
        <v>238</v>
      </c>
      <c r="E1541" s="9" t="str">
        <f t="shared" si="23"/>
        <v>Z000</v>
      </c>
      <c r="F1541" s="2">
        <v>38353</v>
      </c>
      <c r="G1541" s="1" t="s">
        <v>17</v>
      </c>
      <c r="H1541" s="1" t="s">
        <v>18</v>
      </c>
      <c r="I1541" s="1" t="s">
        <v>290</v>
      </c>
      <c r="J1541" s="1" t="s">
        <v>291</v>
      </c>
      <c r="K1541" s="1" t="s">
        <v>36</v>
      </c>
      <c r="L1541" s="1" t="s">
        <v>773</v>
      </c>
      <c r="M1541" s="1" t="s">
        <v>1636</v>
      </c>
      <c r="N1541">
        <v>0</v>
      </c>
      <c r="O1541" s="8">
        <v>0</v>
      </c>
      <c r="P1541" s="8">
        <v>0</v>
      </c>
      <c r="Q1541" s="8">
        <v>0</v>
      </c>
      <c r="R1541" s="35"/>
      <c r="S1541" s="36"/>
      <c r="T1541" s="36"/>
      <c r="U1541" s="36"/>
    </row>
    <row r="1542" spans="1:21" x14ac:dyDescent="0.3">
      <c r="A1542" s="9">
        <v>49966903</v>
      </c>
      <c r="B1542" s="9" t="e">
        <f>VLOOKUP(A1542,'AM Detail'!K:L,2,FALSE)</f>
        <v>#N/A</v>
      </c>
      <c r="C1542" s="1" t="s">
        <v>335</v>
      </c>
      <c r="D1542" s="1" t="s">
        <v>465</v>
      </c>
      <c r="E1542" s="9" t="str">
        <f t="shared" ref="E1542:E1605" si="24">MID(D1542,6,4)</f>
        <v>Z000</v>
      </c>
      <c r="F1542" s="2">
        <v>38322</v>
      </c>
      <c r="G1542" s="1" t="s">
        <v>17</v>
      </c>
      <c r="H1542" s="1" t="s">
        <v>18</v>
      </c>
      <c r="I1542" s="1" t="s">
        <v>290</v>
      </c>
      <c r="J1542" s="1" t="s">
        <v>291</v>
      </c>
      <c r="K1542" s="1" t="s">
        <v>269</v>
      </c>
      <c r="L1542" s="1" t="s">
        <v>771</v>
      </c>
      <c r="M1542" s="1" t="s">
        <v>1636</v>
      </c>
      <c r="N1542">
        <v>0</v>
      </c>
      <c r="O1542" s="8">
        <v>0</v>
      </c>
      <c r="P1542" s="8">
        <v>0</v>
      </c>
      <c r="Q1542" s="8">
        <v>0</v>
      </c>
      <c r="R1542" s="35"/>
      <c r="S1542" s="36"/>
      <c r="T1542" s="36"/>
      <c r="U1542" s="36"/>
    </row>
    <row r="1543" spans="1:21" x14ac:dyDescent="0.3">
      <c r="A1543" s="9">
        <v>49984071</v>
      </c>
      <c r="B1543" s="9" t="e">
        <f>VLOOKUP(A1543,'AM Detail'!K:L,2,FALSE)</f>
        <v>#N/A</v>
      </c>
      <c r="C1543" s="1" t="s">
        <v>335</v>
      </c>
      <c r="D1543" s="1" t="s">
        <v>465</v>
      </c>
      <c r="E1543" s="9" t="str">
        <f t="shared" si="24"/>
        <v>Z000</v>
      </c>
      <c r="F1543" s="2">
        <v>38292</v>
      </c>
      <c r="G1543" s="1" t="s">
        <v>17</v>
      </c>
      <c r="H1543" s="1" t="s">
        <v>18</v>
      </c>
      <c r="I1543" s="1" t="s">
        <v>290</v>
      </c>
      <c r="J1543" s="1" t="s">
        <v>291</v>
      </c>
      <c r="K1543" s="1" t="s">
        <v>269</v>
      </c>
      <c r="L1543" s="1" t="s">
        <v>771</v>
      </c>
      <c r="M1543" s="1" t="s">
        <v>1636</v>
      </c>
      <c r="N1543">
        <v>0</v>
      </c>
      <c r="O1543" s="8">
        <v>0</v>
      </c>
      <c r="P1543" s="8">
        <v>0</v>
      </c>
      <c r="Q1543" s="8">
        <v>0</v>
      </c>
      <c r="R1543" s="35"/>
      <c r="S1543" s="36"/>
      <c r="T1543" s="36"/>
      <c r="U1543" s="36"/>
    </row>
    <row r="1544" spans="1:21" x14ac:dyDescent="0.3">
      <c r="A1544" s="9">
        <v>50575586</v>
      </c>
      <c r="B1544" s="9" t="e">
        <f>VLOOKUP(A1544,'AM Detail'!K:L,2,FALSE)</f>
        <v>#N/A</v>
      </c>
      <c r="C1544" s="1" t="s">
        <v>335</v>
      </c>
      <c r="D1544" s="1" t="s">
        <v>465</v>
      </c>
      <c r="E1544" s="9" t="str">
        <f t="shared" si="24"/>
        <v>Z000</v>
      </c>
      <c r="F1544" s="2">
        <v>38322</v>
      </c>
      <c r="G1544" s="1" t="s">
        <v>17</v>
      </c>
      <c r="H1544" s="1" t="s">
        <v>18</v>
      </c>
      <c r="I1544" s="1" t="s">
        <v>496</v>
      </c>
      <c r="J1544" s="1" t="s">
        <v>500</v>
      </c>
      <c r="K1544" s="1" t="s">
        <v>269</v>
      </c>
      <c r="L1544" s="1" t="s">
        <v>771</v>
      </c>
      <c r="M1544" s="1" t="s">
        <v>1636</v>
      </c>
      <c r="N1544">
        <v>0</v>
      </c>
      <c r="O1544" s="8">
        <v>0</v>
      </c>
      <c r="P1544" s="8">
        <v>0</v>
      </c>
      <c r="Q1544" s="8">
        <v>0</v>
      </c>
      <c r="R1544" s="35"/>
      <c r="S1544" s="36"/>
      <c r="T1544" s="36"/>
      <c r="U1544" s="36"/>
    </row>
    <row r="1545" spans="1:21" x14ac:dyDescent="0.3">
      <c r="A1545" s="9">
        <v>50575598</v>
      </c>
      <c r="B1545" s="9" t="e">
        <f>VLOOKUP(A1545,'AM Detail'!K:L,2,FALSE)</f>
        <v>#N/A</v>
      </c>
      <c r="C1545" s="1" t="s">
        <v>335</v>
      </c>
      <c r="D1545" s="1" t="s">
        <v>465</v>
      </c>
      <c r="E1545" s="9" t="str">
        <f t="shared" si="24"/>
        <v>Z000</v>
      </c>
      <c r="F1545" s="2">
        <v>38292</v>
      </c>
      <c r="G1545" s="1" t="s">
        <v>17</v>
      </c>
      <c r="H1545" s="1" t="s">
        <v>18</v>
      </c>
      <c r="I1545" s="1" t="s">
        <v>496</v>
      </c>
      <c r="J1545" s="1" t="s">
        <v>501</v>
      </c>
      <c r="K1545" s="1" t="s">
        <v>269</v>
      </c>
      <c r="L1545" s="1" t="s">
        <v>771</v>
      </c>
      <c r="M1545" s="1" t="s">
        <v>1636</v>
      </c>
      <c r="N1545">
        <v>0</v>
      </c>
      <c r="O1545" s="8">
        <v>0</v>
      </c>
      <c r="P1545" s="8">
        <v>0</v>
      </c>
      <c r="Q1545" s="8">
        <v>0</v>
      </c>
      <c r="R1545" s="35"/>
      <c r="S1545" s="36"/>
      <c r="T1545" s="36"/>
      <c r="U1545" s="36"/>
    </row>
    <row r="1546" spans="1:21" x14ac:dyDescent="0.3">
      <c r="A1546" s="9">
        <v>50575605</v>
      </c>
      <c r="B1546" s="9" t="e">
        <f>VLOOKUP(A1546,'AM Detail'!K:L,2,FALSE)</f>
        <v>#N/A</v>
      </c>
      <c r="C1546" s="1" t="s">
        <v>335</v>
      </c>
      <c r="D1546" s="1" t="s">
        <v>465</v>
      </c>
      <c r="E1546" s="9" t="str">
        <f t="shared" si="24"/>
        <v>Z000</v>
      </c>
      <c r="F1546" s="2">
        <v>38292</v>
      </c>
      <c r="G1546" s="1" t="s">
        <v>17</v>
      </c>
      <c r="H1546" s="1" t="s">
        <v>18</v>
      </c>
      <c r="I1546" s="1" t="s">
        <v>496</v>
      </c>
      <c r="J1546" s="1" t="s">
        <v>501</v>
      </c>
      <c r="K1546" s="1" t="s">
        <v>269</v>
      </c>
      <c r="L1546" s="1" t="s">
        <v>771</v>
      </c>
      <c r="M1546" s="1" t="s">
        <v>1636</v>
      </c>
      <c r="N1546">
        <v>0</v>
      </c>
      <c r="O1546" s="8">
        <v>0</v>
      </c>
      <c r="P1546" s="8">
        <v>0</v>
      </c>
      <c r="Q1546" s="8">
        <v>0</v>
      </c>
      <c r="R1546" s="35"/>
      <c r="S1546" s="36"/>
      <c r="T1546" s="36"/>
      <c r="U1546" s="36"/>
    </row>
    <row r="1547" spans="1:21" x14ac:dyDescent="0.3">
      <c r="A1547" s="9">
        <v>51157066</v>
      </c>
      <c r="B1547" s="9" t="str">
        <f>VLOOKUP(A1547,'AM Detail'!K:L,2,FALSE)</f>
        <v>U1</v>
      </c>
      <c r="C1547" s="1" t="s">
        <v>15</v>
      </c>
      <c r="D1547" s="1" t="s">
        <v>287</v>
      </c>
      <c r="E1547" s="9" t="str">
        <f t="shared" si="24"/>
        <v>Z000</v>
      </c>
      <c r="F1547" s="2">
        <v>38353</v>
      </c>
      <c r="G1547" s="1" t="s">
        <v>17</v>
      </c>
      <c r="H1547" s="1" t="s">
        <v>18</v>
      </c>
      <c r="I1547" s="1" t="s">
        <v>658</v>
      </c>
      <c r="J1547" s="1" t="s">
        <v>659</v>
      </c>
      <c r="K1547" s="1" t="s">
        <v>286</v>
      </c>
      <c r="L1547" s="1" t="s">
        <v>773</v>
      </c>
      <c r="M1547" s="1" t="s">
        <v>1636</v>
      </c>
      <c r="N1547">
        <v>1</v>
      </c>
      <c r="O1547" s="8">
        <v>112225.41</v>
      </c>
      <c r="P1547" s="8">
        <v>78846.12</v>
      </c>
      <c r="Q1547" s="8">
        <v>33379.29</v>
      </c>
      <c r="R1547" s="35"/>
      <c r="S1547" s="36"/>
      <c r="T1547" s="36"/>
      <c r="U1547" s="36"/>
    </row>
    <row r="1548" spans="1:21" x14ac:dyDescent="0.3">
      <c r="A1548" s="9">
        <v>51157072</v>
      </c>
      <c r="B1548" s="9" t="str">
        <f>VLOOKUP(A1548,'AM Detail'!K:L,2,FALSE)</f>
        <v>U1</v>
      </c>
      <c r="C1548" s="1" t="s">
        <v>15</v>
      </c>
      <c r="D1548" s="1" t="s">
        <v>287</v>
      </c>
      <c r="E1548" s="9" t="str">
        <f t="shared" si="24"/>
        <v>Z000</v>
      </c>
      <c r="F1548" s="2">
        <v>38353</v>
      </c>
      <c r="G1548" s="1" t="s">
        <v>17</v>
      </c>
      <c r="H1548" s="1" t="s">
        <v>18</v>
      </c>
      <c r="I1548" s="1" t="s">
        <v>658</v>
      </c>
      <c r="J1548" s="1" t="s">
        <v>660</v>
      </c>
      <c r="K1548" s="1" t="s">
        <v>286</v>
      </c>
      <c r="L1548" s="1" t="s">
        <v>773</v>
      </c>
      <c r="M1548" s="1" t="s">
        <v>1636</v>
      </c>
      <c r="N1548">
        <v>1</v>
      </c>
      <c r="O1548" s="8">
        <v>23518.83</v>
      </c>
      <c r="P1548" s="8">
        <v>16523.61</v>
      </c>
      <c r="Q1548" s="8">
        <v>6995.22</v>
      </c>
      <c r="R1548" s="35"/>
      <c r="S1548" s="36"/>
      <c r="T1548" s="36"/>
      <c r="U1548" s="36"/>
    </row>
    <row r="1549" spans="1:21" x14ac:dyDescent="0.3">
      <c r="A1549" s="9">
        <v>52012487</v>
      </c>
      <c r="B1549" s="9" t="e">
        <f>VLOOKUP(A1549,'AM Detail'!K:L,2,FALSE)</f>
        <v>#N/A</v>
      </c>
      <c r="C1549" s="1" t="s">
        <v>335</v>
      </c>
      <c r="D1549" s="1" t="s">
        <v>465</v>
      </c>
      <c r="E1549" s="9" t="str">
        <f t="shared" si="24"/>
        <v>Z000</v>
      </c>
      <c r="F1549" s="2">
        <v>38353</v>
      </c>
      <c r="G1549" s="1" t="s">
        <v>17</v>
      </c>
      <c r="H1549" s="1" t="s">
        <v>18</v>
      </c>
      <c r="I1549" s="1" t="s">
        <v>496</v>
      </c>
      <c r="J1549" s="1" t="s">
        <v>501</v>
      </c>
      <c r="K1549" s="1" t="s">
        <v>269</v>
      </c>
      <c r="L1549" s="1" t="s">
        <v>773</v>
      </c>
      <c r="M1549" s="1" t="s">
        <v>1636</v>
      </c>
      <c r="N1549">
        <v>0</v>
      </c>
      <c r="O1549" s="8">
        <v>0</v>
      </c>
      <c r="P1549" s="8">
        <v>0</v>
      </c>
      <c r="Q1549" s="8">
        <v>0</v>
      </c>
      <c r="R1549" s="35"/>
      <c r="S1549" s="36"/>
      <c r="T1549" s="36"/>
      <c r="U1549" s="36"/>
    </row>
    <row r="1550" spans="1:21" x14ac:dyDescent="0.3">
      <c r="A1550" s="9">
        <v>52533687</v>
      </c>
      <c r="B1550" s="9" t="e">
        <f>VLOOKUP(A1550,'AM Detail'!K:L,2,FALSE)</f>
        <v>#N/A</v>
      </c>
      <c r="C1550" s="1" t="s">
        <v>335</v>
      </c>
      <c r="D1550" s="1" t="s">
        <v>238</v>
      </c>
      <c r="E1550" s="9" t="str">
        <f t="shared" si="24"/>
        <v>Z000</v>
      </c>
      <c r="F1550" s="2">
        <v>38353</v>
      </c>
      <c r="G1550" s="1" t="s">
        <v>17</v>
      </c>
      <c r="H1550" s="1" t="s">
        <v>18</v>
      </c>
      <c r="I1550" s="1" t="s">
        <v>342</v>
      </c>
      <c r="J1550" s="1" t="s">
        <v>346</v>
      </c>
      <c r="K1550" s="1" t="s">
        <v>36</v>
      </c>
      <c r="L1550" s="1" t="s">
        <v>773</v>
      </c>
      <c r="M1550" s="1" t="s">
        <v>1636</v>
      </c>
      <c r="N1550">
        <v>0</v>
      </c>
      <c r="O1550" s="8">
        <v>0</v>
      </c>
      <c r="P1550" s="8">
        <v>0</v>
      </c>
      <c r="Q1550" s="8">
        <v>0</v>
      </c>
      <c r="R1550" s="35"/>
      <c r="S1550" s="36"/>
      <c r="T1550" s="36"/>
      <c r="U1550" s="36"/>
    </row>
    <row r="1551" spans="1:21" x14ac:dyDescent="0.3">
      <c r="A1551" s="9">
        <v>53122230</v>
      </c>
      <c r="B1551" s="9" t="e">
        <f>VLOOKUP(A1551,'AM Detail'!K:L,2,FALSE)</f>
        <v>#N/A</v>
      </c>
      <c r="C1551" s="1" t="s">
        <v>31</v>
      </c>
      <c r="D1551" s="1" t="s">
        <v>268</v>
      </c>
      <c r="E1551" s="9" t="str">
        <f t="shared" si="24"/>
        <v>Z000</v>
      </c>
      <c r="F1551" s="2">
        <v>24289</v>
      </c>
      <c r="G1551" s="1" t="s">
        <v>17</v>
      </c>
      <c r="H1551" s="1" t="s">
        <v>33</v>
      </c>
      <c r="I1551" s="1" t="s">
        <v>479</v>
      </c>
      <c r="J1551" s="1" t="s">
        <v>774</v>
      </c>
      <c r="K1551" s="1" t="s">
        <v>269</v>
      </c>
      <c r="L1551" s="1" t="s">
        <v>46</v>
      </c>
      <c r="M1551" s="1" t="s">
        <v>1636</v>
      </c>
      <c r="N1551">
        <v>0</v>
      </c>
      <c r="O1551" s="8">
        <v>0</v>
      </c>
      <c r="P1551" s="8">
        <v>0</v>
      </c>
      <c r="Q1551" s="8">
        <v>0</v>
      </c>
      <c r="R1551" s="35"/>
      <c r="S1551" s="36"/>
      <c r="T1551" s="36"/>
      <c r="U1551" s="36"/>
    </row>
    <row r="1552" spans="1:21" x14ac:dyDescent="0.3">
      <c r="A1552" s="9">
        <v>53122239</v>
      </c>
      <c r="B1552" s="9" t="e">
        <f>VLOOKUP(A1552,'AM Detail'!K:L,2,FALSE)</f>
        <v>#N/A</v>
      </c>
      <c r="C1552" s="1" t="s">
        <v>31</v>
      </c>
      <c r="D1552" s="1" t="s">
        <v>268</v>
      </c>
      <c r="E1552" s="9" t="str">
        <f t="shared" si="24"/>
        <v>Z000</v>
      </c>
      <c r="F1552" s="2">
        <v>34151</v>
      </c>
      <c r="G1552" s="1" t="s">
        <v>17</v>
      </c>
      <c r="H1552" s="1" t="s">
        <v>33</v>
      </c>
      <c r="I1552" s="1" t="s">
        <v>479</v>
      </c>
      <c r="J1552" s="1" t="s">
        <v>481</v>
      </c>
      <c r="K1552" s="1" t="s">
        <v>269</v>
      </c>
      <c r="L1552" s="1" t="s">
        <v>40</v>
      </c>
      <c r="M1552" s="1" t="s">
        <v>1636</v>
      </c>
      <c r="N1552">
        <v>0</v>
      </c>
      <c r="O1552" s="8">
        <v>0</v>
      </c>
      <c r="P1552" s="8">
        <v>0</v>
      </c>
      <c r="Q1552" s="8">
        <v>0</v>
      </c>
      <c r="R1552" s="35"/>
      <c r="S1552" s="36"/>
      <c r="T1552" s="36"/>
      <c r="U1552" s="36"/>
    </row>
    <row r="1553" spans="1:21" x14ac:dyDescent="0.3">
      <c r="A1553" s="9">
        <v>53470424</v>
      </c>
      <c r="B1553" s="9" t="e">
        <f>VLOOKUP(A1553,'AM Detail'!K:L,2,FALSE)</f>
        <v>#N/A</v>
      </c>
      <c r="C1553" s="1" t="s">
        <v>15</v>
      </c>
      <c r="D1553" s="1" t="s">
        <v>238</v>
      </c>
      <c r="E1553" s="9" t="str">
        <f t="shared" si="24"/>
        <v>Z000</v>
      </c>
      <c r="F1553" s="2">
        <v>38473</v>
      </c>
      <c r="G1553" s="1" t="s">
        <v>17</v>
      </c>
      <c r="H1553" s="1" t="s">
        <v>18</v>
      </c>
      <c r="I1553" s="1" t="s">
        <v>290</v>
      </c>
      <c r="J1553" s="1" t="s">
        <v>291</v>
      </c>
      <c r="K1553" s="1" t="s">
        <v>36</v>
      </c>
      <c r="L1553" s="1" t="s">
        <v>773</v>
      </c>
      <c r="M1553" s="1" t="s">
        <v>1636</v>
      </c>
      <c r="N1553">
        <v>0</v>
      </c>
      <c r="O1553" s="8">
        <v>0</v>
      </c>
      <c r="P1553" s="8">
        <v>0</v>
      </c>
      <c r="Q1553" s="8">
        <v>0</v>
      </c>
      <c r="R1553" s="35"/>
      <c r="S1553" s="36"/>
      <c r="T1553" s="36"/>
      <c r="U1553" s="36"/>
    </row>
    <row r="1554" spans="1:21" x14ac:dyDescent="0.3">
      <c r="A1554" s="9">
        <v>53744657</v>
      </c>
      <c r="B1554" s="9" t="e">
        <f>VLOOKUP(A1554,'AM Detail'!K:L,2,FALSE)</f>
        <v>#N/A</v>
      </c>
      <c r="C1554" s="1" t="s">
        <v>335</v>
      </c>
      <c r="D1554" s="1" t="s">
        <v>238</v>
      </c>
      <c r="E1554" s="9" t="str">
        <f t="shared" si="24"/>
        <v>Z000</v>
      </c>
      <c r="F1554" s="2">
        <v>34516</v>
      </c>
      <c r="G1554" s="1" t="s">
        <v>17</v>
      </c>
      <c r="H1554" s="1" t="s">
        <v>18</v>
      </c>
      <c r="I1554" s="1" t="s">
        <v>390</v>
      </c>
      <c r="J1554" s="1" t="s">
        <v>391</v>
      </c>
      <c r="K1554" s="1" t="s">
        <v>36</v>
      </c>
      <c r="L1554" s="1" t="s">
        <v>73</v>
      </c>
      <c r="M1554" s="1" t="s">
        <v>1636</v>
      </c>
      <c r="N1554">
        <v>0</v>
      </c>
      <c r="O1554" s="8">
        <v>0</v>
      </c>
      <c r="P1554" s="8">
        <v>0</v>
      </c>
      <c r="Q1554" s="8">
        <v>0</v>
      </c>
      <c r="R1554" s="35"/>
      <c r="S1554" s="36"/>
      <c r="T1554" s="36"/>
      <c r="U1554" s="36"/>
    </row>
    <row r="1555" spans="1:21" x14ac:dyDescent="0.3">
      <c r="A1555" s="9">
        <v>53744660</v>
      </c>
      <c r="B1555" s="9" t="e">
        <f>VLOOKUP(A1555,'AM Detail'!K:L,2,FALSE)</f>
        <v>#N/A</v>
      </c>
      <c r="C1555" s="1" t="s">
        <v>335</v>
      </c>
      <c r="D1555" s="1" t="s">
        <v>238</v>
      </c>
      <c r="E1555" s="9" t="str">
        <f t="shared" si="24"/>
        <v>Z000</v>
      </c>
      <c r="F1555" s="2">
        <v>33786</v>
      </c>
      <c r="G1555" s="1" t="s">
        <v>17</v>
      </c>
      <c r="H1555" s="1" t="s">
        <v>18</v>
      </c>
      <c r="I1555" s="1" t="s">
        <v>390</v>
      </c>
      <c r="J1555" s="1" t="s">
        <v>391</v>
      </c>
      <c r="K1555" s="1" t="s">
        <v>36</v>
      </c>
      <c r="L1555" s="1" t="s">
        <v>25</v>
      </c>
      <c r="M1555" s="1" t="s">
        <v>1636</v>
      </c>
      <c r="N1555">
        <v>0</v>
      </c>
      <c r="O1555" s="8">
        <v>0</v>
      </c>
      <c r="P1555" s="8">
        <v>0</v>
      </c>
      <c r="Q1555" s="8">
        <v>0</v>
      </c>
      <c r="R1555" s="35"/>
      <c r="S1555" s="36"/>
      <c r="T1555" s="36"/>
      <c r="U1555" s="36"/>
    </row>
    <row r="1556" spans="1:21" x14ac:dyDescent="0.3">
      <c r="A1556" s="9">
        <v>53744663</v>
      </c>
      <c r="B1556" s="9" t="e">
        <f>VLOOKUP(A1556,'AM Detail'!K:L,2,FALSE)</f>
        <v>#N/A</v>
      </c>
      <c r="C1556" s="1" t="s">
        <v>335</v>
      </c>
      <c r="D1556" s="1" t="s">
        <v>465</v>
      </c>
      <c r="E1556" s="9" t="str">
        <f t="shared" si="24"/>
        <v>Z000</v>
      </c>
      <c r="F1556" s="2">
        <v>33055</v>
      </c>
      <c r="G1556" s="1" t="s">
        <v>17</v>
      </c>
      <c r="H1556" s="1" t="s">
        <v>18</v>
      </c>
      <c r="I1556" s="1" t="s">
        <v>496</v>
      </c>
      <c r="J1556" s="1" t="s">
        <v>500</v>
      </c>
      <c r="K1556" s="1" t="s">
        <v>269</v>
      </c>
      <c r="L1556" s="1" t="s">
        <v>82</v>
      </c>
      <c r="M1556" s="1" t="s">
        <v>1636</v>
      </c>
      <c r="N1556">
        <v>0</v>
      </c>
      <c r="O1556" s="8">
        <v>0</v>
      </c>
      <c r="P1556" s="8">
        <v>0</v>
      </c>
      <c r="Q1556" s="8">
        <v>0</v>
      </c>
      <c r="R1556" s="35"/>
      <c r="S1556" s="36"/>
      <c r="T1556" s="36"/>
      <c r="U1556" s="36"/>
    </row>
    <row r="1557" spans="1:21" x14ac:dyDescent="0.3">
      <c r="A1557" s="9">
        <v>53744666</v>
      </c>
      <c r="B1557" s="9" t="e">
        <f>VLOOKUP(A1557,'AM Detail'!K:L,2,FALSE)</f>
        <v>#N/A</v>
      </c>
      <c r="C1557" s="1" t="s">
        <v>335</v>
      </c>
      <c r="D1557" s="1" t="s">
        <v>465</v>
      </c>
      <c r="E1557" s="9" t="str">
        <f t="shared" si="24"/>
        <v>Z000</v>
      </c>
      <c r="F1557" s="2">
        <v>24289</v>
      </c>
      <c r="G1557" s="1" t="s">
        <v>17</v>
      </c>
      <c r="H1557" s="1" t="s">
        <v>18</v>
      </c>
      <c r="I1557" s="1" t="s">
        <v>496</v>
      </c>
      <c r="J1557" s="1" t="s">
        <v>500</v>
      </c>
      <c r="K1557" s="1" t="s">
        <v>269</v>
      </c>
      <c r="L1557" s="1" t="s">
        <v>46</v>
      </c>
      <c r="M1557" s="1" t="s">
        <v>1636</v>
      </c>
      <c r="N1557">
        <v>0</v>
      </c>
      <c r="O1557" s="8">
        <v>0</v>
      </c>
      <c r="P1557" s="8">
        <v>0</v>
      </c>
      <c r="Q1557" s="8">
        <v>0</v>
      </c>
      <c r="R1557" s="35"/>
      <c r="S1557" s="36"/>
      <c r="T1557" s="36"/>
      <c r="U1557" s="36"/>
    </row>
    <row r="1558" spans="1:21" x14ac:dyDescent="0.3">
      <c r="A1558" s="9">
        <v>55820407</v>
      </c>
      <c r="B1558" s="9" t="e">
        <f>VLOOKUP(A1558,'AM Detail'!K:L,2,FALSE)</f>
        <v>#N/A</v>
      </c>
      <c r="C1558" s="1" t="s">
        <v>335</v>
      </c>
      <c r="D1558" s="1" t="s">
        <v>238</v>
      </c>
      <c r="E1558" s="9" t="str">
        <f t="shared" si="24"/>
        <v>Z000</v>
      </c>
      <c r="F1558" s="2">
        <v>26481</v>
      </c>
      <c r="G1558" s="1" t="s">
        <v>17</v>
      </c>
      <c r="H1558" s="1" t="s">
        <v>18</v>
      </c>
      <c r="I1558" s="1" t="s">
        <v>434</v>
      </c>
      <c r="J1558" s="1" t="s">
        <v>439</v>
      </c>
      <c r="K1558" s="1" t="s">
        <v>36</v>
      </c>
      <c r="L1558" s="1" t="s">
        <v>28</v>
      </c>
      <c r="M1558" s="1" t="s">
        <v>1636</v>
      </c>
      <c r="N1558">
        <v>0</v>
      </c>
      <c r="O1558" s="8">
        <v>0</v>
      </c>
      <c r="P1558" s="8">
        <v>0</v>
      </c>
      <c r="Q1558" s="8">
        <v>0</v>
      </c>
      <c r="R1558" s="35"/>
      <c r="S1558" s="36"/>
      <c r="T1558" s="36"/>
      <c r="U1558" s="36"/>
    </row>
    <row r="1559" spans="1:21" x14ac:dyDescent="0.3">
      <c r="A1559" s="9">
        <v>57903992</v>
      </c>
      <c r="B1559" s="9" t="e">
        <f>VLOOKUP(A1559,'AM Detail'!K:L,2,FALSE)</f>
        <v>#N/A</v>
      </c>
      <c r="C1559" s="1" t="s">
        <v>335</v>
      </c>
      <c r="D1559" s="1" t="s">
        <v>238</v>
      </c>
      <c r="E1559" s="9" t="str">
        <f t="shared" si="24"/>
        <v>Z000</v>
      </c>
      <c r="F1559" s="2">
        <v>38473</v>
      </c>
      <c r="G1559" s="1" t="s">
        <v>17</v>
      </c>
      <c r="H1559" s="1" t="s">
        <v>18</v>
      </c>
      <c r="I1559" s="1" t="s">
        <v>332</v>
      </c>
      <c r="J1559" s="1" t="s">
        <v>334</v>
      </c>
      <c r="K1559" s="1" t="s">
        <v>36</v>
      </c>
      <c r="L1559" s="1" t="s">
        <v>773</v>
      </c>
      <c r="M1559" s="1" t="s">
        <v>1636</v>
      </c>
      <c r="N1559">
        <v>0</v>
      </c>
      <c r="O1559" s="8">
        <v>0</v>
      </c>
      <c r="P1559" s="8">
        <v>0</v>
      </c>
      <c r="Q1559" s="8">
        <v>0</v>
      </c>
      <c r="R1559" s="35"/>
      <c r="S1559" s="36"/>
      <c r="T1559" s="36"/>
      <c r="U1559" s="36"/>
    </row>
    <row r="1560" spans="1:21" x14ac:dyDescent="0.3">
      <c r="A1560" s="9">
        <v>58587608</v>
      </c>
      <c r="B1560" s="9" t="e">
        <f>VLOOKUP(A1560,'AM Detail'!K:L,2,FALSE)</f>
        <v>#N/A</v>
      </c>
      <c r="C1560" s="1" t="s">
        <v>31</v>
      </c>
      <c r="D1560" s="1" t="s">
        <v>32</v>
      </c>
      <c r="E1560" s="9" t="str">
        <f t="shared" si="24"/>
        <v>Z000</v>
      </c>
      <c r="F1560" s="2">
        <v>32690</v>
      </c>
      <c r="G1560" s="1" t="s">
        <v>17</v>
      </c>
      <c r="H1560" s="1" t="s">
        <v>33</v>
      </c>
      <c r="I1560" s="1" t="s">
        <v>264</v>
      </c>
      <c r="J1560" s="1" t="s">
        <v>382</v>
      </c>
      <c r="K1560" s="1" t="s">
        <v>36</v>
      </c>
      <c r="L1560" s="1" t="s">
        <v>63</v>
      </c>
      <c r="M1560" s="1" t="s">
        <v>1636</v>
      </c>
      <c r="N1560">
        <v>0</v>
      </c>
      <c r="O1560" s="8">
        <v>0</v>
      </c>
      <c r="P1560" s="8">
        <v>0</v>
      </c>
      <c r="Q1560" s="8">
        <v>0</v>
      </c>
      <c r="R1560" s="35"/>
      <c r="S1560" s="36"/>
      <c r="T1560" s="36"/>
      <c r="U1560" s="36"/>
    </row>
    <row r="1561" spans="1:21" x14ac:dyDescent="0.3">
      <c r="A1561" s="9">
        <v>58587614</v>
      </c>
      <c r="B1561" s="9" t="e">
        <f>VLOOKUP(A1561,'AM Detail'!K:L,2,FALSE)</f>
        <v>#N/A</v>
      </c>
      <c r="C1561" s="1" t="s">
        <v>31</v>
      </c>
      <c r="D1561" s="1" t="s">
        <v>32</v>
      </c>
      <c r="E1561" s="9" t="str">
        <f t="shared" si="24"/>
        <v>Z000</v>
      </c>
      <c r="F1561" s="2">
        <v>34881</v>
      </c>
      <c r="G1561" s="1" t="s">
        <v>17</v>
      </c>
      <c r="H1561" s="1" t="s">
        <v>33</v>
      </c>
      <c r="I1561" s="1" t="s">
        <v>325</v>
      </c>
      <c r="J1561" s="1" t="s">
        <v>758</v>
      </c>
      <c r="K1561" s="1" t="s">
        <v>36</v>
      </c>
      <c r="L1561" s="1" t="s">
        <v>67</v>
      </c>
      <c r="M1561" s="1" t="s">
        <v>1636</v>
      </c>
      <c r="N1561">
        <v>0</v>
      </c>
      <c r="O1561" s="8">
        <v>0</v>
      </c>
      <c r="P1561" s="8">
        <v>0</v>
      </c>
      <c r="Q1561" s="8">
        <v>0</v>
      </c>
      <c r="R1561" s="35"/>
      <c r="S1561" s="36"/>
      <c r="T1561" s="36"/>
      <c r="U1561" s="36"/>
    </row>
    <row r="1562" spans="1:21" x14ac:dyDescent="0.3">
      <c r="A1562" s="9">
        <v>58587619</v>
      </c>
      <c r="B1562" s="9" t="str">
        <f>VLOOKUP(A1562,'AM Detail'!K:L,2,FALSE)</f>
        <v>Retire</v>
      </c>
      <c r="C1562" s="1" t="s">
        <v>31</v>
      </c>
      <c r="D1562" s="1" t="s">
        <v>32</v>
      </c>
      <c r="E1562" s="9" t="str">
        <f t="shared" si="24"/>
        <v>Z000</v>
      </c>
      <c r="F1562" s="2">
        <v>36708</v>
      </c>
      <c r="G1562" s="1" t="s">
        <v>17</v>
      </c>
      <c r="H1562" s="1" t="s">
        <v>33</v>
      </c>
      <c r="I1562" s="1" t="s">
        <v>313</v>
      </c>
      <c r="J1562" s="1" t="s">
        <v>770</v>
      </c>
      <c r="K1562" s="1" t="s">
        <v>36</v>
      </c>
      <c r="L1562" s="1" t="s">
        <v>237</v>
      </c>
      <c r="M1562" s="1" t="s">
        <v>1636</v>
      </c>
      <c r="N1562">
        <v>2</v>
      </c>
      <c r="O1562" s="8">
        <v>119725.23</v>
      </c>
      <c r="P1562" s="8">
        <v>119725.23</v>
      </c>
      <c r="Q1562" s="8">
        <v>0</v>
      </c>
      <c r="R1562" s="35"/>
      <c r="S1562" s="36"/>
      <c r="T1562" s="36"/>
      <c r="U1562" s="36"/>
    </row>
    <row r="1563" spans="1:21" x14ac:dyDescent="0.3">
      <c r="A1563" s="9">
        <v>58587622</v>
      </c>
      <c r="B1563" s="9" t="str">
        <f>VLOOKUP(A1563,'AM Detail'!K:L,2,FALSE)</f>
        <v>Retire</v>
      </c>
      <c r="C1563" s="1" t="s">
        <v>31</v>
      </c>
      <c r="D1563" s="1" t="s">
        <v>32</v>
      </c>
      <c r="E1563" s="9" t="str">
        <f t="shared" si="24"/>
        <v>Z000</v>
      </c>
      <c r="F1563" s="2">
        <v>33786</v>
      </c>
      <c r="G1563" s="1" t="s">
        <v>17</v>
      </c>
      <c r="H1563" s="1" t="s">
        <v>33</v>
      </c>
      <c r="I1563" s="1" t="s">
        <v>313</v>
      </c>
      <c r="J1563" s="1" t="s">
        <v>770</v>
      </c>
      <c r="K1563" s="1" t="s">
        <v>36</v>
      </c>
      <c r="L1563" s="1" t="s">
        <v>25</v>
      </c>
      <c r="M1563" s="1" t="s">
        <v>1636</v>
      </c>
      <c r="N1563">
        <v>2</v>
      </c>
      <c r="O1563" s="8">
        <v>279991.67999999999</v>
      </c>
      <c r="P1563" s="8">
        <v>279991.67999999999</v>
      </c>
      <c r="Q1563" s="8">
        <v>0</v>
      </c>
      <c r="R1563" s="35"/>
      <c r="S1563" s="36"/>
      <c r="T1563" s="36"/>
      <c r="U1563" s="36"/>
    </row>
    <row r="1564" spans="1:21" x14ac:dyDescent="0.3">
      <c r="A1564" s="9">
        <v>58587625</v>
      </c>
      <c r="B1564" s="9" t="e">
        <f>VLOOKUP(A1564,'AM Detail'!K:L,2,FALSE)</f>
        <v>#N/A</v>
      </c>
      <c r="C1564" s="1" t="s">
        <v>31</v>
      </c>
      <c r="D1564" s="1" t="s">
        <v>32</v>
      </c>
      <c r="E1564" s="9" t="str">
        <f t="shared" si="24"/>
        <v>Z000</v>
      </c>
      <c r="F1564" s="2">
        <v>24289</v>
      </c>
      <c r="G1564" s="1" t="s">
        <v>17</v>
      </c>
      <c r="H1564" s="1" t="s">
        <v>33</v>
      </c>
      <c r="I1564" s="1" t="s">
        <v>313</v>
      </c>
      <c r="J1564" s="1" t="s">
        <v>770</v>
      </c>
      <c r="K1564" s="1" t="s">
        <v>36</v>
      </c>
      <c r="L1564" s="1" t="s">
        <v>46</v>
      </c>
      <c r="M1564" s="1" t="s">
        <v>1636</v>
      </c>
      <c r="N1564">
        <v>0</v>
      </c>
      <c r="O1564" s="8">
        <v>0</v>
      </c>
      <c r="P1564" s="8">
        <v>0</v>
      </c>
      <c r="Q1564" s="8">
        <v>0</v>
      </c>
      <c r="R1564" s="35"/>
      <c r="S1564" s="36"/>
      <c r="T1564" s="36"/>
      <c r="U1564" s="36"/>
    </row>
    <row r="1565" spans="1:21" x14ac:dyDescent="0.3">
      <c r="A1565" s="9">
        <v>58740252</v>
      </c>
      <c r="B1565" s="9" t="e">
        <f>VLOOKUP(A1565,'AM Detail'!K:L,2,FALSE)</f>
        <v>#N/A</v>
      </c>
      <c r="C1565" s="1" t="s">
        <v>15</v>
      </c>
      <c r="D1565" s="1" t="s">
        <v>238</v>
      </c>
      <c r="E1565" s="9" t="str">
        <f t="shared" si="24"/>
        <v>Z000</v>
      </c>
      <c r="F1565" s="2">
        <v>38687</v>
      </c>
      <c r="G1565" s="1" t="s">
        <v>17</v>
      </c>
      <c r="H1565" s="1" t="s">
        <v>18</v>
      </c>
      <c r="I1565" s="1" t="s">
        <v>290</v>
      </c>
      <c r="J1565" s="1" t="s">
        <v>291</v>
      </c>
      <c r="K1565" s="1" t="s">
        <v>36</v>
      </c>
      <c r="L1565" s="1" t="s">
        <v>773</v>
      </c>
      <c r="M1565" s="1" t="s">
        <v>1636</v>
      </c>
      <c r="N1565">
        <v>0</v>
      </c>
      <c r="O1565" s="8">
        <v>0</v>
      </c>
      <c r="P1565" s="8">
        <v>0</v>
      </c>
      <c r="Q1565" s="8">
        <v>0</v>
      </c>
      <c r="R1565" s="35"/>
      <c r="S1565" s="36"/>
      <c r="T1565" s="36"/>
      <c r="U1565" s="36"/>
    </row>
    <row r="1566" spans="1:21" x14ac:dyDescent="0.3">
      <c r="A1566" s="9">
        <v>58742596</v>
      </c>
      <c r="B1566" s="9" t="e">
        <f>VLOOKUP(A1566,'AM Detail'!K:L,2,FALSE)</f>
        <v>#N/A</v>
      </c>
      <c r="C1566" s="1" t="s">
        <v>15</v>
      </c>
      <c r="D1566" s="1" t="s">
        <v>238</v>
      </c>
      <c r="E1566" s="9" t="str">
        <f t="shared" si="24"/>
        <v>Z000</v>
      </c>
      <c r="F1566" s="2">
        <v>38687</v>
      </c>
      <c r="G1566" s="1" t="s">
        <v>17</v>
      </c>
      <c r="H1566" s="1" t="s">
        <v>18</v>
      </c>
      <c r="I1566" s="1" t="s">
        <v>290</v>
      </c>
      <c r="J1566" s="1" t="s">
        <v>291</v>
      </c>
      <c r="K1566" s="1" t="s">
        <v>36</v>
      </c>
      <c r="L1566" s="1" t="s">
        <v>773</v>
      </c>
      <c r="M1566" s="1" t="s">
        <v>1636</v>
      </c>
      <c r="N1566">
        <v>0</v>
      </c>
      <c r="O1566" s="8">
        <v>0</v>
      </c>
      <c r="P1566" s="8">
        <v>0</v>
      </c>
      <c r="Q1566" s="8">
        <v>0</v>
      </c>
      <c r="R1566" s="35"/>
      <c r="S1566" s="36"/>
      <c r="T1566" s="36"/>
      <c r="U1566" s="36"/>
    </row>
    <row r="1567" spans="1:21" x14ac:dyDescent="0.3">
      <c r="A1567" s="9">
        <v>59377595</v>
      </c>
      <c r="B1567" s="9" t="e">
        <f>VLOOKUP(A1567,'AM Detail'!K:L,2,FALSE)</f>
        <v>#N/A</v>
      </c>
      <c r="C1567" s="1" t="s">
        <v>335</v>
      </c>
      <c r="D1567" s="1" t="s">
        <v>238</v>
      </c>
      <c r="E1567" s="9" t="str">
        <f t="shared" si="24"/>
        <v>Z000</v>
      </c>
      <c r="F1567" s="2">
        <v>38687</v>
      </c>
      <c r="G1567" s="1" t="s">
        <v>17</v>
      </c>
      <c r="H1567" s="1" t="s">
        <v>18</v>
      </c>
      <c r="I1567" s="1" t="s">
        <v>332</v>
      </c>
      <c r="J1567" s="1" t="s">
        <v>338</v>
      </c>
      <c r="K1567" s="1" t="s">
        <v>36</v>
      </c>
      <c r="L1567" s="1" t="s">
        <v>773</v>
      </c>
      <c r="M1567" s="1" t="s">
        <v>1636</v>
      </c>
      <c r="N1567">
        <v>0</v>
      </c>
      <c r="O1567" s="8">
        <v>0</v>
      </c>
      <c r="P1567" s="8">
        <v>0</v>
      </c>
      <c r="Q1567" s="8">
        <v>0</v>
      </c>
      <c r="R1567" s="35"/>
      <c r="S1567" s="36"/>
      <c r="T1567" s="36"/>
      <c r="U1567" s="36"/>
    </row>
    <row r="1568" spans="1:21" x14ac:dyDescent="0.3">
      <c r="A1568" s="9">
        <v>59377602</v>
      </c>
      <c r="B1568" s="9" t="e">
        <f>VLOOKUP(A1568,'AM Detail'!K:L,2,FALSE)</f>
        <v>#N/A</v>
      </c>
      <c r="C1568" s="1" t="s">
        <v>335</v>
      </c>
      <c r="D1568" s="1" t="s">
        <v>238</v>
      </c>
      <c r="E1568" s="9" t="str">
        <f t="shared" si="24"/>
        <v>Z000</v>
      </c>
      <c r="F1568" s="2">
        <v>38687</v>
      </c>
      <c r="G1568" s="1" t="s">
        <v>17</v>
      </c>
      <c r="H1568" s="1" t="s">
        <v>18</v>
      </c>
      <c r="I1568" s="1" t="s">
        <v>434</v>
      </c>
      <c r="J1568" s="1" t="s">
        <v>439</v>
      </c>
      <c r="K1568" s="1" t="s">
        <v>36</v>
      </c>
      <c r="L1568" s="1" t="s">
        <v>773</v>
      </c>
      <c r="M1568" s="1" t="s">
        <v>1636</v>
      </c>
      <c r="N1568">
        <v>0</v>
      </c>
      <c r="O1568" s="8">
        <v>0</v>
      </c>
      <c r="P1568" s="8">
        <v>0</v>
      </c>
      <c r="Q1568" s="8">
        <v>0</v>
      </c>
      <c r="R1568" s="35"/>
      <c r="S1568" s="36"/>
      <c r="T1568" s="36"/>
      <c r="U1568" s="36"/>
    </row>
    <row r="1569" spans="1:21" x14ac:dyDescent="0.3">
      <c r="A1569" s="9">
        <v>59527193</v>
      </c>
      <c r="B1569" s="9" t="e">
        <f>VLOOKUP(A1569,'AM Detail'!K:L,2,FALSE)</f>
        <v>#N/A</v>
      </c>
      <c r="C1569" s="1" t="s">
        <v>15</v>
      </c>
      <c r="D1569" s="1" t="s">
        <v>465</v>
      </c>
      <c r="E1569" s="9" t="str">
        <f t="shared" si="24"/>
        <v>Z000</v>
      </c>
      <c r="F1569" s="2">
        <v>38687</v>
      </c>
      <c r="G1569" s="1" t="s">
        <v>17</v>
      </c>
      <c r="H1569" s="1" t="s">
        <v>18</v>
      </c>
      <c r="I1569" s="1" t="s">
        <v>290</v>
      </c>
      <c r="J1569" s="1" t="s">
        <v>291</v>
      </c>
      <c r="K1569" s="1" t="s">
        <v>269</v>
      </c>
      <c r="L1569" s="1" t="s">
        <v>773</v>
      </c>
      <c r="M1569" s="1" t="s">
        <v>1636</v>
      </c>
      <c r="N1569">
        <v>0</v>
      </c>
      <c r="O1569" s="8">
        <v>0</v>
      </c>
      <c r="P1569" s="8">
        <v>0</v>
      </c>
      <c r="Q1569" s="8">
        <v>0</v>
      </c>
      <c r="R1569" s="35"/>
      <c r="S1569" s="36"/>
      <c r="T1569" s="36"/>
      <c r="U1569" s="36"/>
    </row>
    <row r="1570" spans="1:21" x14ac:dyDescent="0.3">
      <c r="A1570" s="9">
        <v>59835298</v>
      </c>
      <c r="B1570" s="9" t="e">
        <f>VLOOKUP(A1570,'AM Detail'!K:L,2,FALSE)</f>
        <v>#N/A</v>
      </c>
      <c r="C1570" s="1" t="s">
        <v>335</v>
      </c>
      <c r="D1570" s="1" t="s">
        <v>465</v>
      </c>
      <c r="E1570" s="9" t="str">
        <f t="shared" si="24"/>
        <v>Z000</v>
      </c>
      <c r="F1570" s="2">
        <v>34881</v>
      </c>
      <c r="G1570" s="1" t="s">
        <v>17</v>
      </c>
      <c r="H1570" s="1" t="s">
        <v>18</v>
      </c>
      <c r="I1570" s="1" t="s">
        <v>270</v>
      </c>
      <c r="J1570" s="1" t="s">
        <v>472</v>
      </c>
      <c r="K1570" s="1" t="s">
        <v>269</v>
      </c>
      <c r="L1570" s="1" t="s">
        <v>67</v>
      </c>
      <c r="M1570" s="1" t="s">
        <v>1636</v>
      </c>
      <c r="N1570">
        <v>0</v>
      </c>
      <c r="O1570" s="8">
        <v>0</v>
      </c>
      <c r="P1570" s="8">
        <v>0</v>
      </c>
      <c r="Q1570" s="8">
        <v>0</v>
      </c>
      <c r="R1570" s="35"/>
      <c r="S1570" s="36"/>
      <c r="T1570" s="36"/>
      <c r="U1570" s="36"/>
    </row>
    <row r="1571" spans="1:21" x14ac:dyDescent="0.3">
      <c r="A1571" s="9">
        <v>59835301</v>
      </c>
      <c r="B1571" s="9" t="e">
        <f>VLOOKUP(A1571,'AM Detail'!K:L,2,FALSE)</f>
        <v>#N/A</v>
      </c>
      <c r="C1571" s="1" t="s">
        <v>335</v>
      </c>
      <c r="D1571" s="1" t="s">
        <v>465</v>
      </c>
      <c r="E1571" s="9" t="str">
        <f t="shared" si="24"/>
        <v>Z000</v>
      </c>
      <c r="F1571" s="2">
        <v>38534</v>
      </c>
      <c r="G1571" s="1" t="s">
        <v>17</v>
      </c>
      <c r="H1571" s="1" t="s">
        <v>18</v>
      </c>
      <c r="I1571" s="1" t="s">
        <v>272</v>
      </c>
      <c r="J1571" s="1" t="s">
        <v>504</v>
      </c>
      <c r="K1571" s="1" t="s">
        <v>269</v>
      </c>
      <c r="L1571" s="1" t="s">
        <v>773</v>
      </c>
      <c r="M1571" s="1" t="s">
        <v>1636</v>
      </c>
      <c r="N1571">
        <v>0</v>
      </c>
      <c r="O1571" s="8">
        <v>0</v>
      </c>
      <c r="P1571" s="8">
        <v>0</v>
      </c>
      <c r="Q1571" s="8">
        <v>0</v>
      </c>
      <c r="R1571" s="35"/>
      <c r="S1571" s="36"/>
      <c r="T1571" s="36"/>
      <c r="U1571" s="36"/>
    </row>
    <row r="1572" spans="1:21" x14ac:dyDescent="0.3">
      <c r="A1572" s="9">
        <v>60184589</v>
      </c>
      <c r="B1572" s="9" t="e">
        <f>VLOOKUP(A1572,'AM Detail'!K:L,2,FALSE)</f>
        <v>#N/A</v>
      </c>
      <c r="C1572" s="1" t="s">
        <v>335</v>
      </c>
      <c r="D1572" s="1" t="s">
        <v>465</v>
      </c>
      <c r="E1572" s="9" t="str">
        <f t="shared" si="24"/>
        <v>Z000</v>
      </c>
      <c r="F1572" s="2">
        <v>38687</v>
      </c>
      <c r="G1572" s="1" t="s">
        <v>17</v>
      </c>
      <c r="H1572" s="1" t="s">
        <v>18</v>
      </c>
      <c r="I1572" s="1" t="s">
        <v>496</v>
      </c>
      <c r="J1572" s="1" t="s">
        <v>500</v>
      </c>
      <c r="K1572" s="1" t="s">
        <v>269</v>
      </c>
      <c r="L1572" s="1" t="s">
        <v>773</v>
      </c>
      <c r="M1572" s="1" t="s">
        <v>1636</v>
      </c>
      <c r="N1572">
        <v>0</v>
      </c>
      <c r="O1572" s="8">
        <v>0</v>
      </c>
      <c r="P1572" s="8">
        <v>0</v>
      </c>
      <c r="Q1572" s="8">
        <v>0</v>
      </c>
      <c r="R1572" s="35"/>
      <c r="S1572" s="36"/>
      <c r="T1572" s="36"/>
      <c r="U1572" s="36"/>
    </row>
    <row r="1573" spans="1:21" x14ac:dyDescent="0.3">
      <c r="A1573" s="9">
        <v>61346258</v>
      </c>
      <c r="B1573" s="9" t="str">
        <f>VLOOKUP(A1573,'AM Detail'!K:L,2,FALSE)</f>
        <v>Retire</v>
      </c>
      <c r="C1573" s="1" t="s">
        <v>31</v>
      </c>
      <c r="D1573" s="1" t="s">
        <v>276</v>
      </c>
      <c r="E1573" s="9" t="str">
        <f t="shared" si="24"/>
        <v>Z000</v>
      </c>
      <c r="F1573" s="2">
        <v>31229</v>
      </c>
      <c r="G1573" s="1" t="s">
        <v>17</v>
      </c>
      <c r="H1573" s="1" t="s">
        <v>33</v>
      </c>
      <c r="I1573" s="1" t="s">
        <v>626</v>
      </c>
      <c r="J1573" s="1" t="s">
        <v>775</v>
      </c>
      <c r="K1573" s="1" t="s">
        <v>279</v>
      </c>
      <c r="L1573" s="1" t="s">
        <v>65</v>
      </c>
      <c r="M1573" s="1" t="s">
        <v>1636</v>
      </c>
      <c r="N1573">
        <v>29</v>
      </c>
      <c r="O1573" s="8">
        <v>54767.21</v>
      </c>
      <c r="P1573" s="8">
        <v>54767.21</v>
      </c>
      <c r="Q1573" s="8">
        <v>0</v>
      </c>
      <c r="R1573" s="35"/>
      <c r="S1573" s="36"/>
      <c r="T1573" s="36"/>
      <c r="U1573" s="36"/>
    </row>
    <row r="1574" spans="1:21" x14ac:dyDescent="0.3">
      <c r="A1574" s="9">
        <v>61346261</v>
      </c>
      <c r="B1574" s="9" t="str">
        <f>VLOOKUP(A1574,'AM Detail'!K:L,2,FALSE)</f>
        <v>Retire</v>
      </c>
      <c r="C1574" s="1" t="s">
        <v>31</v>
      </c>
      <c r="D1574" s="1" t="s">
        <v>276</v>
      </c>
      <c r="E1574" s="9" t="str">
        <f t="shared" si="24"/>
        <v>Z000</v>
      </c>
      <c r="F1574" s="2">
        <v>24289</v>
      </c>
      <c r="G1574" s="1" t="s">
        <v>17</v>
      </c>
      <c r="H1574" s="1" t="s">
        <v>33</v>
      </c>
      <c r="I1574" s="1" t="s">
        <v>626</v>
      </c>
      <c r="J1574" s="1" t="s">
        <v>776</v>
      </c>
      <c r="K1574" s="1" t="s">
        <v>279</v>
      </c>
      <c r="L1574" s="1" t="s">
        <v>46</v>
      </c>
      <c r="M1574" s="1" t="s">
        <v>1636</v>
      </c>
      <c r="N1574">
        <v>1</v>
      </c>
      <c r="O1574" s="8">
        <v>2379.83</v>
      </c>
      <c r="P1574" s="8">
        <v>2379.83</v>
      </c>
      <c r="Q1574" s="8">
        <v>0</v>
      </c>
      <c r="R1574" s="35"/>
      <c r="S1574" s="36"/>
      <c r="T1574" s="36"/>
      <c r="U1574" s="36"/>
    </row>
    <row r="1575" spans="1:21" x14ac:dyDescent="0.3">
      <c r="A1575" s="9">
        <v>61346264</v>
      </c>
      <c r="B1575" s="9" t="str">
        <f>VLOOKUP(A1575,'AM Detail'!K:L,2,FALSE)</f>
        <v>Retire</v>
      </c>
      <c r="C1575" s="1" t="s">
        <v>31</v>
      </c>
      <c r="D1575" s="1" t="s">
        <v>276</v>
      </c>
      <c r="E1575" s="9" t="str">
        <f t="shared" si="24"/>
        <v>Z000</v>
      </c>
      <c r="F1575" s="2">
        <v>24289</v>
      </c>
      <c r="G1575" s="1" t="s">
        <v>17</v>
      </c>
      <c r="H1575" s="1" t="s">
        <v>33</v>
      </c>
      <c r="I1575" s="1" t="s">
        <v>626</v>
      </c>
      <c r="J1575" s="1" t="s">
        <v>777</v>
      </c>
      <c r="K1575" s="1" t="s">
        <v>279</v>
      </c>
      <c r="L1575" s="1" t="s">
        <v>46</v>
      </c>
      <c r="M1575" s="1" t="s">
        <v>1636</v>
      </c>
      <c r="N1575">
        <v>1</v>
      </c>
      <c r="O1575" s="8">
        <v>2379.83</v>
      </c>
      <c r="P1575" s="8">
        <v>2379.83</v>
      </c>
      <c r="Q1575" s="8">
        <v>0</v>
      </c>
      <c r="R1575" s="35"/>
      <c r="S1575" s="36"/>
      <c r="T1575" s="36"/>
      <c r="U1575" s="36"/>
    </row>
    <row r="1576" spans="1:21" x14ac:dyDescent="0.3">
      <c r="A1576" s="9">
        <v>61346267</v>
      </c>
      <c r="B1576" s="9" t="str">
        <f>VLOOKUP(A1576,'AM Detail'!K:L,2,FALSE)</f>
        <v>Retire</v>
      </c>
      <c r="C1576" s="1" t="s">
        <v>31</v>
      </c>
      <c r="D1576" s="1" t="s">
        <v>276</v>
      </c>
      <c r="E1576" s="9" t="str">
        <f t="shared" si="24"/>
        <v>Z000</v>
      </c>
      <c r="F1576" s="2">
        <v>24289</v>
      </c>
      <c r="G1576" s="1" t="s">
        <v>17</v>
      </c>
      <c r="H1576" s="1" t="s">
        <v>33</v>
      </c>
      <c r="I1576" s="1" t="s">
        <v>626</v>
      </c>
      <c r="J1576" s="1" t="s">
        <v>778</v>
      </c>
      <c r="K1576" s="1" t="s">
        <v>279</v>
      </c>
      <c r="L1576" s="1" t="s">
        <v>46</v>
      </c>
      <c r="M1576" s="1" t="s">
        <v>1636</v>
      </c>
      <c r="N1576">
        <v>29</v>
      </c>
      <c r="O1576" s="8">
        <v>62880.47</v>
      </c>
      <c r="P1576" s="8">
        <v>62880.47</v>
      </c>
      <c r="Q1576" s="8">
        <v>0</v>
      </c>
      <c r="R1576" s="35"/>
      <c r="S1576" s="36"/>
      <c r="T1576" s="36"/>
      <c r="U1576" s="36"/>
    </row>
    <row r="1577" spans="1:21" x14ac:dyDescent="0.3">
      <c r="A1577" s="9">
        <v>61346270</v>
      </c>
      <c r="B1577" s="9" t="str">
        <f>VLOOKUP(A1577,'AM Detail'!K:L,2,FALSE)</f>
        <v>Retire</v>
      </c>
      <c r="C1577" s="1" t="s">
        <v>31</v>
      </c>
      <c r="D1577" s="1" t="s">
        <v>276</v>
      </c>
      <c r="E1577" s="9" t="str">
        <f t="shared" si="24"/>
        <v>Z000</v>
      </c>
      <c r="F1577" s="2">
        <v>24289</v>
      </c>
      <c r="G1577" s="1" t="s">
        <v>17</v>
      </c>
      <c r="H1577" s="1" t="s">
        <v>33</v>
      </c>
      <c r="I1577" s="1" t="s">
        <v>626</v>
      </c>
      <c r="J1577" s="1" t="s">
        <v>779</v>
      </c>
      <c r="K1577" s="1" t="s">
        <v>279</v>
      </c>
      <c r="L1577" s="1" t="s">
        <v>46</v>
      </c>
      <c r="M1577" s="1" t="s">
        <v>1636</v>
      </c>
      <c r="N1577">
        <v>4</v>
      </c>
      <c r="O1577" s="8">
        <v>7932.78</v>
      </c>
      <c r="P1577" s="8">
        <v>7932.78</v>
      </c>
      <c r="Q1577" s="8">
        <v>0</v>
      </c>
      <c r="R1577" s="35"/>
      <c r="S1577" s="36"/>
      <c r="T1577" s="36"/>
      <c r="U1577" s="36"/>
    </row>
    <row r="1578" spans="1:21" x14ac:dyDescent="0.3">
      <c r="A1578" s="9">
        <v>61346273</v>
      </c>
      <c r="B1578" s="9" t="str">
        <f>VLOOKUP(A1578,'AM Detail'!K:L,2,FALSE)</f>
        <v>Retire</v>
      </c>
      <c r="C1578" s="1" t="s">
        <v>31</v>
      </c>
      <c r="D1578" s="1" t="s">
        <v>276</v>
      </c>
      <c r="E1578" s="9" t="str">
        <f t="shared" si="24"/>
        <v>Z000</v>
      </c>
      <c r="F1578" s="2">
        <v>24289</v>
      </c>
      <c r="G1578" s="1" t="s">
        <v>17</v>
      </c>
      <c r="H1578" s="1" t="s">
        <v>33</v>
      </c>
      <c r="I1578" s="1" t="s">
        <v>626</v>
      </c>
      <c r="J1578" s="1" t="s">
        <v>780</v>
      </c>
      <c r="K1578" s="1" t="s">
        <v>279</v>
      </c>
      <c r="L1578" s="1" t="s">
        <v>46</v>
      </c>
      <c r="M1578" s="1" t="s">
        <v>1636</v>
      </c>
      <c r="N1578">
        <v>1</v>
      </c>
      <c r="O1578" s="8">
        <v>2379.83</v>
      </c>
      <c r="P1578" s="8">
        <v>2379.83</v>
      </c>
      <c r="Q1578" s="8">
        <v>0</v>
      </c>
      <c r="R1578" s="35"/>
      <c r="S1578" s="36"/>
      <c r="T1578" s="36"/>
      <c r="U1578" s="36"/>
    </row>
    <row r="1579" spans="1:21" x14ac:dyDescent="0.3">
      <c r="A1579" s="9">
        <v>61346276</v>
      </c>
      <c r="B1579" s="9" t="str">
        <f>VLOOKUP(A1579,'AM Detail'!K:L,2,FALSE)</f>
        <v>Retire</v>
      </c>
      <c r="C1579" s="1" t="s">
        <v>31</v>
      </c>
      <c r="D1579" s="1" t="s">
        <v>276</v>
      </c>
      <c r="E1579" s="9" t="str">
        <f t="shared" si="24"/>
        <v>Z000</v>
      </c>
      <c r="F1579" s="2">
        <v>31229</v>
      </c>
      <c r="G1579" s="1" t="s">
        <v>17</v>
      </c>
      <c r="H1579" s="1" t="s">
        <v>33</v>
      </c>
      <c r="I1579" s="1" t="s">
        <v>626</v>
      </c>
      <c r="J1579" s="1" t="s">
        <v>781</v>
      </c>
      <c r="K1579" s="1" t="s">
        <v>279</v>
      </c>
      <c r="L1579" s="1" t="s">
        <v>65</v>
      </c>
      <c r="M1579" s="1" t="s">
        <v>1636</v>
      </c>
      <c r="N1579">
        <v>27</v>
      </c>
      <c r="O1579" s="8">
        <v>51545.61</v>
      </c>
      <c r="P1579" s="8">
        <v>51545.61</v>
      </c>
      <c r="Q1579" s="8">
        <v>0</v>
      </c>
      <c r="R1579" s="35"/>
      <c r="S1579" s="36"/>
      <c r="T1579" s="36"/>
      <c r="U1579" s="36"/>
    </row>
    <row r="1580" spans="1:21" x14ac:dyDescent="0.3">
      <c r="A1580" s="9">
        <v>61387136</v>
      </c>
      <c r="B1580" s="9" t="e">
        <f>VLOOKUP(A1580,'AM Detail'!K:L,2,FALSE)</f>
        <v>#N/A</v>
      </c>
      <c r="C1580" s="1" t="s">
        <v>31</v>
      </c>
      <c r="D1580" s="1" t="s">
        <v>32</v>
      </c>
      <c r="E1580" s="9" t="str">
        <f t="shared" si="24"/>
        <v>Z000</v>
      </c>
      <c r="F1580" s="2">
        <v>34151</v>
      </c>
      <c r="G1580" s="1" t="s">
        <v>17</v>
      </c>
      <c r="H1580" s="1" t="s">
        <v>33</v>
      </c>
      <c r="I1580" s="1" t="s">
        <v>366</v>
      </c>
      <c r="J1580" s="1" t="s">
        <v>782</v>
      </c>
      <c r="K1580" s="1" t="s">
        <v>36</v>
      </c>
      <c r="L1580" s="1" t="s">
        <v>40</v>
      </c>
      <c r="M1580" s="1" t="s">
        <v>1636</v>
      </c>
      <c r="N1580">
        <v>0</v>
      </c>
      <c r="O1580" s="8">
        <v>0</v>
      </c>
      <c r="P1580" s="8">
        <v>0</v>
      </c>
      <c r="Q1580" s="8">
        <v>0</v>
      </c>
      <c r="R1580" s="35"/>
      <c r="S1580" s="36"/>
      <c r="T1580" s="36"/>
      <c r="U1580" s="36"/>
    </row>
    <row r="1581" spans="1:21" x14ac:dyDescent="0.3">
      <c r="A1581" s="9">
        <v>61387139</v>
      </c>
      <c r="B1581" s="9" t="e">
        <f>VLOOKUP(A1581,'AM Detail'!K:L,2,FALSE)</f>
        <v>#N/A</v>
      </c>
      <c r="C1581" s="1" t="s">
        <v>31</v>
      </c>
      <c r="D1581" s="1" t="s">
        <v>32</v>
      </c>
      <c r="E1581" s="9" t="str">
        <f t="shared" si="24"/>
        <v>Z000</v>
      </c>
      <c r="F1581" s="2">
        <v>33786</v>
      </c>
      <c r="G1581" s="1" t="s">
        <v>17</v>
      </c>
      <c r="H1581" s="1" t="s">
        <v>33</v>
      </c>
      <c r="I1581" s="1" t="s">
        <v>366</v>
      </c>
      <c r="J1581" s="1" t="s">
        <v>782</v>
      </c>
      <c r="K1581" s="1" t="s">
        <v>36</v>
      </c>
      <c r="L1581" s="1" t="s">
        <v>25</v>
      </c>
      <c r="M1581" s="1" t="s">
        <v>1636</v>
      </c>
      <c r="N1581">
        <v>0</v>
      </c>
      <c r="O1581" s="8">
        <v>0</v>
      </c>
      <c r="P1581" s="8">
        <v>0</v>
      </c>
      <c r="Q1581" s="8">
        <v>0</v>
      </c>
      <c r="R1581" s="35"/>
      <c r="S1581" s="36"/>
      <c r="T1581" s="36"/>
      <c r="U1581" s="36"/>
    </row>
    <row r="1582" spans="1:21" x14ac:dyDescent="0.3">
      <c r="A1582" s="9">
        <v>61387142</v>
      </c>
      <c r="B1582" s="9" t="str">
        <f>VLOOKUP(A1582,'AM Detail'!K:L,2,FALSE)</f>
        <v>Retire</v>
      </c>
      <c r="C1582" s="1" t="s">
        <v>31</v>
      </c>
      <c r="D1582" s="1" t="s">
        <v>32</v>
      </c>
      <c r="E1582" s="9" t="str">
        <f t="shared" si="24"/>
        <v>Z000</v>
      </c>
      <c r="F1582" s="2">
        <v>34151</v>
      </c>
      <c r="G1582" s="1" t="s">
        <v>17</v>
      </c>
      <c r="H1582" s="1" t="s">
        <v>33</v>
      </c>
      <c r="I1582" s="1" t="s">
        <v>366</v>
      </c>
      <c r="J1582" s="1" t="s">
        <v>367</v>
      </c>
      <c r="K1582" s="1" t="s">
        <v>36</v>
      </c>
      <c r="L1582" s="1" t="s">
        <v>40</v>
      </c>
      <c r="M1582" s="1" t="s">
        <v>1636</v>
      </c>
      <c r="N1582">
        <v>0</v>
      </c>
      <c r="O1582" s="8">
        <v>98258.95</v>
      </c>
      <c r="P1582" s="8">
        <v>98258.95</v>
      </c>
      <c r="Q1582" s="8">
        <v>0</v>
      </c>
      <c r="R1582" s="35"/>
      <c r="S1582" s="36"/>
      <c r="T1582" s="36"/>
      <c r="U1582" s="36"/>
    </row>
    <row r="1583" spans="1:21" x14ac:dyDescent="0.3">
      <c r="A1583" s="9">
        <v>61387183</v>
      </c>
      <c r="B1583" s="9" t="str">
        <f>VLOOKUP(A1583,'AM Detail'!K:L,2,FALSE)</f>
        <v>Retire</v>
      </c>
      <c r="C1583" s="1" t="s">
        <v>31</v>
      </c>
      <c r="D1583" s="1" t="s">
        <v>32</v>
      </c>
      <c r="E1583" s="9" t="str">
        <f t="shared" si="24"/>
        <v>Z000</v>
      </c>
      <c r="F1583" s="2">
        <v>24289</v>
      </c>
      <c r="G1583" s="1" t="s">
        <v>17</v>
      </c>
      <c r="H1583" s="1" t="s">
        <v>33</v>
      </c>
      <c r="I1583" s="1" t="s">
        <v>342</v>
      </c>
      <c r="J1583" s="1" t="s">
        <v>783</v>
      </c>
      <c r="K1583" s="1" t="s">
        <v>36</v>
      </c>
      <c r="L1583" s="1" t="s">
        <v>46</v>
      </c>
      <c r="M1583" s="1" t="s">
        <v>1636</v>
      </c>
      <c r="N1583">
        <v>4</v>
      </c>
      <c r="O1583" s="8">
        <v>665.88</v>
      </c>
      <c r="P1583" s="8">
        <v>665.88</v>
      </c>
      <c r="Q1583" s="8">
        <v>0</v>
      </c>
      <c r="R1583" s="35"/>
      <c r="S1583" s="36"/>
      <c r="T1583" s="36"/>
      <c r="U1583" s="36"/>
    </row>
    <row r="1584" spans="1:21" x14ac:dyDescent="0.3">
      <c r="A1584" s="9">
        <v>61528370</v>
      </c>
      <c r="B1584" s="9" t="e">
        <f>VLOOKUP(A1584,'AM Detail'!K:L,2,FALSE)</f>
        <v>#N/A</v>
      </c>
      <c r="C1584" s="1" t="s">
        <v>15</v>
      </c>
      <c r="D1584" s="1" t="s">
        <v>16</v>
      </c>
      <c r="E1584" s="9" t="str">
        <f t="shared" si="24"/>
        <v>Z000</v>
      </c>
      <c r="F1584" s="2">
        <v>38749</v>
      </c>
      <c r="G1584" s="1" t="s">
        <v>17</v>
      </c>
      <c r="H1584" s="1" t="s">
        <v>18</v>
      </c>
      <c r="I1584" s="1" t="s">
        <v>290</v>
      </c>
      <c r="J1584" s="1" t="s">
        <v>291</v>
      </c>
      <c r="K1584" s="1" t="s">
        <v>21</v>
      </c>
      <c r="L1584" s="1" t="s">
        <v>759</v>
      </c>
      <c r="M1584" s="1" t="s">
        <v>1636</v>
      </c>
      <c r="N1584">
        <v>0</v>
      </c>
      <c r="O1584" s="8">
        <v>0</v>
      </c>
      <c r="P1584" s="8">
        <v>0</v>
      </c>
      <c r="Q1584" s="8">
        <v>0</v>
      </c>
      <c r="R1584" s="35"/>
      <c r="S1584" s="36"/>
      <c r="T1584" s="36"/>
      <c r="U1584" s="36"/>
    </row>
    <row r="1585" spans="1:21" x14ac:dyDescent="0.3">
      <c r="A1585" s="9">
        <v>61530387</v>
      </c>
      <c r="B1585" s="9" t="e">
        <f>VLOOKUP(A1585,'AM Detail'!K:L,2,FALSE)</f>
        <v>#N/A</v>
      </c>
      <c r="C1585" s="1" t="s">
        <v>15</v>
      </c>
      <c r="D1585" s="1" t="s">
        <v>238</v>
      </c>
      <c r="E1585" s="9" t="str">
        <f t="shared" si="24"/>
        <v>Z000</v>
      </c>
      <c r="F1585" s="2">
        <v>38749</v>
      </c>
      <c r="G1585" s="1" t="s">
        <v>17</v>
      </c>
      <c r="H1585" s="1" t="s">
        <v>18</v>
      </c>
      <c r="I1585" s="1" t="s">
        <v>290</v>
      </c>
      <c r="J1585" s="1" t="s">
        <v>291</v>
      </c>
      <c r="K1585" s="1" t="s">
        <v>36</v>
      </c>
      <c r="L1585" s="1" t="s">
        <v>759</v>
      </c>
      <c r="M1585" s="1" t="s">
        <v>1636</v>
      </c>
      <c r="N1585">
        <v>0</v>
      </c>
      <c r="O1585" s="8">
        <v>0</v>
      </c>
      <c r="P1585" s="8">
        <v>0</v>
      </c>
      <c r="Q1585" s="8">
        <v>0</v>
      </c>
      <c r="R1585" s="35"/>
      <c r="S1585" s="36"/>
      <c r="T1585" s="36"/>
      <c r="U1585" s="36"/>
    </row>
    <row r="1586" spans="1:21" x14ac:dyDescent="0.3">
      <c r="A1586" s="9">
        <v>62088026</v>
      </c>
      <c r="B1586" s="9" t="e">
        <f>VLOOKUP(A1586,'AM Detail'!K:L,2,FALSE)</f>
        <v>#N/A</v>
      </c>
      <c r="C1586" s="1" t="s">
        <v>335</v>
      </c>
      <c r="D1586" s="1" t="s">
        <v>465</v>
      </c>
      <c r="E1586" s="9" t="str">
        <f t="shared" si="24"/>
        <v>Z000</v>
      </c>
      <c r="F1586" s="2">
        <v>24289</v>
      </c>
      <c r="G1586" s="1" t="s">
        <v>17</v>
      </c>
      <c r="H1586" s="1" t="s">
        <v>18</v>
      </c>
      <c r="I1586" s="1" t="s">
        <v>496</v>
      </c>
      <c r="J1586" s="1" t="s">
        <v>500</v>
      </c>
      <c r="K1586" s="1" t="s">
        <v>269</v>
      </c>
      <c r="L1586" s="1" t="s">
        <v>46</v>
      </c>
      <c r="M1586" s="1" t="s">
        <v>1636</v>
      </c>
      <c r="N1586">
        <v>0</v>
      </c>
      <c r="O1586" s="8">
        <v>0</v>
      </c>
      <c r="P1586" s="8">
        <v>0</v>
      </c>
      <c r="Q1586" s="8">
        <v>0</v>
      </c>
      <c r="R1586" s="35"/>
      <c r="S1586" s="36"/>
      <c r="T1586" s="36"/>
      <c r="U1586" s="36"/>
    </row>
    <row r="1587" spans="1:21" x14ac:dyDescent="0.3">
      <c r="A1587" s="9">
        <v>62088066</v>
      </c>
      <c r="B1587" s="9" t="str">
        <f>VLOOKUP(A1587,'AM Detail'!K:L,2,FALSE)</f>
        <v>Retire</v>
      </c>
      <c r="C1587" s="1" t="s">
        <v>31</v>
      </c>
      <c r="D1587" s="1" t="s">
        <v>268</v>
      </c>
      <c r="E1587" s="9" t="str">
        <f t="shared" si="24"/>
        <v>Z000</v>
      </c>
      <c r="F1587" s="2">
        <v>33055</v>
      </c>
      <c r="G1587" s="1" t="s">
        <v>17</v>
      </c>
      <c r="H1587" s="1" t="s">
        <v>33</v>
      </c>
      <c r="I1587" s="1" t="s">
        <v>272</v>
      </c>
      <c r="J1587" s="1" t="s">
        <v>505</v>
      </c>
      <c r="K1587" s="1" t="s">
        <v>269</v>
      </c>
      <c r="L1587" s="1" t="s">
        <v>82</v>
      </c>
      <c r="M1587" s="1" t="s">
        <v>1636</v>
      </c>
      <c r="N1587">
        <v>0</v>
      </c>
      <c r="O1587" s="8">
        <v>73131.73</v>
      </c>
      <c r="P1587" s="8">
        <v>72481.91</v>
      </c>
      <c r="Q1587" s="8">
        <v>649.82000000000005</v>
      </c>
      <c r="R1587" s="35"/>
      <c r="S1587" s="36"/>
      <c r="T1587" s="36"/>
      <c r="U1587" s="36"/>
    </row>
    <row r="1588" spans="1:21" x14ac:dyDescent="0.3">
      <c r="A1588" s="9">
        <v>62088069</v>
      </c>
      <c r="B1588" s="9" t="e">
        <f>VLOOKUP(A1588,'AM Detail'!K:L,2,FALSE)</f>
        <v>#N/A</v>
      </c>
      <c r="C1588" s="1" t="s">
        <v>31</v>
      </c>
      <c r="D1588" s="1" t="s">
        <v>268</v>
      </c>
      <c r="E1588" s="9" t="str">
        <f t="shared" si="24"/>
        <v>Z000</v>
      </c>
      <c r="F1588" s="2">
        <v>31959</v>
      </c>
      <c r="G1588" s="1" t="s">
        <v>17</v>
      </c>
      <c r="H1588" s="1" t="s">
        <v>33</v>
      </c>
      <c r="I1588" s="1" t="s">
        <v>272</v>
      </c>
      <c r="J1588" s="1" t="s">
        <v>505</v>
      </c>
      <c r="K1588" s="1" t="s">
        <v>269</v>
      </c>
      <c r="L1588" s="1" t="s">
        <v>62</v>
      </c>
      <c r="M1588" s="1" t="s">
        <v>1636</v>
      </c>
      <c r="N1588">
        <v>0</v>
      </c>
      <c r="O1588" s="8">
        <v>0</v>
      </c>
      <c r="P1588" s="8">
        <v>0</v>
      </c>
      <c r="Q1588" s="8">
        <v>0</v>
      </c>
      <c r="R1588" s="35"/>
      <c r="S1588" s="36"/>
      <c r="T1588" s="36"/>
      <c r="U1588" s="36"/>
    </row>
    <row r="1589" spans="1:21" x14ac:dyDescent="0.3">
      <c r="A1589" s="9">
        <v>62513244</v>
      </c>
      <c r="B1589" s="9" t="e">
        <f>VLOOKUP(A1589,'AM Detail'!K:L,2,FALSE)</f>
        <v>#N/A</v>
      </c>
      <c r="C1589" s="1" t="s">
        <v>15</v>
      </c>
      <c r="D1589" s="1" t="s">
        <v>238</v>
      </c>
      <c r="E1589" s="9" t="str">
        <f t="shared" si="24"/>
        <v>Z000</v>
      </c>
      <c r="F1589" s="2">
        <v>38777</v>
      </c>
      <c r="G1589" s="1" t="s">
        <v>17</v>
      </c>
      <c r="H1589" s="1" t="s">
        <v>18</v>
      </c>
      <c r="I1589" s="1" t="s">
        <v>290</v>
      </c>
      <c r="J1589" s="1" t="s">
        <v>291</v>
      </c>
      <c r="K1589" s="1" t="s">
        <v>36</v>
      </c>
      <c r="L1589" s="1" t="s">
        <v>759</v>
      </c>
      <c r="M1589" s="1" t="s">
        <v>1636</v>
      </c>
      <c r="N1589">
        <v>0</v>
      </c>
      <c r="O1589" s="8">
        <v>0</v>
      </c>
      <c r="P1589" s="8">
        <v>0</v>
      </c>
      <c r="Q1589" s="8">
        <v>0</v>
      </c>
      <c r="R1589" s="35"/>
      <c r="S1589" s="36"/>
      <c r="T1589" s="36"/>
      <c r="U1589" s="36"/>
    </row>
    <row r="1590" spans="1:21" x14ac:dyDescent="0.3">
      <c r="A1590" s="9">
        <v>62564373</v>
      </c>
      <c r="B1590" s="9" t="e">
        <f>VLOOKUP(A1590,'AM Detail'!K:L,2,FALSE)</f>
        <v>#N/A</v>
      </c>
      <c r="C1590" s="1" t="s">
        <v>31</v>
      </c>
      <c r="D1590" s="1" t="s">
        <v>32</v>
      </c>
      <c r="E1590" s="9" t="str">
        <f t="shared" si="24"/>
        <v>Z000</v>
      </c>
      <c r="F1590" s="2">
        <v>38718</v>
      </c>
      <c r="G1590" s="1" t="s">
        <v>17</v>
      </c>
      <c r="H1590" s="1" t="s">
        <v>33</v>
      </c>
      <c r="I1590" s="1" t="s">
        <v>290</v>
      </c>
      <c r="J1590" s="1" t="s">
        <v>291</v>
      </c>
      <c r="K1590" s="1" t="s">
        <v>36</v>
      </c>
      <c r="L1590" s="1" t="s">
        <v>759</v>
      </c>
      <c r="M1590" s="1" t="s">
        <v>1636</v>
      </c>
      <c r="N1590">
        <v>0</v>
      </c>
      <c r="O1590" s="8">
        <v>0</v>
      </c>
      <c r="P1590" s="8">
        <v>0</v>
      </c>
      <c r="Q1590" s="8">
        <v>0</v>
      </c>
      <c r="R1590" s="35"/>
      <c r="S1590" s="36"/>
      <c r="T1590" s="36"/>
      <c r="U1590" s="36"/>
    </row>
    <row r="1591" spans="1:21" x14ac:dyDescent="0.3">
      <c r="A1591" s="9">
        <v>62896498</v>
      </c>
      <c r="B1591" s="9" t="e">
        <f>VLOOKUP(A1591,'AM Detail'!K:L,2,FALSE)</f>
        <v>#N/A</v>
      </c>
      <c r="C1591" s="1" t="s">
        <v>31</v>
      </c>
      <c r="D1591" s="1" t="s">
        <v>32</v>
      </c>
      <c r="E1591" s="9" t="str">
        <f t="shared" si="24"/>
        <v>Z000</v>
      </c>
      <c r="F1591" s="2">
        <v>24289</v>
      </c>
      <c r="G1591" s="1" t="s">
        <v>17</v>
      </c>
      <c r="H1591" s="1" t="s">
        <v>33</v>
      </c>
      <c r="I1591" s="1" t="s">
        <v>325</v>
      </c>
      <c r="J1591" s="1" t="s">
        <v>784</v>
      </c>
      <c r="K1591" s="1" t="s">
        <v>36</v>
      </c>
      <c r="L1591" s="1" t="s">
        <v>46</v>
      </c>
      <c r="M1591" s="1" t="s">
        <v>1636</v>
      </c>
      <c r="N1591">
        <v>0</v>
      </c>
      <c r="O1591" s="8">
        <v>0</v>
      </c>
      <c r="P1591" s="8">
        <v>0</v>
      </c>
      <c r="Q1591" s="8">
        <v>0</v>
      </c>
      <c r="R1591" s="35"/>
      <c r="S1591" s="36"/>
      <c r="T1591" s="36"/>
      <c r="U1591" s="36"/>
    </row>
    <row r="1592" spans="1:21" x14ac:dyDescent="0.3">
      <c r="A1592" s="9">
        <v>63274808</v>
      </c>
      <c r="B1592" s="9" t="str">
        <f>VLOOKUP(A1592,'AM Detail'!K:L,2,FALSE)</f>
        <v>Retire</v>
      </c>
      <c r="C1592" s="1" t="s">
        <v>15</v>
      </c>
      <c r="D1592" s="1" t="s">
        <v>238</v>
      </c>
      <c r="E1592" s="9" t="str">
        <f t="shared" si="24"/>
        <v>Z000</v>
      </c>
      <c r="F1592" s="2">
        <v>38777</v>
      </c>
      <c r="G1592" s="1" t="s">
        <v>17</v>
      </c>
      <c r="H1592" s="1" t="s">
        <v>18</v>
      </c>
      <c r="I1592" s="1" t="s">
        <v>424</v>
      </c>
      <c r="J1592" s="1" t="s">
        <v>785</v>
      </c>
      <c r="K1592" s="1" t="s">
        <v>36</v>
      </c>
      <c r="L1592" s="1" t="s">
        <v>759</v>
      </c>
      <c r="M1592" s="1" t="s">
        <v>1636</v>
      </c>
      <c r="N1592">
        <v>1</v>
      </c>
      <c r="O1592" s="8">
        <v>128752</v>
      </c>
      <c r="P1592" s="8">
        <v>90127.32</v>
      </c>
      <c r="Q1592" s="8">
        <v>38624.68</v>
      </c>
      <c r="R1592" s="35"/>
      <c r="S1592" s="36"/>
      <c r="T1592" s="36"/>
      <c r="U1592" s="36"/>
    </row>
    <row r="1593" spans="1:21" x14ac:dyDescent="0.3">
      <c r="A1593" s="9">
        <v>63274815</v>
      </c>
      <c r="B1593" s="9" t="e">
        <f>VLOOKUP(A1593,'AM Detail'!K:L,2,FALSE)</f>
        <v>#N/A</v>
      </c>
      <c r="C1593" s="1" t="s">
        <v>335</v>
      </c>
      <c r="D1593" s="1" t="s">
        <v>238</v>
      </c>
      <c r="E1593" s="9" t="str">
        <f t="shared" si="24"/>
        <v>Z000</v>
      </c>
      <c r="F1593" s="2">
        <v>38749</v>
      </c>
      <c r="G1593" s="1" t="s">
        <v>17</v>
      </c>
      <c r="H1593" s="1" t="s">
        <v>18</v>
      </c>
      <c r="I1593" s="1" t="s">
        <v>332</v>
      </c>
      <c r="J1593" s="1" t="s">
        <v>334</v>
      </c>
      <c r="K1593" s="1" t="s">
        <v>36</v>
      </c>
      <c r="L1593" s="1" t="s">
        <v>759</v>
      </c>
      <c r="M1593" s="1" t="s">
        <v>1636</v>
      </c>
      <c r="N1593">
        <v>0</v>
      </c>
      <c r="O1593" s="8">
        <v>0</v>
      </c>
      <c r="P1593" s="8">
        <v>0</v>
      </c>
      <c r="Q1593" s="8">
        <v>0</v>
      </c>
      <c r="R1593" s="35"/>
      <c r="S1593" s="36"/>
      <c r="T1593" s="36"/>
      <c r="U1593" s="36"/>
    </row>
    <row r="1594" spans="1:21" x14ac:dyDescent="0.3">
      <c r="A1594" s="9">
        <v>63325330</v>
      </c>
      <c r="B1594" s="9" t="e">
        <f>VLOOKUP(A1594,'AM Detail'!K:L,2,FALSE)</f>
        <v>#N/A</v>
      </c>
      <c r="C1594" s="1" t="s">
        <v>31</v>
      </c>
      <c r="D1594" s="1" t="s">
        <v>32</v>
      </c>
      <c r="E1594" s="9" t="str">
        <f t="shared" si="24"/>
        <v>Z000</v>
      </c>
      <c r="F1594" s="2">
        <v>38838</v>
      </c>
      <c r="G1594" s="1" t="s">
        <v>17</v>
      </c>
      <c r="H1594" s="1" t="s">
        <v>33</v>
      </c>
      <c r="I1594" s="1" t="s">
        <v>290</v>
      </c>
      <c r="J1594" s="1" t="s">
        <v>291</v>
      </c>
      <c r="K1594" s="1" t="s">
        <v>36</v>
      </c>
      <c r="L1594" s="1" t="s">
        <v>759</v>
      </c>
      <c r="M1594" s="1" t="s">
        <v>1636</v>
      </c>
      <c r="N1594">
        <v>0</v>
      </c>
      <c r="O1594" s="8">
        <v>0</v>
      </c>
      <c r="P1594" s="8">
        <v>0</v>
      </c>
      <c r="Q1594" s="8">
        <v>0</v>
      </c>
      <c r="R1594" s="35"/>
      <c r="S1594" s="36"/>
      <c r="T1594" s="36"/>
      <c r="U1594" s="36"/>
    </row>
    <row r="1595" spans="1:21" x14ac:dyDescent="0.3">
      <c r="A1595" s="9">
        <v>63325629</v>
      </c>
      <c r="B1595" s="9" t="e">
        <f>VLOOKUP(A1595,'AM Detail'!K:L,2,FALSE)</f>
        <v>#N/A</v>
      </c>
      <c r="C1595" s="1" t="s">
        <v>31</v>
      </c>
      <c r="D1595" s="1" t="s">
        <v>32</v>
      </c>
      <c r="E1595" s="9" t="str">
        <f t="shared" si="24"/>
        <v>Z000</v>
      </c>
      <c r="F1595" s="2">
        <v>38838</v>
      </c>
      <c r="G1595" s="1" t="s">
        <v>17</v>
      </c>
      <c r="H1595" s="1" t="s">
        <v>33</v>
      </c>
      <c r="I1595" s="1" t="s">
        <v>290</v>
      </c>
      <c r="J1595" s="1" t="s">
        <v>291</v>
      </c>
      <c r="K1595" s="1" t="s">
        <v>36</v>
      </c>
      <c r="L1595" s="1" t="s">
        <v>759</v>
      </c>
      <c r="M1595" s="1" t="s">
        <v>1636</v>
      </c>
      <c r="N1595">
        <v>0</v>
      </c>
      <c r="O1595" s="8">
        <v>0</v>
      </c>
      <c r="P1595" s="8">
        <v>0</v>
      </c>
      <c r="Q1595" s="8">
        <v>0</v>
      </c>
      <c r="R1595" s="35"/>
      <c r="S1595" s="36"/>
      <c r="T1595" s="36"/>
      <c r="U1595" s="36"/>
    </row>
    <row r="1596" spans="1:21" x14ac:dyDescent="0.3">
      <c r="A1596" s="9">
        <v>63325992</v>
      </c>
      <c r="B1596" s="9" t="e">
        <f>VLOOKUP(A1596,'AM Detail'!K:L,2,FALSE)</f>
        <v>#N/A</v>
      </c>
      <c r="C1596" s="1" t="s">
        <v>31</v>
      </c>
      <c r="D1596" s="1" t="s">
        <v>32</v>
      </c>
      <c r="E1596" s="9" t="str">
        <f t="shared" si="24"/>
        <v>Z000</v>
      </c>
      <c r="F1596" s="2">
        <v>38838</v>
      </c>
      <c r="G1596" s="1" t="s">
        <v>17</v>
      </c>
      <c r="H1596" s="1" t="s">
        <v>33</v>
      </c>
      <c r="I1596" s="1" t="s">
        <v>290</v>
      </c>
      <c r="J1596" s="1" t="s">
        <v>291</v>
      </c>
      <c r="K1596" s="1" t="s">
        <v>36</v>
      </c>
      <c r="L1596" s="1" t="s">
        <v>759</v>
      </c>
      <c r="M1596" s="1" t="s">
        <v>1636</v>
      </c>
      <c r="N1596">
        <v>0</v>
      </c>
      <c r="O1596" s="8">
        <v>0</v>
      </c>
      <c r="P1596" s="8">
        <v>0</v>
      </c>
      <c r="Q1596" s="8">
        <v>0</v>
      </c>
      <c r="R1596" s="35"/>
      <c r="S1596" s="36"/>
      <c r="T1596" s="36"/>
      <c r="U1596" s="36"/>
    </row>
    <row r="1597" spans="1:21" x14ac:dyDescent="0.3">
      <c r="A1597" s="9">
        <v>63327161</v>
      </c>
      <c r="B1597" s="9" t="e">
        <f>VLOOKUP(A1597,'AM Detail'!K:L,2,FALSE)</f>
        <v>#N/A</v>
      </c>
      <c r="C1597" s="1" t="s">
        <v>31</v>
      </c>
      <c r="D1597" s="1" t="s">
        <v>32</v>
      </c>
      <c r="E1597" s="9" t="str">
        <f t="shared" si="24"/>
        <v>Z000</v>
      </c>
      <c r="F1597" s="2">
        <v>38838</v>
      </c>
      <c r="G1597" s="1" t="s">
        <v>17</v>
      </c>
      <c r="H1597" s="1" t="s">
        <v>33</v>
      </c>
      <c r="I1597" s="1" t="s">
        <v>290</v>
      </c>
      <c r="J1597" s="1" t="s">
        <v>291</v>
      </c>
      <c r="K1597" s="1" t="s">
        <v>36</v>
      </c>
      <c r="L1597" s="1" t="s">
        <v>759</v>
      </c>
      <c r="M1597" s="1" t="s">
        <v>1636</v>
      </c>
      <c r="N1597">
        <v>0</v>
      </c>
      <c r="O1597" s="8">
        <v>0</v>
      </c>
      <c r="P1597" s="8">
        <v>0</v>
      </c>
      <c r="Q1597" s="8">
        <v>0</v>
      </c>
      <c r="R1597" s="35"/>
      <c r="S1597" s="36"/>
      <c r="T1597" s="36"/>
      <c r="U1597" s="36"/>
    </row>
    <row r="1598" spans="1:21" x14ac:dyDescent="0.3">
      <c r="A1598" s="9">
        <v>63330653</v>
      </c>
      <c r="B1598" s="9" t="e">
        <f>VLOOKUP(A1598,'AM Detail'!K:L,2,FALSE)</f>
        <v>#N/A</v>
      </c>
      <c r="C1598" s="1" t="s">
        <v>31</v>
      </c>
      <c r="D1598" s="1" t="s">
        <v>276</v>
      </c>
      <c r="E1598" s="9" t="str">
        <f t="shared" si="24"/>
        <v>Z000</v>
      </c>
      <c r="F1598" s="2">
        <v>38838</v>
      </c>
      <c r="G1598" s="1" t="s">
        <v>17</v>
      </c>
      <c r="H1598" s="1" t="s">
        <v>33</v>
      </c>
      <c r="I1598" s="1" t="s">
        <v>290</v>
      </c>
      <c r="J1598" s="1" t="s">
        <v>291</v>
      </c>
      <c r="K1598" s="1" t="s">
        <v>279</v>
      </c>
      <c r="L1598" s="1" t="s">
        <v>759</v>
      </c>
      <c r="M1598" s="1" t="s">
        <v>1636</v>
      </c>
      <c r="N1598">
        <v>0</v>
      </c>
      <c r="O1598" s="8">
        <v>0</v>
      </c>
      <c r="P1598" s="8">
        <v>0</v>
      </c>
      <c r="Q1598" s="8">
        <v>0</v>
      </c>
      <c r="R1598" s="35"/>
      <c r="S1598" s="36"/>
      <c r="T1598" s="36"/>
      <c r="U1598" s="36"/>
    </row>
    <row r="1599" spans="1:21" x14ac:dyDescent="0.3">
      <c r="A1599" s="9">
        <v>63331604</v>
      </c>
      <c r="B1599" s="9" t="e">
        <f>VLOOKUP(A1599,'AM Detail'!K:L,2,FALSE)</f>
        <v>#N/A</v>
      </c>
      <c r="C1599" s="1" t="s">
        <v>31</v>
      </c>
      <c r="D1599" s="1" t="s">
        <v>32</v>
      </c>
      <c r="E1599" s="9" t="str">
        <f t="shared" si="24"/>
        <v>Z000</v>
      </c>
      <c r="F1599" s="2">
        <v>38838</v>
      </c>
      <c r="G1599" s="1" t="s">
        <v>17</v>
      </c>
      <c r="H1599" s="1" t="s">
        <v>33</v>
      </c>
      <c r="I1599" s="1" t="s">
        <v>290</v>
      </c>
      <c r="J1599" s="1" t="s">
        <v>291</v>
      </c>
      <c r="K1599" s="1" t="s">
        <v>36</v>
      </c>
      <c r="L1599" s="1" t="s">
        <v>759</v>
      </c>
      <c r="M1599" s="1" t="s">
        <v>1636</v>
      </c>
      <c r="N1599">
        <v>0</v>
      </c>
      <c r="O1599" s="8">
        <v>0</v>
      </c>
      <c r="P1599" s="8">
        <v>0</v>
      </c>
      <c r="Q1599" s="8">
        <v>0</v>
      </c>
      <c r="R1599" s="35"/>
      <c r="S1599" s="36"/>
      <c r="T1599" s="36"/>
      <c r="U1599" s="36"/>
    </row>
    <row r="1600" spans="1:21" x14ac:dyDescent="0.3">
      <c r="A1600" s="9">
        <v>63337007</v>
      </c>
      <c r="B1600" s="9" t="e">
        <f>VLOOKUP(A1600,'AM Detail'!K:L,2,FALSE)</f>
        <v>#N/A</v>
      </c>
      <c r="C1600" s="1" t="s">
        <v>31</v>
      </c>
      <c r="D1600" s="1" t="s">
        <v>32</v>
      </c>
      <c r="E1600" s="9" t="str">
        <f t="shared" si="24"/>
        <v>Z000</v>
      </c>
      <c r="F1600" s="2">
        <v>38838</v>
      </c>
      <c r="G1600" s="1" t="s">
        <v>17</v>
      </c>
      <c r="H1600" s="1" t="s">
        <v>33</v>
      </c>
      <c r="I1600" s="1" t="s">
        <v>290</v>
      </c>
      <c r="J1600" s="1" t="s">
        <v>291</v>
      </c>
      <c r="K1600" s="1" t="s">
        <v>36</v>
      </c>
      <c r="L1600" s="1" t="s">
        <v>759</v>
      </c>
      <c r="M1600" s="1" t="s">
        <v>1636</v>
      </c>
      <c r="N1600">
        <v>0</v>
      </c>
      <c r="O1600" s="8">
        <v>0</v>
      </c>
      <c r="P1600" s="8">
        <v>0</v>
      </c>
      <c r="Q1600" s="8">
        <v>0</v>
      </c>
      <c r="R1600" s="35"/>
      <c r="S1600" s="36"/>
      <c r="T1600" s="36"/>
      <c r="U1600" s="36"/>
    </row>
    <row r="1601" spans="1:21" x14ac:dyDescent="0.3">
      <c r="A1601" s="9">
        <v>63356064</v>
      </c>
      <c r="B1601" s="9" t="e">
        <f>VLOOKUP(A1601,'AM Detail'!K:L,2,FALSE)</f>
        <v>#N/A</v>
      </c>
      <c r="C1601" s="1" t="s">
        <v>31</v>
      </c>
      <c r="D1601" s="1" t="s">
        <v>32</v>
      </c>
      <c r="E1601" s="9" t="str">
        <f t="shared" si="24"/>
        <v>Z000</v>
      </c>
      <c r="F1601" s="2">
        <v>38838</v>
      </c>
      <c r="G1601" s="1" t="s">
        <v>17</v>
      </c>
      <c r="H1601" s="1" t="s">
        <v>33</v>
      </c>
      <c r="I1601" s="1" t="s">
        <v>290</v>
      </c>
      <c r="J1601" s="1" t="s">
        <v>291</v>
      </c>
      <c r="K1601" s="1" t="s">
        <v>36</v>
      </c>
      <c r="L1601" s="1" t="s">
        <v>759</v>
      </c>
      <c r="M1601" s="1" t="s">
        <v>1636</v>
      </c>
      <c r="N1601">
        <v>0</v>
      </c>
      <c r="O1601" s="8">
        <v>0</v>
      </c>
      <c r="P1601" s="8">
        <v>0</v>
      </c>
      <c r="Q1601" s="8">
        <v>0</v>
      </c>
      <c r="R1601" s="35"/>
      <c r="S1601" s="36"/>
      <c r="T1601" s="36"/>
      <c r="U1601" s="36"/>
    </row>
    <row r="1602" spans="1:21" x14ac:dyDescent="0.3">
      <c r="A1602" s="9">
        <v>63513328</v>
      </c>
      <c r="B1602" s="9" t="e">
        <f>VLOOKUP(A1602,'AM Detail'!K:L,2,FALSE)</f>
        <v>#N/A</v>
      </c>
      <c r="C1602" s="1" t="s">
        <v>335</v>
      </c>
      <c r="D1602" s="1" t="s">
        <v>16</v>
      </c>
      <c r="E1602" s="9" t="str">
        <f t="shared" si="24"/>
        <v>Z000</v>
      </c>
      <c r="F1602" s="2">
        <v>38749</v>
      </c>
      <c r="G1602" s="1" t="s">
        <v>17</v>
      </c>
      <c r="H1602" s="1" t="s">
        <v>18</v>
      </c>
      <c r="I1602" s="1" t="s">
        <v>159</v>
      </c>
      <c r="J1602" s="1" t="s">
        <v>164</v>
      </c>
      <c r="K1602" s="1" t="s">
        <v>21</v>
      </c>
      <c r="L1602" s="1" t="s">
        <v>759</v>
      </c>
      <c r="M1602" s="1" t="s">
        <v>1636</v>
      </c>
      <c r="N1602">
        <v>0</v>
      </c>
      <c r="O1602" s="8">
        <v>0</v>
      </c>
      <c r="P1602" s="8">
        <v>0</v>
      </c>
      <c r="Q1602" s="8">
        <v>0</v>
      </c>
      <c r="R1602" s="35"/>
      <c r="S1602" s="36"/>
      <c r="T1602" s="36"/>
      <c r="U1602" s="36"/>
    </row>
    <row r="1603" spans="1:21" x14ac:dyDescent="0.3">
      <c r="A1603" s="9">
        <v>64332244</v>
      </c>
      <c r="B1603" s="9" t="e">
        <f>VLOOKUP(A1603,'AM Detail'!K:L,2,FALSE)</f>
        <v>#N/A</v>
      </c>
      <c r="C1603" s="1" t="s">
        <v>31</v>
      </c>
      <c r="D1603" s="1" t="s">
        <v>268</v>
      </c>
      <c r="E1603" s="9" t="str">
        <f t="shared" si="24"/>
        <v>Z000</v>
      </c>
      <c r="F1603" s="2">
        <v>38869</v>
      </c>
      <c r="G1603" s="1" t="s">
        <v>17</v>
      </c>
      <c r="H1603" s="1" t="s">
        <v>33</v>
      </c>
      <c r="I1603" s="1" t="s">
        <v>290</v>
      </c>
      <c r="J1603" s="1" t="s">
        <v>291</v>
      </c>
      <c r="K1603" s="1" t="s">
        <v>269</v>
      </c>
      <c r="L1603" s="1" t="s">
        <v>759</v>
      </c>
      <c r="M1603" s="1" t="s">
        <v>1636</v>
      </c>
      <c r="N1603">
        <v>0</v>
      </c>
      <c r="O1603" s="8">
        <v>0</v>
      </c>
      <c r="P1603" s="8">
        <v>0</v>
      </c>
      <c r="Q1603" s="8">
        <v>0</v>
      </c>
      <c r="R1603" s="35"/>
      <c r="S1603" s="36"/>
      <c r="T1603" s="36"/>
      <c r="U1603" s="36"/>
    </row>
    <row r="1604" spans="1:21" x14ac:dyDescent="0.3">
      <c r="A1604" s="9">
        <v>64332393</v>
      </c>
      <c r="B1604" s="9" t="e">
        <f>VLOOKUP(A1604,'AM Detail'!K:L,2,FALSE)</f>
        <v>#N/A</v>
      </c>
      <c r="C1604" s="1" t="s">
        <v>31</v>
      </c>
      <c r="D1604" s="1" t="s">
        <v>32</v>
      </c>
      <c r="E1604" s="9" t="str">
        <f t="shared" si="24"/>
        <v>Z000</v>
      </c>
      <c r="F1604" s="2">
        <v>38869</v>
      </c>
      <c r="G1604" s="1" t="s">
        <v>17</v>
      </c>
      <c r="H1604" s="1" t="s">
        <v>33</v>
      </c>
      <c r="I1604" s="1" t="s">
        <v>290</v>
      </c>
      <c r="J1604" s="1" t="s">
        <v>291</v>
      </c>
      <c r="K1604" s="1" t="s">
        <v>36</v>
      </c>
      <c r="L1604" s="1" t="s">
        <v>759</v>
      </c>
      <c r="M1604" s="1" t="s">
        <v>1636</v>
      </c>
      <c r="N1604">
        <v>0</v>
      </c>
      <c r="O1604" s="8">
        <v>0</v>
      </c>
      <c r="P1604" s="8">
        <v>0</v>
      </c>
      <c r="Q1604" s="8">
        <v>0</v>
      </c>
      <c r="R1604" s="35"/>
      <c r="S1604" s="36"/>
      <c r="T1604" s="36"/>
      <c r="U1604" s="36"/>
    </row>
    <row r="1605" spans="1:21" x14ac:dyDescent="0.3">
      <c r="A1605" s="9">
        <v>64332501</v>
      </c>
      <c r="B1605" s="9" t="e">
        <f>VLOOKUP(A1605,'AM Detail'!K:L,2,FALSE)</f>
        <v>#N/A</v>
      </c>
      <c r="C1605" s="1" t="s">
        <v>31</v>
      </c>
      <c r="D1605" s="1" t="s">
        <v>32</v>
      </c>
      <c r="E1605" s="9" t="str">
        <f t="shared" si="24"/>
        <v>Z000</v>
      </c>
      <c r="F1605" s="2">
        <v>38869</v>
      </c>
      <c r="G1605" s="1" t="s">
        <v>17</v>
      </c>
      <c r="H1605" s="1" t="s">
        <v>33</v>
      </c>
      <c r="I1605" s="1" t="s">
        <v>290</v>
      </c>
      <c r="J1605" s="1" t="s">
        <v>291</v>
      </c>
      <c r="K1605" s="1" t="s">
        <v>36</v>
      </c>
      <c r="L1605" s="1" t="s">
        <v>759</v>
      </c>
      <c r="M1605" s="1" t="s">
        <v>1636</v>
      </c>
      <c r="N1605">
        <v>0</v>
      </c>
      <c r="O1605" s="8">
        <v>0</v>
      </c>
      <c r="P1605" s="8">
        <v>0</v>
      </c>
      <c r="Q1605" s="8">
        <v>0</v>
      </c>
      <c r="R1605" s="35"/>
      <c r="S1605" s="36"/>
      <c r="T1605" s="36"/>
      <c r="U1605" s="36"/>
    </row>
    <row r="1606" spans="1:21" x14ac:dyDescent="0.3">
      <c r="A1606" s="9">
        <v>64332557</v>
      </c>
      <c r="B1606" s="9" t="e">
        <f>VLOOKUP(A1606,'AM Detail'!K:L,2,FALSE)</f>
        <v>#N/A</v>
      </c>
      <c r="C1606" s="1" t="s">
        <v>31</v>
      </c>
      <c r="D1606" s="1" t="s">
        <v>276</v>
      </c>
      <c r="E1606" s="9" t="str">
        <f t="shared" ref="E1606:E1669" si="25">MID(D1606,6,4)</f>
        <v>Z000</v>
      </c>
      <c r="F1606" s="2">
        <v>38869</v>
      </c>
      <c r="G1606" s="1" t="s">
        <v>17</v>
      </c>
      <c r="H1606" s="1" t="s">
        <v>33</v>
      </c>
      <c r="I1606" s="1" t="s">
        <v>290</v>
      </c>
      <c r="J1606" s="1" t="s">
        <v>291</v>
      </c>
      <c r="K1606" s="1" t="s">
        <v>279</v>
      </c>
      <c r="L1606" s="1" t="s">
        <v>759</v>
      </c>
      <c r="M1606" s="1" t="s">
        <v>1636</v>
      </c>
      <c r="N1606">
        <v>0</v>
      </c>
      <c r="O1606" s="8">
        <v>0</v>
      </c>
      <c r="P1606" s="8">
        <v>0</v>
      </c>
      <c r="Q1606" s="8">
        <v>0</v>
      </c>
      <c r="R1606" s="35"/>
      <c r="S1606" s="36"/>
      <c r="T1606" s="36"/>
      <c r="U1606" s="36"/>
    </row>
    <row r="1607" spans="1:21" x14ac:dyDescent="0.3">
      <c r="A1607" s="9">
        <v>64332572</v>
      </c>
      <c r="B1607" s="9" t="e">
        <f>VLOOKUP(A1607,'AM Detail'!K:L,2,FALSE)</f>
        <v>#N/A</v>
      </c>
      <c r="C1607" s="1" t="s">
        <v>31</v>
      </c>
      <c r="D1607" s="1" t="s">
        <v>32</v>
      </c>
      <c r="E1607" s="9" t="str">
        <f t="shared" si="25"/>
        <v>Z000</v>
      </c>
      <c r="F1607" s="2">
        <v>38869</v>
      </c>
      <c r="G1607" s="1" t="s">
        <v>17</v>
      </c>
      <c r="H1607" s="1" t="s">
        <v>33</v>
      </c>
      <c r="I1607" s="1" t="s">
        <v>290</v>
      </c>
      <c r="J1607" s="1" t="s">
        <v>291</v>
      </c>
      <c r="K1607" s="1" t="s">
        <v>36</v>
      </c>
      <c r="L1607" s="1" t="s">
        <v>759</v>
      </c>
      <c r="M1607" s="1" t="s">
        <v>1636</v>
      </c>
      <c r="N1607">
        <v>0</v>
      </c>
      <c r="O1607" s="8">
        <v>0</v>
      </c>
      <c r="P1607" s="8">
        <v>0</v>
      </c>
      <c r="Q1607" s="8">
        <v>0</v>
      </c>
      <c r="R1607" s="35"/>
      <c r="S1607" s="36"/>
      <c r="T1607" s="36"/>
      <c r="U1607" s="36"/>
    </row>
    <row r="1608" spans="1:21" x14ac:dyDescent="0.3">
      <c r="A1608" s="9">
        <v>64332594</v>
      </c>
      <c r="B1608" s="9" t="e">
        <f>VLOOKUP(A1608,'AM Detail'!K:L,2,FALSE)</f>
        <v>#N/A</v>
      </c>
      <c r="C1608" s="1" t="s">
        <v>31</v>
      </c>
      <c r="D1608" s="1" t="s">
        <v>32</v>
      </c>
      <c r="E1608" s="9" t="str">
        <f t="shared" si="25"/>
        <v>Z000</v>
      </c>
      <c r="F1608" s="2">
        <v>38869</v>
      </c>
      <c r="G1608" s="1" t="s">
        <v>17</v>
      </c>
      <c r="H1608" s="1" t="s">
        <v>33</v>
      </c>
      <c r="I1608" s="1" t="s">
        <v>290</v>
      </c>
      <c r="J1608" s="1" t="s">
        <v>291</v>
      </c>
      <c r="K1608" s="1" t="s">
        <v>36</v>
      </c>
      <c r="L1608" s="1" t="s">
        <v>759</v>
      </c>
      <c r="M1608" s="1" t="s">
        <v>1636</v>
      </c>
      <c r="N1608">
        <v>0</v>
      </c>
      <c r="O1608" s="8">
        <v>0</v>
      </c>
      <c r="P1608" s="8">
        <v>0</v>
      </c>
      <c r="Q1608" s="8">
        <v>0</v>
      </c>
      <c r="R1608" s="35"/>
      <c r="S1608" s="36"/>
      <c r="T1608" s="36"/>
      <c r="U1608" s="36"/>
    </row>
    <row r="1609" spans="1:21" x14ac:dyDescent="0.3">
      <c r="A1609" s="9">
        <v>64333778</v>
      </c>
      <c r="B1609" s="9" t="e">
        <f>VLOOKUP(A1609,'AM Detail'!K:L,2,FALSE)</f>
        <v>#N/A</v>
      </c>
      <c r="C1609" s="1" t="s">
        <v>31</v>
      </c>
      <c r="D1609" s="1" t="s">
        <v>54</v>
      </c>
      <c r="E1609" s="9" t="str">
        <f t="shared" si="25"/>
        <v>Z000</v>
      </c>
      <c r="F1609" s="2">
        <v>38869</v>
      </c>
      <c r="G1609" s="1" t="s">
        <v>17</v>
      </c>
      <c r="H1609" s="1" t="s">
        <v>33</v>
      </c>
      <c r="I1609" s="1" t="s">
        <v>290</v>
      </c>
      <c r="J1609" s="1" t="s">
        <v>291</v>
      </c>
      <c r="K1609" s="1" t="s">
        <v>21</v>
      </c>
      <c r="L1609" s="1" t="s">
        <v>759</v>
      </c>
      <c r="M1609" s="1" t="s">
        <v>1636</v>
      </c>
      <c r="N1609">
        <v>0</v>
      </c>
      <c r="O1609" s="8">
        <v>0</v>
      </c>
      <c r="P1609" s="8">
        <v>0</v>
      </c>
      <c r="Q1609" s="8">
        <v>0</v>
      </c>
      <c r="R1609" s="35"/>
      <c r="S1609" s="36"/>
      <c r="T1609" s="36"/>
      <c r="U1609" s="36"/>
    </row>
    <row r="1610" spans="1:21" x14ac:dyDescent="0.3">
      <c r="A1610" s="9">
        <v>64334529</v>
      </c>
      <c r="B1610" s="9" t="e">
        <f>VLOOKUP(A1610,'AM Detail'!K:L,2,FALSE)</f>
        <v>#N/A</v>
      </c>
      <c r="C1610" s="1" t="s">
        <v>31</v>
      </c>
      <c r="D1610" s="1" t="s">
        <v>276</v>
      </c>
      <c r="E1610" s="9" t="str">
        <f t="shared" si="25"/>
        <v>Z000</v>
      </c>
      <c r="F1610" s="2">
        <v>38869</v>
      </c>
      <c r="G1610" s="1" t="s">
        <v>17</v>
      </c>
      <c r="H1610" s="1" t="s">
        <v>33</v>
      </c>
      <c r="I1610" s="1" t="s">
        <v>290</v>
      </c>
      <c r="J1610" s="1" t="s">
        <v>291</v>
      </c>
      <c r="K1610" s="1" t="s">
        <v>279</v>
      </c>
      <c r="L1610" s="1" t="s">
        <v>759</v>
      </c>
      <c r="M1610" s="1" t="s">
        <v>1636</v>
      </c>
      <c r="N1610">
        <v>0</v>
      </c>
      <c r="O1610" s="8">
        <v>0</v>
      </c>
      <c r="P1610" s="8">
        <v>0</v>
      </c>
      <c r="Q1610" s="8">
        <v>0</v>
      </c>
      <c r="R1610" s="35"/>
      <c r="S1610" s="36"/>
      <c r="T1610" s="36"/>
      <c r="U1610" s="36"/>
    </row>
    <row r="1611" spans="1:21" x14ac:dyDescent="0.3">
      <c r="A1611" s="9">
        <v>64335608</v>
      </c>
      <c r="B1611" s="9" t="e">
        <f>VLOOKUP(A1611,'AM Detail'!K:L,2,FALSE)</f>
        <v>#N/A</v>
      </c>
      <c r="C1611" s="1" t="s">
        <v>31</v>
      </c>
      <c r="D1611" s="1" t="s">
        <v>32</v>
      </c>
      <c r="E1611" s="9" t="str">
        <f t="shared" si="25"/>
        <v>Z000</v>
      </c>
      <c r="F1611" s="2">
        <v>38869</v>
      </c>
      <c r="G1611" s="1" t="s">
        <v>17</v>
      </c>
      <c r="H1611" s="1" t="s">
        <v>33</v>
      </c>
      <c r="I1611" s="1" t="s">
        <v>290</v>
      </c>
      <c r="J1611" s="1" t="s">
        <v>291</v>
      </c>
      <c r="K1611" s="1" t="s">
        <v>36</v>
      </c>
      <c r="L1611" s="1" t="s">
        <v>759</v>
      </c>
      <c r="M1611" s="1" t="s">
        <v>1636</v>
      </c>
      <c r="N1611">
        <v>0</v>
      </c>
      <c r="O1611" s="8">
        <v>0</v>
      </c>
      <c r="P1611" s="8">
        <v>0</v>
      </c>
      <c r="Q1611" s="8">
        <v>0</v>
      </c>
      <c r="R1611" s="35"/>
      <c r="S1611" s="36"/>
      <c r="T1611" s="36"/>
      <c r="U1611" s="36"/>
    </row>
    <row r="1612" spans="1:21" x14ac:dyDescent="0.3">
      <c r="A1612" s="9">
        <v>64340690</v>
      </c>
      <c r="B1612" s="9" t="e">
        <f>VLOOKUP(A1612,'AM Detail'!K:L,2,FALSE)</f>
        <v>#N/A</v>
      </c>
      <c r="C1612" s="1" t="s">
        <v>15</v>
      </c>
      <c r="D1612" s="1" t="s">
        <v>238</v>
      </c>
      <c r="E1612" s="9" t="str">
        <f t="shared" si="25"/>
        <v>Z000</v>
      </c>
      <c r="F1612" s="2">
        <v>38838</v>
      </c>
      <c r="G1612" s="1" t="s">
        <v>17</v>
      </c>
      <c r="H1612" s="1" t="s">
        <v>18</v>
      </c>
      <c r="I1612" s="1" t="s">
        <v>290</v>
      </c>
      <c r="J1612" s="1" t="s">
        <v>291</v>
      </c>
      <c r="K1612" s="1" t="s">
        <v>36</v>
      </c>
      <c r="L1612" s="1" t="s">
        <v>759</v>
      </c>
      <c r="M1612" s="1" t="s">
        <v>1636</v>
      </c>
      <c r="N1612">
        <v>0</v>
      </c>
      <c r="O1612" s="8">
        <v>0</v>
      </c>
      <c r="P1612" s="8">
        <v>0</v>
      </c>
      <c r="Q1612" s="8">
        <v>0</v>
      </c>
      <c r="R1612" s="35"/>
      <c r="S1612" s="36"/>
      <c r="T1612" s="36"/>
      <c r="U1612" s="36"/>
    </row>
    <row r="1613" spans="1:21" x14ac:dyDescent="0.3">
      <c r="A1613" s="9">
        <v>64350703</v>
      </c>
      <c r="B1613" s="9" t="e">
        <f>VLOOKUP(A1613,'AM Detail'!K:L,2,FALSE)</f>
        <v>#N/A</v>
      </c>
      <c r="C1613" s="1" t="s">
        <v>31</v>
      </c>
      <c r="D1613" s="1" t="s">
        <v>32</v>
      </c>
      <c r="E1613" s="9" t="str">
        <f t="shared" si="25"/>
        <v>Z000</v>
      </c>
      <c r="F1613" s="2">
        <v>38838</v>
      </c>
      <c r="G1613" s="1" t="s">
        <v>17</v>
      </c>
      <c r="H1613" s="1" t="s">
        <v>33</v>
      </c>
      <c r="I1613" s="1" t="s">
        <v>290</v>
      </c>
      <c r="J1613" s="1" t="s">
        <v>291</v>
      </c>
      <c r="K1613" s="1" t="s">
        <v>36</v>
      </c>
      <c r="L1613" s="1" t="s">
        <v>759</v>
      </c>
      <c r="M1613" s="1" t="s">
        <v>1636</v>
      </c>
      <c r="N1613">
        <v>0</v>
      </c>
      <c r="O1613" s="8">
        <v>0</v>
      </c>
      <c r="P1613" s="8">
        <v>0</v>
      </c>
      <c r="Q1613" s="8">
        <v>0</v>
      </c>
      <c r="R1613" s="35"/>
      <c r="S1613" s="36"/>
      <c r="T1613" s="36"/>
      <c r="U1613" s="36"/>
    </row>
    <row r="1614" spans="1:21" x14ac:dyDescent="0.3">
      <c r="A1614" s="9">
        <v>64366974</v>
      </c>
      <c r="B1614" s="9" t="e">
        <f>VLOOKUP(A1614,'AM Detail'!K:L,2,FALSE)</f>
        <v>#N/A</v>
      </c>
      <c r="C1614" s="1" t="s">
        <v>31</v>
      </c>
      <c r="D1614" s="1" t="s">
        <v>276</v>
      </c>
      <c r="E1614" s="9" t="str">
        <f t="shared" si="25"/>
        <v>Z000</v>
      </c>
      <c r="F1614" s="2">
        <v>38838</v>
      </c>
      <c r="G1614" s="1" t="s">
        <v>17</v>
      </c>
      <c r="H1614" s="1" t="s">
        <v>33</v>
      </c>
      <c r="I1614" s="1" t="s">
        <v>290</v>
      </c>
      <c r="J1614" s="1" t="s">
        <v>291</v>
      </c>
      <c r="K1614" s="1" t="s">
        <v>279</v>
      </c>
      <c r="L1614" s="1" t="s">
        <v>759</v>
      </c>
      <c r="M1614" s="1" t="s">
        <v>1636</v>
      </c>
      <c r="N1614">
        <v>0</v>
      </c>
      <c r="O1614" s="8">
        <v>0</v>
      </c>
      <c r="P1614" s="8">
        <v>0</v>
      </c>
      <c r="Q1614" s="8">
        <v>0</v>
      </c>
      <c r="R1614" s="35"/>
      <c r="S1614" s="36"/>
      <c r="T1614" s="36"/>
      <c r="U1614" s="36"/>
    </row>
    <row r="1615" spans="1:21" x14ac:dyDescent="0.3">
      <c r="A1615" s="9">
        <v>64807130</v>
      </c>
      <c r="B1615" s="9" t="e">
        <f>VLOOKUP(A1615,'AM Detail'!K:L,2,FALSE)</f>
        <v>#N/A</v>
      </c>
      <c r="C1615" s="1" t="s">
        <v>31</v>
      </c>
      <c r="D1615" s="1" t="s">
        <v>32</v>
      </c>
      <c r="E1615" s="9" t="str">
        <f t="shared" si="25"/>
        <v>Z000</v>
      </c>
      <c r="F1615" s="2">
        <v>38687</v>
      </c>
      <c r="G1615" s="1" t="s">
        <v>17</v>
      </c>
      <c r="H1615" s="1" t="s">
        <v>33</v>
      </c>
      <c r="I1615" s="1" t="s">
        <v>434</v>
      </c>
      <c r="J1615" s="1" t="s">
        <v>439</v>
      </c>
      <c r="K1615" s="1" t="s">
        <v>36</v>
      </c>
      <c r="L1615" s="1" t="s">
        <v>773</v>
      </c>
      <c r="M1615" s="1" t="s">
        <v>1636</v>
      </c>
      <c r="N1615">
        <v>0</v>
      </c>
      <c r="O1615" s="8">
        <v>0</v>
      </c>
      <c r="P1615" s="8">
        <v>0</v>
      </c>
      <c r="Q1615" s="8">
        <v>0</v>
      </c>
      <c r="R1615" s="35"/>
      <c r="S1615" s="36"/>
      <c r="T1615" s="36"/>
      <c r="U1615" s="36"/>
    </row>
    <row r="1616" spans="1:21" x14ac:dyDescent="0.3">
      <c r="A1616" s="9">
        <v>64807136</v>
      </c>
      <c r="B1616" s="9" t="e">
        <f>VLOOKUP(A1616,'AM Detail'!K:L,2,FALSE)</f>
        <v>#N/A</v>
      </c>
      <c r="C1616" s="1" t="s">
        <v>31</v>
      </c>
      <c r="D1616" s="1" t="s">
        <v>32</v>
      </c>
      <c r="E1616" s="9" t="str">
        <f t="shared" si="25"/>
        <v>Z000</v>
      </c>
      <c r="F1616" s="2">
        <v>38749</v>
      </c>
      <c r="G1616" s="1" t="s">
        <v>17</v>
      </c>
      <c r="H1616" s="1" t="s">
        <v>33</v>
      </c>
      <c r="I1616" s="1" t="s">
        <v>332</v>
      </c>
      <c r="J1616" s="1" t="s">
        <v>334</v>
      </c>
      <c r="K1616" s="1" t="s">
        <v>36</v>
      </c>
      <c r="L1616" s="1" t="s">
        <v>759</v>
      </c>
      <c r="M1616" s="1" t="s">
        <v>1636</v>
      </c>
      <c r="N1616">
        <v>0</v>
      </c>
      <c r="O1616" s="8">
        <v>0</v>
      </c>
      <c r="P1616" s="8">
        <v>0</v>
      </c>
      <c r="Q1616" s="8">
        <v>0</v>
      </c>
      <c r="R1616" s="35"/>
      <c r="S1616" s="36"/>
      <c r="T1616" s="36"/>
      <c r="U1616" s="36"/>
    </row>
    <row r="1617" spans="1:21" x14ac:dyDescent="0.3">
      <c r="A1617" s="9">
        <v>65092306</v>
      </c>
      <c r="B1617" s="9" t="str">
        <f>VLOOKUP(A1617,'AM Detail'!K:L,2,FALSE)</f>
        <v>U1</v>
      </c>
      <c r="C1617" s="1" t="s">
        <v>31</v>
      </c>
      <c r="D1617" s="1" t="s">
        <v>276</v>
      </c>
      <c r="E1617" s="9" t="str">
        <f t="shared" si="25"/>
        <v>Z000</v>
      </c>
      <c r="F1617" s="2">
        <v>38838</v>
      </c>
      <c r="G1617" s="1" t="s">
        <v>17</v>
      </c>
      <c r="H1617" s="1" t="s">
        <v>33</v>
      </c>
      <c r="I1617" s="1" t="s">
        <v>636</v>
      </c>
      <c r="J1617" s="1" t="s">
        <v>641</v>
      </c>
      <c r="K1617" s="1" t="s">
        <v>279</v>
      </c>
      <c r="L1617" s="1" t="s">
        <v>759</v>
      </c>
      <c r="M1617" s="1" t="s">
        <v>1636</v>
      </c>
      <c r="N1617">
        <v>1</v>
      </c>
      <c r="O1617" s="8">
        <v>57019.95</v>
      </c>
      <c r="P1617" s="8">
        <v>18088.61</v>
      </c>
      <c r="Q1617" s="8">
        <v>38931.339999999997</v>
      </c>
      <c r="R1617" s="35"/>
      <c r="S1617" s="36"/>
      <c r="T1617" s="36"/>
      <c r="U1617" s="36"/>
    </row>
    <row r="1618" spans="1:21" x14ac:dyDescent="0.3">
      <c r="A1618" s="9">
        <v>65697955</v>
      </c>
      <c r="B1618" s="9" t="e">
        <f>VLOOKUP(A1618,'AM Detail'!K:L,2,FALSE)</f>
        <v>#N/A</v>
      </c>
      <c r="C1618" s="1" t="s">
        <v>31</v>
      </c>
      <c r="D1618" s="1" t="s">
        <v>32</v>
      </c>
      <c r="E1618" s="9" t="str">
        <f t="shared" si="25"/>
        <v>Z000</v>
      </c>
      <c r="F1618" s="2">
        <v>38838</v>
      </c>
      <c r="G1618" s="1" t="s">
        <v>17</v>
      </c>
      <c r="H1618" s="1" t="s">
        <v>33</v>
      </c>
      <c r="I1618" s="1" t="s">
        <v>449</v>
      </c>
      <c r="J1618" s="1" t="s">
        <v>786</v>
      </c>
      <c r="K1618" s="1" t="s">
        <v>36</v>
      </c>
      <c r="L1618" s="1" t="s">
        <v>759</v>
      </c>
      <c r="M1618" s="1" t="s">
        <v>1636</v>
      </c>
      <c r="N1618">
        <v>0</v>
      </c>
      <c r="O1618" s="8">
        <v>0</v>
      </c>
      <c r="P1618" s="8">
        <v>0</v>
      </c>
      <c r="Q1618" s="8">
        <v>0</v>
      </c>
      <c r="R1618" s="35"/>
      <c r="S1618" s="36"/>
      <c r="T1618" s="36"/>
      <c r="U1618" s="36"/>
    </row>
    <row r="1619" spans="1:21" x14ac:dyDescent="0.3">
      <c r="A1619" s="9">
        <v>65777625</v>
      </c>
      <c r="B1619" s="9" t="e">
        <f>VLOOKUP(A1619,'AM Detail'!K:L,2,FALSE)</f>
        <v>#N/A</v>
      </c>
      <c r="C1619" s="1" t="s">
        <v>335</v>
      </c>
      <c r="D1619" s="1" t="s">
        <v>238</v>
      </c>
      <c r="E1619" s="9" t="str">
        <f t="shared" si="25"/>
        <v>Z000</v>
      </c>
      <c r="F1619" s="2">
        <v>38899</v>
      </c>
      <c r="G1619" s="1" t="s">
        <v>17</v>
      </c>
      <c r="H1619" s="1" t="s">
        <v>18</v>
      </c>
      <c r="I1619" s="1" t="s">
        <v>332</v>
      </c>
      <c r="J1619" s="1" t="s">
        <v>334</v>
      </c>
      <c r="K1619" s="1" t="s">
        <v>36</v>
      </c>
      <c r="L1619" s="1" t="s">
        <v>759</v>
      </c>
      <c r="M1619" s="1" t="s">
        <v>1636</v>
      </c>
      <c r="N1619">
        <v>0</v>
      </c>
      <c r="O1619" s="8">
        <v>0</v>
      </c>
      <c r="P1619" s="8">
        <v>0</v>
      </c>
      <c r="Q1619" s="8">
        <v>0</v>
      </c>
      <c r="R1619" s="35"/>
      <c r="S1619" s="36"/>
      <c r="T1619" s="36"/>
      <c r="U1619" s="36"/>
    </row>
    <row r="1620" spans="1:21" x14ac:dyDescent="0.3">
      <c r="A1620" s="9">
        <v>65777643</v>
      </c>
      <c r="B1620" s="9" t="e">
        <f>VLOOKUP(A1620,'AM Detail'!K:L,2,FALSE)</f>
        <v>#N/A</v>
      </c>
      <c r="C1620" s="1" t="s">
        <v>31</v>
      </c>
      <c r="D1620" s="1" t="s">
        <v>32</v>
      </c>
      <c r="E1620" s="9" t="str">
        <f t="shared" si="25"/>
        <v>Z000</v>
      </c>
      <c r="F1620" s="2">
        <v>38718</v>
      </c>
      <c r="G1620" s="1" t="s">
        <v>17</v>
      </c>
      <c r="H1620" s="1" t="s">
        <v>33</v>
      </c>
      <c r="I1620" s="1" t="s">
        <v>434</v>
      </c>
      <c r="J1620" s="1" t="s">
        <v>439</v>
      </c>
      <c r="K1620" s="1" t="s">
        <v>36</v>
      </c>
      <c r="L1620" s="1" t="s">
        <v>759</v>
      </c>
      <c r="M1620" s="1" t="s">
        <v>1636</v>
      </c>
      <c r="N1620">
        <v>0</v>
      </c>
      <c r="O1620" s="8">
        <v>0</v>
      </c>
      <c r="P1620" s="8">
        <v>0</v>
      </c>
      <c r="Q1620" s="8">
        <v>0</v>
      </c>
      <c r="R1620" s="35"/>
      <c r="S1620" s="36"/>
      <c r="T1620" s="36"/>
      <c r="U1620" s="36"/>
    </row>
    <row r="1621" spans="1:21" x14ac:dyDescent="0.3">
      <c r="A1621" s="9">
        <v>66951162</v>
      </c>
      <c r="B1621" s="9" t="e">
        <f>VLOOKUP(A1621,'AM Detail'!K:L,2,FALSE)</f>
        <v>#N/A</v>
      </c>
      <c r="C1621" s="1" t="s">
        <v>335</v>
      </c>
      <c r="D1621" s="1" t="s">
        <v>238</v>
      </c>
      <c r="E1621" s="9" t="str">
        <f t="shared" si="25"/>
        <v>Z000</v>
      </c>
      <c r="F1621" s="2">
        <v>38899</v>
      </c>
      <c r="G1621" s="1" t="s">
        <v>17</v>
      </c>
      <c r="H1621" s="1" t="s">
        <v>18</v>
      </c>
      <c r="I1621" s="1" t="s">
        <v>332</v>
      </c>
      <c r="J1621" s="1" t="s">
        <v>334</v>
      </c>
      <c r="K1621" s="1" t="s">
        <v>36</v>
      </c>
      <c r="L1621" s="1" t="s">
        <v>759</v>
      </c>
      <c r="M1621" s="1" t="s">
        <v>1636</v>
      </c>
      <c r="N1621">
        <v>0</v>
      </c>
      <c r="O1621" s="8">
        <v>0</v>
      </c>
      <c r="P1621" s="8">
        <v>0</v>
      </c>
      <c r="Q1621" s="8">
        <v>0</v>
      </c>
      <c r="R1621" s="35"/>
      <c r="S1621" s="36"/>
      <c r="T1621" s="36"/>
      <c r="U1621" s="36"/>
    </row>
    <row r="1622" spans="1:21" x14ac:dyDescent="0.3">
      <c r="A1622" s="9">
        <v>67115424</v>
      </c>
      <c r="B1622" s="9" t="e">
        <f>VLOOKUP(A1622,'AM Detail'!K:L,2,FALSE)</f>
        <v>#N/A</v>
      </c>
      <c r="C1622" s="1" t="s">
        <v>31</v>
      </c>
      <c r="D1622" s="1" t="s">
        <v>32</v>
      </c>
      <c r="E1622" s="9" t="str">
        <f t="shared" si="25"/>
        <v>Z000</v>
      </c>
      <c r="F1622" s="2">
        <v>38899</v>
      </c>
      <c r="G1622" s="1" t="s">
        <v>17</v>
      </c>
      <c r="H1622" s="1" t="s">
        <v>33</v>
      </c>
      <c r="I1622" s="1" t="s">
        <v>332</v>
      </c>
      <c r="J1622" s="1" t="s">
        <v>334</v>
      </c>
      <c r="K1622" s="1" t="s">
        <v>36</v>
      </c>
      <c r="L1622" s="1" t="s">
        <v>759</v>
      </c>
      <c r="M1622" s="1" t="s">
        <v>1636</v>
      </c>
      <c r="N1622">
        <v>0</v>
      </c>
      <c r="O1622" s="8">
        <v>0</v>
      </c>
      <c r="P1622" s="8">
        <v>0</v>
      </c>
      <c r="Q1622" s="8">
        <v>0</v>
      </c>
      <c r="R1622" s="35"/>
      <c r="S1622" s="36"/>
      <c r="T1622" s="36"/>
      <c r="U1622" s="36"/>
    </row>
    <row r="1623" spans="1:21" x14ac:dyDescent="0.3">
      <c r="A1623" s="9">
        <v>67115427</v>
      </c>
      <c r="B1623" s="9" t="e">
        <f>VLOOKUP(A1623,'AM Detail'!K:L,2,FALSE)</f>
        <v>#N/A</v>
      </c>
      <c r="C1623" s="1" t="s">
        <v>31</v>
      </c>
      <c r="D1623" s="1" t="s">
        <v>32</v>
      </c>
      <c r="E1623" s="9" t="str">
        <f t="shared" si="25"/>
        <v>Z000</v>
      </c>
      <c r="F1623" s="2">
        <v>38899</v>
      </c>
      <c r="G1623" s="1" t="s">
        <v>17</v>
      </c>
      <c r="H1623" s="1" t="s">
        <v>33</v>
      </c>
      <c r="I1623" s="1" t="s">
        <v>332</v>
      </c>
      <c r="J1623" s="1" t="s">
        <v>334</v>
      </c>
      <c r="K1623" s="1" t="s">
        <v>36</v>
      </c>
      <c r="L1623" s="1" t="s">
        <v>759</v>
      </c>
      <c r="M1623" s="1" t="s">
        <v>1636</v>
      </c>
      <c r="N1623">
        <v>0</v>
      </c>
      <c r="O1623" s="8">
        <v>0</v>
      </c>
      <c r="P1623" s="8">
        <v>0</v>
      </c>
      <c r="Q1623" s="8">
        <v>0</v>
      </c>
      <c r="R1623" s="35"/>
      <c r="S1623" s="36"/>
      <c r="T1623" s="36"/>
      <c r="U1623" s="36"/>
    </row>
    <row r="1624" spans="1:21" x14ac:dyDescent="0.3">
      <c r="A1624" s="9">
        <v>67885083</v>
      </c>
      <c r="B1624" s="9" t="e">
        <f>VLOOKUP(A1624,'AM Detail'!K:L,2,FALSE)</f>
        <v>#N/A</v>
      </c>
      <c r="C1624" s="1" t="s">
        <v>31</v>
      </c>
      <c r="D1624" s="1" t="s">
        <v>32</v>
      </c>
      <c r="E1624" s="9" t="str">
        <f t="shared" si="25"/>
        <v>Z000</v>
      </c>
      <c r="F1624" s="2">
        <v>29403</v>
      </c>
      <c r="G1624" s="1" t="s">
        <v>17</v>
      </c>
      <c r="H1624" s="1" t="s">
        <v>33</v>
      </c>
      <c r="I1624" s="1" t="s">
        <v>332</v>
      </c>
      <c r="J1624" s="1" t="s">
        <v>334</v>
      </c>
      <c r="K1624" s="1" t="s">
        <v>36</v>
      </c>
      <c r="L1624" s="1" t="s">
        <v>53</v>
      </c>
      <c r="M1624" s="1" t="s">
        <v>1636</v>
      </c>
      <c r="N1624">
        <v>0</v>
      </c>
      <c r="O1624" s="8">
        <v>0</v>
      </c>
      <c r="P1624" s="8">
        <v>0</v>
      </c>
      <c r="Q1624" s="8">
        <v>0</v>
      </c>
      <c r="R1624" s="35"/>
      <c r="S1624" s="36"/>
      <c r="T1624" s="36"/>
      <c r="U1624" s="36"/>
    </row>
    <row r="1625" spans="1:21" x14ac:dyDescent="0.3">
      <c r="A1625" s="9">
        <v>67885138</v>
      </c>
      <c r="B1625" s="9" t="e">
        <f>VLOOKUP(A1625,'AM Detail'!K:L,2,FALSE)</f>
        <v>#N/A</v>
      </c>
      <c r="C1625" s="1" t="s">
        <v>31</v>
      </c>
      <c r="D1625" s="1" t="s">
        <v>32</v>
      </c>
      <c r="E1625" s="9" t="str">
        <f t="shared" si="25"/>
        <v>Z000</v>
      </c>
      <c r="F1625" s="2">
        <v>31229</v>
      </c>
      <c r="G1625" s="1" t="s">
        <v>17</v>
      </c>
      <c r="H1625" s="1" t="s">
        <v>33</v>
      </c>
      <c r="I1625" s="1" t="s">
        <v>332</v>
      </c>
      <c r="J1625" s="1" t="s">
        <v>334</v>
      </c>
      <c r="K1625" s="1" t="s">
        <v>36</v>
      </c>
      <c r="L1625" s="1" t="s">
        <v>65</v>
      </c>
      <c r="M1625" s="1" t="s">
        <v>1636</v>
      </c>
      <c r="N1625">
        <v>0</v>
      </c>
      <c r="O1625" s="8">
        <v>0</v>
      </c>
      <c r="P1625" s="8">
        <v>0</v>
      </c>
      <c r="Q1625" s="8">
        <v>0</v>
      </c>
      <c r="R1625" s="35"/>
      <c r="S1625" s="36"/>
      <c r="T1625" s="36"/>
      <c r="U1625" s="36"/>
    </row>
    <row r="1626" spans="1:21" x14ac:dyDescent="0.3">
      <c r="A1626" s="9">
        <v>68131060</v>
      </c>
      <c r="B1626" s="9" t="e">
        <f>VLOOKUP(A1626,'AM Detail'!K:L,2,FALSE)</f>
        <v>#N/A</v>
      </c>
      <c r="C1626" s="1" t="s">
        <v>31</v>
      </c>
      <c r="D1626" s="1" t="s">
        <v>32</v>
      </c>
      <c r="E1626" s="9" t="str">
        <f t="shared" si="25"/>
        <v>Z000</v>
      </c>
      <c r="F1626" s="2">
        <v>38838</v>
      </c>
      <c r="G1626" s="1" t="s">
        <v>17</v>
      </c>
      <c r="H1626" s="1" t="s">
        <v>33</v>
      </c>
      <c r="I1626" s="1" t="s">
        <v>325</v>
      </c>
      <c r="J1626" s="1" t="s">
        <v>784</v>
      </c>
      <c r="K1626" s="1" t="s">
        <v>36</v>
      </c>
      <c r="L1626" s="1" t="s">
        <v>759</v>
      </c>
      <c r="M1626" s="1" t="s">
        <v>1636</v>
      </c>
      <c r="N1626">
        <v>0</v>
      </c>
      <c r="O1626" s="8">
        <v>0</v>
      </c>
      <c r="P1626" s="8">
        <v>0</v>
      </c>
      <c r="Q1626" s="8">
        <v>0</v>
      </c>
      <c r="R1626" s="35"/>
      <c r="S1626" s="36"/>
      <c r="T1626" s="36"/>
      <c r="U1626" s="36"/>
    </row>
    <row r="1627" spans="1:21" x14ac:dyDescent="0.3">
      <c r="A1627" s="9">
        <v>68401802</v>
      </c>
      <c r="B1627" s="9" t="e">
        <f>VLOOKUP(A1627,'AM Detail'!K:L,2,FALSE)</f>
        <v>#N/A</v>
      </c>
      <c r="C1627" s="1" t="s">
        <v>31</v>
      </c>
      <c r="D1627" s="1" t="s">
        <v>283</v>
      </c>
      <c r="E1627" s="9" t="str">
        <f t="shared" si="25"/>
        <v>Z000</v>
      </c>
      <c r="F1627" s="2">
        <v>38991</v>
      </c>
      <c r="G1627" s="1" t="s">
        <v>17</v>
      </c>
      <c r="H1627" s="1" t="s">
        <v>33</v>
      </c>
      <c r="I1627" s="1" t="s">
        <v>290</v>
      </c>
      <c r="J1627" s="1" t="s">
        <v>291</v>
      </c>
      <c r="K1627" s="1" t="s">
        <v>286</v>
      </c>
      <c r="L1627" s="1" t="s">
        <v>759</v>
      </c>
      <c r="M1627" s="1" t="s">
        <v>1636</v>
      </c>
      <c r="N1627">
        <v>0</v>
      </c>
      <c r="O1627" s="8">
        <v>0</v>
      </c>
      <c r="P1627" s="8">
        <v>0</v>
      </c>
      <c r="Q1627" s="8">
        <v>0</v>
      </c>
      <c r="R1627" s="35"/>
      <c r="S1627" s="36"/>
      <c r="T1627" s="36"/>
      <c r="U1627" s="36"/>
    </row>
    <row r="1628" spans="1:21" x14ac:dyDescent="0.3">
      <c r="A1628" s="9">
        <v>69455018</v>
      </c>
      <c r="B1628" s="9" t="e">
        <f>VLOOKUP(A1628,'AM Detail'!K:L,2,FALSE)</f>
        <v>#N/A</v>
      </c>
      <c r="C1628" s="1" t="s">
        <v>15</v>
      </c>
      <c r="D1628" s="1" t="s">
        <v>238</v>
      </c>
      <c r="E1628" s="9" t="str">
        <f t="shared" si="25"/>
        <v>Z000</v>
      </c>
      <c r="F1628" s="2">
        <v>38991</v>
      </c>
      <c r="G1628" s="1" t="s">
        <v>17</v>
      </c>
      <c r="H1628" s="1" t="s">
        <v>18</v>
      </c>
      <c r="I1628" s="1" t="s">
        <v>290</v>
      </c>
      <c r="J1628" s="1" t="s">
        <v>291</v>
      </c>
      <c r="K1628" s="1" t="s">
        <v>36</v>
      </c>
      <c r="L1628" s="1" t="s">
        <v>759</v>
      </c>
      <c r="M1628" s="1" t="s">
        <v>1636</v>
      </c>
      <c r="N1628">
        <v>0</v>
      </c>
      <c r="O1628" s="8">
        <v>0</v>
      </c>
      <c r="P1628" s="8">
        <v>0</v>
      </c>
      <c r="Q1628" s="8">
        <v>0</v>
      </c>
      <c r="R1628" s="35"/>
      <c r="S1628" s="36"/>
      <c r="T1628" s="36"/>
      <c r="U1628" s="36"/>
    </row>
    <row r="1629" spans="1:21" x14ac:dyDescent="0.3">
      <c r="A1629" s="9">
        <v>69457504</v>
      </c>
      <c r="B1629" s="9" t="e">
        <f>VLOOKUP(A1629,'AM Detail'!K:L,2,FALSE)</f>
        <v>#N/A</v>
      </c>
      <c r="C1629" s="1" t="s">
        <v>15</v>
      </c>
      <c r="D1629" s="1" t="s">
        <v>238</v>
      </c>
      <c r="E1629" s="9" t="str">
        <f t="shared" si="25"/>
        <v>Z000</v>
      </c>
      <c r="F1629" s="2">
        <v>38991</v>
      </c>
      <c r="G1629" s="1" t="s">
        <v>17</v>
      </c>
      <c r="H1629" s="1" t="s">
        <v>18</v>
      </c>
      <c r="I1629" s="1" t="s">
        <v>290</v>
      </c>
      <c r="J1629" s="1" t="s">
        <v>291</v>
      </c>
      <c r="K1629" s="1" t="s">
        <v>36</v>
      </c>
      <c r="L1629" s="1" t="s">
        <v>759</v>
      </c>
      <c r="M1629" s="1" t="s">
        <v>1636</v>
      </c>
      <c r="N1629">
        <v>0</v>
      </c>
      <c r="O1629" s="8">
        <v>0</v>
      </c>
      <c r="P1629" s="8">
        <v>0</v>
      </c>
      <c r="Q1629" s="8">
        <v>0</v>
      </c>
      <c r="R1629" s="35"/>
      <c r="S1629" s="36"/>
      <c r="T1629" s="36"/>
      <c r="U1629" s="36"/>
    </row>
    <row r="1630" spans="1:21" x14ac:dyDescent="0.3">
      <c r="A1630" s="9">
        <v>69457925</v>
      </c>
      <c r="B1630" s="9" t="e">
        <f>VLOOKUP(A1630,'AM Detail'!K:L,2,FALSE)</f>
        <v>#N/A</v>
      </c>
      <c r="C1630" s="1" t="s">
        <v>15</v>
      </c>
      <c r="D1630" s="1" t="s">
        <v>465</v>
      </c>
      <c r="E1630" s="9" t="str">
        <f t="shared" si="25"/>
        <v>Z000</v>
      </c>
      <c r="F1630" s="2">
        <v>38991</v>
      </c>
      <c r="G1630" s="1" t="s">
        <v>17</v>
      </c>
      <c r="H1630" s="1" t="s">
        <v>18</v>
      </c>
      <c r="I1630" s="1" t="s">
        <v>290</v>
      </c>
      <c r="J1630" s="1" t="s">
        <v>291</v>
      </c>
      <c r="K1630" s="1" t="s">
        <v>269</v>
      </c>
      <c r="L1630" s="1" t="s">
        <v>759</v>
      </c>
      <c r="M1630" s="1" t="s">
        <v>1636</v>
      </c>
      <c r="N1630">
        <v>0</v>
      </c>
      <c r="O1630" s="8">
        <v>0</v>
      </c>
      <c r="P1630" s="8">
        <v>0</v>
      </c>
      <c r="Q1630" s="8">
        <v>0</v>
      </c>
      <c r="R1630" s="35"/>
      <c r="S1630" s="36"/>
      <c r="T1630" s="36"/>
      <c r="U1630" s="36"/>
    </row>
    <row r="1631" spans="1:21" x14ac:dyDescent="0.3">
      <c r="A1631" s="9">
        <v>70361519</v>
      </c>
      <c r="B1631" s="9" t="e">
        <f>VLOOKUP(A1631,'AM Detail'!K:L,2,FALSE)</f>
        <v>#N/A</v>
      </c>
      <c r="C1631" s="1" t="s">
        <v>15</v>
      </c>
      <c r="D1631" s="1" t="s">
        <v>238</v>
      </c>
      <c r="E1631" s="9" t="str">
        <f t="shared" si="25"/>
        <v>Z000</v>
      </c>
      <c r="F1631" s="2">
        <v>39052</v>
      </c>
      <c r="G1631" s="1" t="s">
        <v>17</v>
      </c>
      <c r="H1631" s="1" t="s">
        <v>18</v>
      </c>
      <c r="I1631" s="1" t="s">
        <v>290</v>
      </c>
      <c r="J1631" s="1" t="s">
        <v>291</v>
      </c>
      <c r="K1631" s="1" t="s">
        <v>36</v>
      </c>
      <c r="L1631" s="1" t="s">
        <v>759</v>
      </c>
      <c r="M1631" s="1" t="s">
        <v>1636</v>
      </c>
      <c r="N1631">
        <v>0</v>
      </c>
      <c r="O1631" s="8">
        <v>0</v>
      </c>
      <c r="P1631" s="8">
        <v>0</v>
      </c>
      <c r="Q1631" s="8">
        <v>0</v>
      </c>
      <c r="R1631" s="35"/>
      <c r="S1631" s="36"/>
      <c r="T1631" s="36"/>
      <c r="U1631" s="36"/>
    </row>
    <row r="1632" spans="1:21" x14ac:dyDescent="0.3">
      <c r="A1632" s="9">
        <v>70362413</v>
      </c>
      <c r="B1632" s="9" t="e">
        <f>VLOOKUP(A1632,'AM Detail'!K:L,2,FALSE)</f>
        <v>#N/A</v>
      </c>
      <c r="C1632" s="1" t="s">
        <v>15</v>
      </c>
      <c r="D1632" s="1" t="s">
        <v>16</v>
      </c>
      <c r="E1632" s="9" t="str">
        <f t="shared" si="25"/>
        <v>Z000</v>
      </c>
      <c r="F1632" s="2">
        <v>39052</v>
      </c>
      <c r="G1632" s="1" t="s">
        <v>17</v>
      </c>
      <c r="H1632" s="1" t="s">
        <v>18</v>
      </c>
      <c r="I1632" s="1" t="s">
        <v>290</v>
      </c>
      <c r="J1632" s="1" t="s">
        <v>291</v>
      </c>
      <c r="K1632" s="1" t="s">
        <v>21</v>
      </c>
      <c r="L1632" s="1" t="s">
        <v>759</v>
      </c>
      <c r="M1632" s="1" t="s">
        <v>1636</v>
      </c>
      <c r="N1632">
        <v>0</v>
      </c>
      <c r="O1632" s="8">
        <v>0</v>
      </c>
      <c r="P1632" s="8">
        <v>0</v>
      </c>
      <c r="Q1632" s="8">
        <v>0</v>
      </c>
      <c r="R1632" s="35"/>
      <c r="S1632" s="36"/>
      <c r="T1632" s="36"/>
      <c r="U1632" s="36"/>
    </row>
    <row r="1633" spans="1:21" x14ac:dyDescent="0.3">
      <c r="A1633" s="9">
        <v>71443091</v>
      </c>
      <c r="B1633" s="9" t="e">
        <f>VLOOKUP(A1633,'AM Detail'!K:L,2,FALSE)</f>
        <v>#N/A</v>
      </c>
      <c r="C1633" s="1" t="s">
        <v>31</v>
      </c>
      <c r="D1633" s="1" t="s">
        <v>54</v>
      </c>
      <c r="E1633" s="9" t="str">
        <f t="shared" si="25"/>
        <v>Z000</v>
      </c>
      <c r="F1633" s="2">
        <v>38869</v>
      </c>
      <c r="G1633" s="1" t="s">
        <v>17</v>
      </c>
      <c r="H1633" s="1" t="s">
        <v>33</v>
      </c>
      <c r="I1633" s="1" t="s">
        <v>290</v>
      </c>
      <c r="J1633" s="1" t="s">
        <v>291</v>
      </c>
      <c r="K1633" s="1" t="s">
        <v>21</v>
      </c>
      <c r="L1633" s="1" t="s">
        <v>759</v>
      </c>
      <c r="M1633" s="1" t="s">
        <v>1636</v>
      </c>
      <c r="N1633">
        <v>0</v>
      </c>
      <c r="O1633" s="8">
        <v>0</v>
      </c>
      <c r="P1633" s="8">
        <v>0</v>
      </c>
      <c r="Q1633" s="8">
        <v>0</v>
      </c>
      <c r="R1633" s="35"/>
      <c r="S1633" s="36"/>
      <c r="T1633" s="36"/>
      <c r="U1633" s="36"/>
    </row>
    <row r="1634" spans="1:21" x14ac:dyDescent="0.3">
      <c r="A1634" s="9">
        <v>71468023</v>
      </c>
      <c r="B1634" s="9" t="e">
        <f>VLOOKUP(A1634,'AM Detail'!K:L,2,FALSE)</f>
        <v>#N/A</v>
      </c>
      <c r="C1634" s="1" t="s">
        <v>31</v>
      </c>
      <c r="D1634" s="1" t="s">
        <v>32</v>
      </c>
      <c r="E1634" s="9" t="str">
        <f t="shared" si="25"/>
        <v>Z000</v>
      </c>
      <c r="F1634" s="2">
        <v>38838</v>
      </c>
      <c r="G1634" s="1" t="s">
        <v>17</v>
      </c>
      <c r="H1634" s="1" t="s">
        <v>33</v>
      </c>
      <c r="I1634" s="1" t="s">
        <v>290</v>
      </c>
      <c r="J1634" s="1" t="s">
        <v>291</v>
      </c>
      <c r="K1634" s="1" t="s">
        <v>36</v>
      </c>
      <c r="L1634" s="1" t="s">
        <v>759</v>
      </c>
      <c r="M1634" s="1" t="s">
        <v>1636</v>
      </c>
      <c r="N1634">
        <v>0</v>
      </c>
      <c r="O1634" s="8">
        <v>0</v>
      </c>
      <c r="P1634" s="8">
        <v>0</v>
      </c>
      <c r="Q1634" s="8">
        <v>0</v>
      </c>
      <c r="R1634" s="35"/>
      <c r="S1634" s="36"/>
      <c r="T1634" s="36"/>
      <c r="U1634" s="36"/>
    </row>
    <row r="1635" spans="1:21" x14ac:dyDescent="0.3">
      <c r="A1635" s="9">
        <v>71493210</v>
      </c>
      <c r="B1635" s="9" t="e">
        <f>VLOOKUP(A1635,'AM Detail'!K:L,2,FALSE)</f>
        <v>#N/A</v>
      </c>
      <c r="C1635" s="1" t="s">
        <v>31</v>
      </c>
      <c r="D1635" s="1" t="s">
        <v>276</v>
      </c>
      <c r="E1635" s="9" t="str">
        <f t="shared" si="25"/>
        <v>Z000</v>
      </c>
      <c r="F1635" s="2">
        <v>38869</v>
      </c>
      <c r="G1635" s="1" t="s">
        <v>17</v>
      </c>
      <c r="H1635" s="1" t="s">
        <v>33</v>
      </c>
      <c r="I1635" s="1" t="s">
        <v>290</v>
      </c>
      <c r="J1635" s="1" t="s">
        <v>291</v>
      </c>
      <c r="K1635" s="1" t="s">
        <v>279</v>
      </c>
      <c r="L1635" s="1" t="s">
        <v>759</v>
      </c>
      <c r="M1635" s="1" t="s">
        <v>1636</v>
      </c>
      <c r="N1635">
        <v>0</v>
      </c>
      <c r="O1635" s="8">
        <v>0</v>
      </c>
      <c r="P1635" s="8">
        <v>0</v>
      </c>
      <c r="Q1635" s="8">
        <v>0</v>
      </c>
      <c r="R1635" s="35"/>
      <c r="S1635" s="36"/>
      <c r="T1635" s="36"/>
      <c r="U1635" s="36"/>
    </row>
    <row r="1636" spans="1:21" x14ac:dyDescent="0.3">
      <c r="A1636" s="9">
        <v>72210639</v>
      </c>
      <c r="B1636" s="9" t="e">
        <f>VLOOKUP(A1636,'AM Detail'!K:L,2,FALSE)</f>
        <v>#N/A</v>
      </c>
      <c r="C1636" s="1" t="s">
        <v>15</v>
      </c>
      <c r="D1636" s="1" t="s">
        <v>238</v>
      </c>
      <c r="E1636" s="9" t="str">
        <f t="shared" si="25"/>
        <v>Z000</v>
      </c>
      <c r="F1636" s="2">
        <v>39114</v>
      </c>
      <c r="G1636" s="1" t="s">
        <v>17</v>
      </c>
      <c r="H1636" s="1" t="s">
        <v>18</v>
      </c>
      <c r="I1636" s="1" t="s">
        <v>290</v>
      </c>
      <c r="J1636" s="1" t="s">
        <v>291</v>
      </c>
      <c r="K1636" s="1" t="s">
        <v>36</v>
      </c>
      <c r="L1636" s="1" t="s">
        <v>787</v>
      </c>
      <c r="M1636" s="1" t="s">
        <v>1636</v>
      </c>
      <c r="N1636">
        <v>0</v>
      </c>
      <c r="O1636" s="8">
        <v>0</v>
      </c>
      <c r="P1636" s="8">
        <v>0</v>
      </c>
      <c r="Q1636" s="8">
        <v>0</v>
      </c>
      <c r="R1636" s="35"/>
      <c r="S1636" s="36"/>
      <c r="T1636" s="36"/>
      <c r="U1636" s="36"/>
    </row>
    <row r="1637" spans="1:21" x14ac:dyDescent="0.3">
      <c r="A1637" s="9">
        <v>72210706</v>
      </c>
      <c r="B1637" s="9" t="e">
        <f>VLOOKUP(A1637,'AM Detail'!K:L,2,FALSE)</f>
        <v>#N/A</v>
      </c>
      <c r="C1637" s="1" t="s">
        <v>15</v>
      </c>
      <c r="D1637" s="1" t="s">
        <v>465</v>
      </c>
      <c r="E1637" s="9" t="str">
        <f t="shared" si="25"/>
        <v>Z000</v>
      </c>
      <c r="F1637" s="2">
        <v>39114</v>
      </c>
      <c r="G1637" s="1" t="s">
        <v>17</v>
      </c>
      <c r="H1637" s="1" t="s">
        <v>18</v>
      </c>
      <c r="I1637" s="1" t="s">
        <v>290</v>
      </c>
      <c r="J1637" s="1" t="s">
        <v>291</v>
      </c>
      <c r="K1637" s="1" t="s">
        <v>269</v>
      </c>
      <c r="L1637" s="1" t="s">
        <v>787</v>
      </c>
      <c r="M1637" s="1" t="s">
        <v>1636</v>
      </c>
      <c r="N1637">
        <v>0</v>
      </c>
      <c r="O1637" s="8">
        <v>0</v>
      </c>
      <c r="P1637" s="8">
        <v>0</v>
      </c>
      <c r="Q1637" s="8">
        <v>0</v>
      </c>
      <c r="R1637" s="35"/>
      <c r="S1637" s="36"/>
      <c r="T1637" s="36"/>
      <c r="U1637" s="36"/>
    </row>
    <row r="1638" spans="1:21" x14ac:dyDescent="0.3">
      <c r="A1638" s="9">
        <v>72212633</v>
      </c>
      <c r="B1638" s="9" t="e">
        <f>VLOOKUP(A1638,'AM Detail'!K:L,2,FALSE)</f>
        <v>#N/A</v>
      </c>
      <c r="C1638" s="1" t="s">
        <v>15</v>
      </c>
      <c r="D1638" s="1" t="s">
        <v>238</v>
      </c>
      <c r="E1638" s="9" t="str">
        <f t="shared" si="25"/>
        <v>Z000</v>
      </c>
      <c r="F1638" s="2">
        <v>39083</v>
      </c>
      <c r="G1638" s="1" t="s">
        <v>17</v>
      </c>
      <c r="H1638" s="1" t="s">
        <v>18</v>
      </c>
      <c r="I1638" s="1" t="s">
        <v>290</v>
      </c>
      <c r="J1638" s="1" t="s">
        <v>291</v>
      </c>
      <c r="K1638" s="1" t="s">
        <v>36</v>
      </c>
      <c r="L1638" s="1" t="s">
        <v>787</v>
      </c>
      <c r="M1638" s="1" t="s">
        <v>1636</v>
      </c>
      <c r="N1638">
        <v>0</v>
      </c>
      <c r="O1638" s="8">
        <v>0</v>
      </c>
      <c r="P1638" s="8">
        <v>0</v>
      </c>
      <c r="Q1638" s="8">
        <v>0</v>
      </c>
      <c r="R1638" s="35"/>
      <c r="S1638" s="36"/>
      <c r="T1638" s="36"/>
      <c r="U1638" s="36"/>
    </row>
    <row r="1639" spans="1:21" x14ac:dyDescent="0.3">
      <c r="A1639" s="9">
        <v>72297789</v>
      </c>
      <c r="B1639" s="9" t="e">
        <f>VLOOKUP(A1639,'AM Detail'!K:L,2,FALSE)</f>
        <v>#N/A</v>
      </c>
      <c r="C1639" s="1" t="s">
        <v>31</v>
      </c>
      <c r="D1639" s="1" t="s">
        <v>54</v>
      </c>
      <c r="E1639" s="9" t="str">
        <f t="shared" si="25"/>
        <v>Z000</v>
      </c>
      <c r="F1639" s="2">
        <v>38869</v>
      </c>
      <c r="G1639" s="1" t="s">
        <v>17</v>
      </c>
      <c r="H1639" s="1" t="s">
        <v>33</v>
      </c>
      <c r="I1639" s="1" t="s">
        <v>290</v>
      </c>
      <c r="J1639" s="1" t="s">
        <v>291</v>
      </c>
      <c r="K1639" s="1" t="s">
        <v>21</v>
      </c>
      <c r="L1639" s="1" t="s">
        <v>759</v>
      </c>
      <c r="M1639" s="1" t="s">
        <v>1636</v>
      </c>
      <c r="N1639">
        <v>0</v>
      </c>
      <c r="O1639" s="8">
        <v>0</v>
      </c>
      <c r="P1639" s="8">
        <v>0</v>
      </c>
      <c r="Q1639" s="8">
        <v>0</v>
      </c>
      <c r="R1639" s="35"/>
      <c r="S1639" s="36"/>
      <c r="T1639" s="36"/>
      <c r="U1639" s="36"/>
    </row>
    <row r="1640" spans="1:21" x14ac:dyDescent="0.3">
      <c r="A1640" s="9">
        <v>72307950</v>
      </c>
      <c r="B1640" s="9" t="e">
        <f>VLOOKUP(A1640,'AM Detail'!K:L,2,FALSE)</f>
        <v>#N/A</v>
      </c>
      <c r="C1640" s="1" t="s">
        <v>31</v>
      </c>
      <c r="D1640" s="1" t="s">
        <v>32</v>
      </c>
      <c r="E1640" s="9" t="str">
        <f t="shared" si="25"/>
        <v>Z000</v>
      </c>
      <c r="F1640" s="2">
        <v>38838</v>
      </c>
      <c r="G1640" s="1" t="s">
        <v>17</v>
      </c>
      <c r="H1640" s="1" t="s">
        <v>33</v>
      </c>
      <c r="I1640" s="1" t="s">
        <v>290</v>
      </c>
      <c r="J1640" s="1" t="s">
        <v>291</v>
      </c>
      <c r="K1640" s="1" t="s">
        <v>36</v>
      </c>
      <c r="L1640" s="1" t="s">
        <v>759</v>
      </c>
      <c r="M1640" s="1" t="s">
        <v>1636</v>
      </c>
      <c r="N1640">
        <v>0</v>
      </c>
      <c r="O1640" s="8">
        <v>0</v>
      </c>
      <c r="P1640" s="8">
        <v>0</v>
      </c>
      <c r="Q1640" s="8">
        <v>0</v>
      </c>
      <c r="R1640" s="35"/>
      <c r="S1640" s="36"/>
      <c r="T1640" s="36"/>
      <c r="U1640" s="36"/>
    </row>
    <row r="1641" spans="1:21" x14ac:dyDescent="0.3">
      <c r="A1641" s="9">
        <v>72835421</v>
      </c>
      <c r="B1641" s="9" t="str">
        <f>VLOOKUP(A1641,'AM Detail'!K:L,2,FALSE)</f>
        <v>Retire</v>
      </c>
      <c r="C1641" s="1" t="s">
        <v>31</v>
      </c>
      <c r="D1641" s="1" t="s">
        <v>32</v>
      </c>
      <c r="E1641" s="9" t="str">
        <f t="shared" si="25"/>
        <v>Z000</v>
      </c>
      <c r="F1641" s="2">
        <v>38869</v>
      </c>
      <c r="G1641" s="1" t="s">
        <v>17</v>
      </c>
      <c r="H1641" s="1" t="s">
        <v>33</v>
      </c>
      <c r="I1641" s="1" t="s">
        <v>366</v>
      </c>
      <c r="J1641" s="1" t="s">
        <v>367</v>
      </c>
      <c r="K1641" s="1" t="s">
        <v>36</v>
      </c>
      <c r="L1641" s="1" t="s">
        <v>759</v>
      </c>
      <c r="M1641" s="1" t="s">
        <v>1636</v>
      </c>
      <c r="N1641">
        <v>3</v>
      </c>
      <c r="O1641" s="8">
        <v>837573.26</v>
      </c>
      <c r="P1641" s="8">
        <v>784646.39</v>
      </c>
      <c r="Q1641" s="8">
        <v>52926.87</v>
      </c>
      <c r="R1641" s="35"/>
      <c r="S1641" s="36"/>
      <c r="T1641" s="36"/>
      <c r="U1641" s="36"/>
    </row>
    <row r="1642" spans="1:21" x14ac:dyDescent="0.3">
      <c r="A1642" s="9">
        <v>72835459</v>
      </c>
      <c r="B1642" s="9" t="str">
        <f>VLOOKUP(A1642,'AM Detail'!K:L,2,FALSE)</f>
        <v>U1</v>
      </c>
      <c r="C1642" s="1" t="s">
        <v>31</v>
      </c>
      <c r="D1642" s="1" t="s">
        <v>276</v>
      </c>
      <c r="E1642" s="9" t="str">
        <f t="shared" si="25"/>
        <v>Z000</v>
      </c>
      <c r="F1642" s="2">
        <v>38869</v>
      </c>
      <c r="G1642" s="1" t="s">
        <v>17</v>
      </c>
      <c r="H1642" s="1" t="s">
        <v>33</v>
      </c>
      <c r="I1642" s="1" t="s">
        <v>277</v>
      </c>
      <c r="J1642" s="1" t="s">
        <v>574</v>
      </c>
      <c r="K1642" s="1" t="s">
        <v>279</v>
      </c>
      <c r="L1642" s="1" t="s">
        <v>759</v>
      </c>
      <c r="M1642" s="1" t="s">
        <v>1636</v>
      </c>
      <c r="N1642">
        <v>1</v>
      </c>
      <c r="O1642" s="8">
        <v>98591.24</v>
      </c>
      <c r="P1642" s="8">
        <v>31276.39</v>
      </c>
      <c r="Q1642" s="8">
        <v>67314.850000000006</v>
      </c>
      <c r="R1642" s="35"/>
      <c r="S1642" s="36"/>
      <c r="T1642" s="36"/>
      <c r="U1642" s="36"/>
    </row>
    <row r="1643" spans="1:21" x14ac:dyDescent="0.3">
      <c r="A1643" s="9">
        <v>72835516</v>
      </c>
      <c r="B1643" s="9" t="str">
        <f>VLOOKUP(A1643,'AM Detail'!K:L,2,FALSE)</f>
        <v>U1</v>
      </c>
      <c r="C1643" s="1" t="s">
        <v>31</v>
      </c>
      <c r="D1643" s="1" t="s">
        <v>276</v>
      </c>
      <c r="E1643" s="9" t="str">
        <f t="shared" si="25"/>
        <v>Z000</v>
      </c>
      <c r="F1643" s="2">
        <v>38869</v>
      </c>
      <c r="G1643" s="1" t="s">
        <v>17</v>
      </c>
      <c r="H1643" s="1" t="s">
        <v>33</v>
      </c>
      <c r="I1643" s="1" t="s">
        <v>277</v>
      </c>
      <c r="J1643" s="1" t="s">
        <v>576</v>
      </c>
      <c r="K1643" s="1" t="s">
        <v>279</v>
      </c>
      <c r="L1643" s="1" t="s">
        <v>759</v>
      </c>
      <c r="M1643" s="1" t="s">
        <v>1636</v>
      </c>
      <c r="N1643">
        <v>3</v>
      </c>
      <c r="O1643" s="8">
        <v>194959.31</v>
      </c>
      <c r="P1643" s="8">
        <v>61847.519999999997</v>
      </c>
      <c r="Q1643" s="8">
        <v>133111.79</v>
      </c>
      <c r="R1643" s="35"/>
      <c r="S1643" s="36"/>
      <c r="T1643" s="36"/>
      <c r="U1643" s="36"/>
    </row>
    <row r="1644" spans="1:21" x14ac:dyDescent="0.3">
      <c r="A1644" s="9">
        <v>72835517</v>
      </c>
      <c r="B1644" s="9" t="str">
        <f>VLOOKUP(A1644,'AM Detail'!K:L,2,FALSE)</f>
        <v>U1</v>
      </c>
      <c r="C1644" s="1" t="s">
        <v>31</v>
      </c>
      <c r="D1644" s="1" t="s">
        <v>276</v>
      </c>
      <c r="E1644" s="9" t="str">
        <f t="shared" si="25"/>
        <v>Z000</v>
      </c>
      <c r="F1644" s="2">
        <v>38869</v>
      </c>
      <c r="G1644" s="1" t="s">
        <v>17</v>
      </c>
      <c r="H1644" s="1" t="s">
        <v>33</v>
      </c>
      <c r="I1644" s="1" t="s">
        <v>277</v>
      </c>
      <c r="J1644" s="1" t="s">
        <v>788</v>
      </c>
      <c r="K1644" s="1" t="s">
        <v>279</v>
      </c>
      <c r="L1644" s="1" t="s">
        <v>759</v>
      </c>
      <c r="M1644" s="1" t="s">
        <v>1636</v>
      </c>
      <c r="N1644">
        <v>1</v>
      </c>
      <c r="O1644" s="8">
        <v>32303.79</v>
      </c>
      <c r="P1644" s="8">
        <v>10247.83</v>
      </c>
      <c r="Q1644" s="8">
        <v>22055.96</v>
      </c>
      <c r="R1644" s="35"/>
      <c r="S1644" s="36"/>
      <c r="T1644" s="36"/>
      <c r="U1644" s="36"/>
    </row>
    <row r="1645" spans="1:21" x14ac:dyDescent="0.3">
      <c r="A1645" s="9">
        <v>72835518</v>
      </c>
      <c r="B1645" s="9" t="str">
        <f>VLOOKUP(A1645,'AM Detail'!K:L,2,FALSE)</f>
        <v>U1</v>
      </c>
      <c r="C1645" s="1" t="s">
        <v>31</v>
      </c>
      <c r="D1645" s="1" t="s">
        <v>276</v>
      </c>
      <c r="E1645" s="9" t="str">
        <f t="shared" si="25"/>
        <v>Z000</v>
      </c>
      <c r="F1645" s="2">
        <v>38869</v>
      </c>
      <c r="G1645" s="1" t="s">
        <v>17</v>
      </c>
      <c r="H1645" s="1" t="s">
        <v>33</v>
      </c>
      <c r="I1645" s="1" t="s">
        <v>277</v>
      </c>
      <c r="J1645" s="1" t="s">
        <v>789</v>
      </c>
      <c r="K1645" s="1" t="s">
        <v>279</v>
      </c>
      <c r="L1645" s="1" t="s">
        <v>759</v>
      </c>
      <c r="M1645" s="1" t="s">
        <v>1636</v>
      </c>
      <c r="N1645">
        <v>2</v>
      </c>
      <c r="O1645" s="8">
        <v>8681.34</v>
      </c>
      <c r="P1645" s="8">
        <v>2754.01</v>
      </c>
      <c r="Q1645" s="8">
        <v>5927.33</v>
      </c>
      <c r="R1645" s="35"/>
      <c r="S1645" s="36"/>
      <c r="T1645" s="36"/>
      <c r="U1645" s="36"/>
    </row>
    <row r="1646" spans="1:21" x14ac:dyDescent="0.3">
      <c r="A1646" s="9">
        <v>72835519</v>
      </c>
      <c r="B1646" s="9" t="str">
        <f>VLOOKUP(A1646,'AM Detail'!K:L,2,FALSE)</f>
        <v>U1</v>
      </c>
      <c r="C1646" s="1" t="s">
        <v>31</v>
      </c>
      <c r="D1646" s="1" t="s">
        <v>276</v>
      </c>
      <c r="E1646" s="9" t="str">
        <f t="shared" si="25"/>
        <v>Z000</v>
      </c>
      <c r="F1646" s="2">
        <v>38869</v>
      </c>
      <c r="G1646" s="1" t="s">
        <v>17</v>
      </c>
      <c r="H1646" s="1" t="s">
        <v>33</v>
      </c>
      <c r="I1646" s="1" t="s">
        <v>277</v>
      </c>
      <c r="J1646" s="1" t="s">
        <v>790</v>
      </c>
      <c r="K1646" s="1" t="s">
        <v>279</v>
      </c>
      <c r="L1646" s="1" t="s">
        <v>759</v>
      </c>
      <c r="M1646" s="1" t="s">
        <v>1636</v>
      </c>
      <c r="N1646">
        <v>1</v>
      </c>
      <c r="O1646" s="8">
        <v>11811.23</v>
      </c>
      <c r="P1646" s="8">
        <v>3746.91</v>
      </c>
      <c r="Q1646" s="8">
        <v>8064.32</v>
      </c>
      <c r="R1646" s="35"/>
      <c r="S1646" s="36"/>
      <c r="T1646" s="36"/>
      <c r="U1646" s="36"/>
    </row>
    <row r="1647" spans="1:21" x14ac:dyDescent="0.3">
      <c r="A1647" s="9">
        <v>72835520</v>
      </c>
      <c r="B1647" s="9" t="str">
        <f>VLOOKUP(A1647,'AM Detail'!K:L,2,FALSE)</f>
        <v>U1</v>
      </c>
      <c r="C1647" s="1" t="s">
        <v>31</v>
      </c>
      <c r="D1647" s="1" t="s">
        <v>276</v>
      </c>
      <c r="E1647" s="9" t="str">
        <f t="shared" si="25"/>
        <v>Z000</v>
      </c>
      <c r="F1647" s="2">
        <v>38869</v>
      </c>
      <c r="G1647" s="1" t="s">
        <v>17</v>
      </c>
      <c r="H1647" s="1" t="s">
        <v>33</v>
      </c>
      <c r="I1647" s="1" t="s">
        <v>277</v>
      </c>
      <c r="J1647" s="1" t="s">
        <v>791</v>
      </c>
      <c r="K1647" s="1" t="s">
        <v>279</v>
      </c>
      <c r="L1647" s="1" t="s">
        <v>759</v>
      </c>
      <c r="M1647" s="1" t="s">
        <v>1636</v>
      </c>
      <c r="N1647">
        <v>1</v>
      </c>
      <c r="O1647" s="8">
        <v>47244.9</v>
      </c>
      <c r="P1647" s="8">
        <v>14987.64</v>
      </c>
      <c r="Q1647" s="8">
        <v>32257.26</v>
      </c>
      <c r="R1647" s="35"/>
      <c r="S1647" s="36"/>
      <c r="T1647" s="36"/>
      <c r="U1647" s="36"/>
    </row>
    <row r="1648" spans="1:21" x14ac:dyDescent="0.3">
      <c r="A1648" s="9">
        <v>72835521</v>
      </c>
      <c r="B1648" s="9" t="str">
        <f>VLOOKUP(A1648,'AM Detail'!K:L,2,FALSE)</f>
        <v>U1</v>
      </c>
      <c r="C1648" s="1" t="s">
        <v>31</v>
      </c>
      <c r="D1648" s="1" t="s">
        <v>276</v>
      </c>
      <c r="E1648" s="9" t="str">
        <f t="shared" si="25"/>
        <v>Z000</v>
      </c>
      <c r="F1648" s="2">
        <v>38869</v>
      </c>
      <c r="G1648" s="1" t="s">
        <v>17</v>
      </c>
      <c r="H1648" s="1" t="s">
        <v>33</v>
      </c>
      <c r="I1648" s="1" t="s">
        <v>277</v>
      </c>
      <c r="J1648" s="1" t="s">
        <v>792</v>
      </c>
      <c r="K1648" s="1" t="s">
        <v>279</v>
      </c>
      <c r="L1648" s="1" t="s">
        <v>759</v>
      </c>
      <c r="M1648" s="1" t="s">
        <v>1636</v>
      </c>
      <c r="N1648">
        <v>1</v>
      </c>
      <c r="O1648" s="8">
        <v>116975.58</v>
      </c>
      <c r="P1648" s="8">
        <v>37108.51</v>
      </c>
      <c r="Q1648" s="8">
        <v>79867.070000000007</v>
      </c>
      <c r="R1648" s="35"/>
      <c r="S1648" s="36"/>
      <c r="T1648" s="36"/>
      <c r="U1648" s="36"/>
    </row>
    <row r="1649" spans="1:21" x14ac:dyDescent="0.3">
      <c r="A1649" s="9">
        <v>72835522</v>
      </c>
      <c r="B1649" s="9" t="str">
        <f>VLOOKUP(A1649,'AM Detail'!K:L,2,FALSE)</f>
        <v>U1</v>
      </c>
      <c r="C1649" s="1" t="s">
        <v>31</v>
      </c>
      <c r="D1649" s="1" t="s">
        <v>276</v>
      </c>
      <c r="E1649" s="9" t="str">
        <f t="shared" si="25"/>
        <v>Z000</v>
      </c>
      <c r="F1649" s="2">
        <v>38869</v>
      </c>
      <c r="G1649" s="1" t="s">
        <v>17</v>
      </c>
      <c r="H1649" s="1" t="s">
        <v>33</v>
      </c>
      <c r="I1649" s="1" t="s">
        <v>277</v>
      </c>
      <c r="J1649" s="1" t="s">
        <v>578</v>
      </c>
      <c r="K1649" s="1" t="s">
        <v>279</v>
      </c>
      <c r="L1649" s="1" t="s">
        <v>759</v>
      </c>
      <c r="M1649" s="1" t="s">
        <v>1636</v>
      </c>
      <c r="N1649">
        <v>1</v>
      </c>
      <c r="O1649" s="8">
        <v>57919.49</v>
      </c>
      <c r="P1649" s="8">
        <v>18373.97</v>
      </c>
      <c r="Q1649" s="8">
        <v>39545.519999999997</v>
      </c>
      <c r="R1649" s="35"/>
      <c r="S1649" s="36"/>
      <c r="T1649" s="36"/>
      <c r="U1649" s="36"/>
    </row>
    <row r="1650" spans="1:21" x14ac:dyDescent="0.3">
      <c r="A1650" s="9">
        <v>72836019</v>
      </c>
      <c r="B1650" s="9" t="e">
        <f>VLOOKUP(A1650,'AM Detail'!K:L,2,FALSE)</f>
        <v>#N/A</v>
      </c>
      <c r="C1650" s="1" t="s">
        <v>31</v>
      </c>
      <c r="D1650" s="1" t="s">
        <v>32</v>
      </c>
      <c r="E1650" s="9" t="str">
        <f t="shared" si="25"/>
        <v>Z000</v>
      </c>
      <c r="F1650" s="2">
        <v>38838</v>
      </c>
      <c r="G1650" s="1" t="s">
        <v>17</v>
      </c>
      <c r="H1650" s="1" t="s">
        <v>33</v>
      </c>
      <c r="I1650" s="1" t="s">
        <v>366</v>
      </c>
      <c r="J1650" s="1" t="s">
        <v>782</v>
      </c>
      <c r="K1650" s="1" t="s">
        <v>36</v>
      </c>
      <c r="L1650" s="1" t="s">
        <v>759</v>
      </c>
      <c r="M1650" s="1" t="s">
        <v>1636</v>
      </c>
      <c r="N1650">
        <v>0</v>
      </c>
      <c r="O1650" s="8">
        <v>0</v>
      </c>
      <c r="P1650" s="8">
        <v>0</v>
      </c>
      <c r="Q1650" s="8">
        <v>0</v>
      </c>
      <c r="R1650" s="35"/>
      <c r="S1650" s="36"/>
      <c r="T1650" s="36"/>
      <c r="U1650" s="36"/>
    </row>
    <row r="1651" spans="1:21" x14ac:dyDescent="0.3">
      <c r="A1651" s="9">
        <v>72836112</v>
      </c>
      <c r="B1651" s="9" t="str">
        <f>VLOOKUP(A1651,'AM Detail'!K:L,2,FALSE)</f>
        <v>Retire</v>
      </c>
      <c r="C1651" s="1" t="s">
        <v>31</v>
      </c>
      <c r="D1651" s="1" t="s">
        <v>32</v>
      </c>
      <c r="E1651" s="9" t="str">
        <f t="shared" si="25"/>
        <v>Z000</v>
      </c>
      <c r="F1651" s="2">
        <v>38838</v>
      </c>
      <c r="G1651" s="1" t="s">
        <v>17</v>
      </c>
      <c r="H1651" s="1" t="s">
        <v>33</v>
      </c>
      <c r="I1651" s="1" t="s">
        <v>390</v>
      </c>
      <c r="J1651" s="1" t="s">
        <v>395</v>
      </c>
      <c r="K1651" s="1" t="s">
        <v>36</v>
      </c>
      <c r="L1651" s="1" t="s">
        <v>759</v>
      </c>
      <c r="M1651" s="1" t="s">
        <v>1636</v>
      </c>
      <c r="N1651">
        <v>1</v>
      </c>
      <c r="O1651" s="8">
        <v>123803.1</v>
      </c>
      <c r="P1651" s="8">
        <v>115979.89</v>
      </c>
      <c r="Q1651" s="8">
        <v>7823.21</v>
      </c>
      <c r="R1651" s="35"/>
      <c r="S1651" s="36"/>
      <c r="T1651" s="36"/>
      <c r="U1651" s="36"/>
    </row>
    <row r="1652" spans="1:21" x14ac:dyDescent="0.3">
      <c r="A1652" s="9">
        <v>72836190</v>
      </c>
      <c r="B1652" s="9" t="str">
        <f>VLOOKUP(A1652,'AM Detail'!K:L,2,FALSE)</f>
        <v>Retire</v>
      </c>
      <c r="C1652" s="1" t="s">
        <v>31</v>
      </c>
      <c r="D1652" s="1" t="s">
        <v>32</v>
      </c>
      <c r="E1652" s="9" t="str">
        <f t="shared" si="25"/>
        <v>Z000</v>
      </c>
      <c r="F1652" s="2">
        <v>38869</v>
      </c>
      <c r="G1652" s="1" t="s">
        <v>17</v>
      </c>
      <c r="H1652" s="1" t="s">
        <v>33</v>
      </c>
      <c r="I1652" s="1" t="s">
        <v>342</v>
      </c>
      <c r="J1652" s="1" t="s">
        <v>783</v>
      </c>
      <c r="K1652" s="1" t="s">
        <v>36</v>
      </c>
      <c r="L1652" s="1" t="s">
        <v>759</v>
      </c>
      <c r="M1652" s="1" t="s">
        <v>1636</v>
      </c>
      <c r="N1652">
        <v>14</v>
      </c>
      <c r="O1652" s="8">
        <v>82835.44</v>
      </c>
      <c r="P1652" s="8">
        <v>77601.009999999995</v>
      </c>
      <c r="Q1652" s="8">
        <v>5234.43</v>
      </c>
      <c r="R1652" s="35"/>
      <c r="S1652" s="36"/>
      <c r="T1652" s="36"/>
      <c r="U1652" s="36"/>
    </row>
    <row r="1653" spans="1:21" x14ac:dyDescent="0.3">
      <c r="A1653" s="9">
        <v>72836256</v>
      </c>
      <c r="B1653" s="9" t="e">
        <f>VLOOKUP(A1653,'AM Detail'!K:L,2,FALSE)</f>
        <v>#N/A</v>
      </c>
      <c r="C1653" s="1" t="s">
        <v>335</v>
      </c>
      <c r="D1653" s="1" t="s">
        <v>238</v>
      </c>
      <c r="E1653" s="9" t="str">
        <f t="shared" si="25"/>
        <v>Z000</v>
      </c>
      <c r="F1653" s="2">
        <v>38838</v>
      </c>
      <c r="G1653" s="1" t="s">
        <v>17</v>
      </c>
      <c r="H1653" s="1" t="s">
        <v>18</v>
      </c>
      <c r="I1653" s="1" t="s">
        <v>332</v>
      </c>
      <c r="J1653" s="1" t="s">
        <v>334</v>
      </c>
      <c r="K1653" s="1" t="s">
        <v>36</v>
      </c>
      <c r="L1653" s="1" t="s">
        <v>759</v>
      </c>
      <c r="M1653" s="1" t="s">
        <v>1636</v>
      </c>
      <c r="N1653">
        <v>0</v>
      </c>
      <c r="O1653" s="8">
        <v>0</v>
      </c>
      <c r="P1653" s="8">
        <v>0</v>
      </c>
      <c r="Q1653" s="8">
        <v>0</v>
      </c>
      <c r="R1653" s="35"/>
      <c r="S1653" s="36"/>
      <c r="T1653" s="36"/>
      <c r="U1653" s="36"/>
    </row>
    <row r="1654" spans="1:21" x14ac:dyDescent="0.3">
      <c r="A1654" s="9">
        <v>72839108</v>
      </c>
      <c r="B1654" s="9" t="str">
        <f>VLOOKUP(A1654,'AM Detail'!K:L,2,FALSE)</f>
        <v>U1</v>
      </c>
      <c r="C1654" s="1" t="s">
        <v>31</v>
      </c>
      <c r="D1654" s="1" t="s">
        <v>268</v>
      </c>
      <c r="E1654" s="9" t="str">
        <f t="shared" si="25"/>
        <v>Z000</v>
      </c>
      <c r="F1654" s="2">
        <v>38869</v>
      </c>
      <c r="G1654" s="1" t="s">
        <v>17</v>
      </c>
      <c r="H1654" s="1" t="s">
        <v>33</v>
      </c>
      <c r="I1654" s="1" t="s">
        <v>479</v>
      </c>
      <c r="J1654" s="1" t="s">
        <v>774</v>
      </c>
      <c r="K1654" s="1" t="s">
        <v>269</v>
      </c>
      <c r="L1654" s="1" t="s">
        <v>759</v>
      </c>
      <c r="M1654" s="1" t="s">
        <v>1636</v>
      </c>
      <c r="N1654">
        <v>3</v>
      </c>
      <c r="O1654" s="8">
        <v>5084957.97</v>
      </c>
      <c r="P1654" s="8">
        <v>1846254.22</v>
      </c>
      <c r="Q1654" s="8">
        <v>3238703.75</v>
      </c>
      <c r="R1654" s="35"/>
      <c r="S1654" s="36"/>
      <c r="T1654" s="36"/>
      <c r="U1654" s="36"/>
    </row>
    <row r="1655" spans="1:21" x14ac:dyDescent="0.3">
      <c r="A1655" s="9">
        <v>72839121</v>
      </c>
      <c r="B1655" s="9" t="str">
        <f>VLOOKUP(A1655,'AM Detail'!K:L,2,FALSE)</f>
        <v>Retire</v>
      </c>
      <c r="C1655" s="1" t="s">
        <v>31</v>
      </c>
      <c r="D1655" s="1" t="s">
        <v>32</v>
      </c>
      <c r="E1655" s="9" t="str">
        <f t="shared" si="25"/>
        <v>Z000</v>
      </c>
      <c r="F1655" s="2">
        <v>38838</v>
      </c>
      <c r="G1655" s="1" t="s">
        <v>17</v>
      </c>
      <c r="H1655" s="1" t="s">
        <v>33</v>
      </c>
      <c r="I1655" s="1" t="s">
        <v>249</v>
      </c>
      <c r="J1655" s="1" t="s">
        <v>257</v>
      </c>
      <c r="K1655" s="1" t="s">
        <v>36</v>
      </c>
      <c r="L1655" s="1" t="s">
        <v>759</v>
      </c>
      <c r="M1655" s="1" t="s">
        <v>1636</v>
      </c>
      <c r="N1655">
        <v>2</v>
      </c>
      <c r="O1655" s="8">
        <v>2912320.46</v>
      </c>
      <c r="P1655" s="8">
        <v>2728288.78</v>
      </c>
      <c r="Q1655" s="8">
        <v>184031.68</v>
      </c>
      <c r="R1655" s="35"/>
      <c r="S1655" s="36"/>
      <c r="T1655" s="36"/>
      <c r="U1655" s="36"/>
    </row>
    <row r="1656" spans="1:21" x14ac:dyDescent="0.3">
      <c r="A1656" s="9">
        <v>72839134</v>
      </c>
      <c r="B1656" s="9" t="str">
        <f>VLOOKUP(A1656,'AM Detail'!K:L,2,FALSE)</f>
        <v>Retire</v>
      </c>
      <c r="C1656" s="1" t="s">
        <v>31</v>
      </c>
      <c r="D1656" s="1" t="s">
        <v>32</v>
      </c>
      <c r="E1656" s="9" t="str">
        <f t="shared" si="25"/>
        <v>Z000</v>
      </c>
      <c r="F1656" s="2">
        <v>38869</v>
      </c>
      <c r="G1656" s="1" t="s">
        <v>17</v>
      </c>
      <c r="H1656" s="1" t="s">
        <v>33</v>
      </c>
      <c r="I1656" s="1" t="s">
        <v>399</v>
      </c>
      <c r="J1656" s="1" t="s">
        <v>400</v>
      </c>
      <c r="K1656" s="1" t="s">
        <v>36</v>
      </c>
      <c r="L1656" s="1" t="s">
        <v>759</v>
      </c>
      <c r="M1656" s="1" t="s">
        <v>1636</v>
      </c>
      <c r="N1656">
        <v>1</v>
      </c>
      <c r="O1656" s="8">
        <v>352196.67</v>
      </c>
      <c r="P1656" s="8">
        <v>329941.09999999998</v>
      </c>
      <c r="Q1656" s="8">
        <v>22255.57</v>
      </c>
      <c r="R1656" s="35"/>
      <c r="S1656" s="36"/>
      <c r="T1656" s="36"/>
      <c r="U1656" s="36"/>
    </row>
    <row r="1657" spans="1:21" x14ac:dyDescent="0.3">
      <c r="A1657" s="9">
        <v>72839157</v>
      </c>
      <c r="B1657" s="9" t="str">
        <f>VLOOKUP(A1657,'AM Detail'!K:L,2,FALSE)</f>
        <v>Retire</v>
      </c>
      <c r="C1657" s="1" t="s">
        <v>31</v>
      </c>
      <c r="D1657" s="1" t="s">
        <v>32</v>
      </c>
      <c r="E1657" s="9" t="str">
        <f t="shared" si="25"/>
        <v>Z000</v>
      </c>
      <c r="F1657" s="2">
        <v>38869</v>
      </c>
      <c r="G1657" s="1" t="s">
        <v>17</v>
      </c>
      <c r="H1657" s="1" t="s">
        <v>33</v>
      </c>
      <c r="I1657" s="1" t="s">
        <v>399</v>
      </c>
      <c r="J1657" s="1" t="s">
        <v>401</v>
      </c>
      <c r="K1657" s="1" t="s">
        <v>36</v>
      </c>
      <c r="L1657" s="1" t="s">
        <v>759</v>
      </c>
      <c r="M1657" s="1" t="s">
        <v>1636</v>
      </c>
      <c r="N1657">
        <v>1</v>
      </c>
      <c r="O1657" s="8">
        <v>352196.67</v>
      </c>
      <c r="P1657" s="8">
        <v>329941.09999999998</v>
      </c>
      <c r="Q1657" s="8">
        <v>22255.57</v>
      </c>
      <c r="R1657" s="35"/>
      <c r="S1657" s="36"/>
      <c r="T1657" s="36"/>
      <c r="U1657" s="36"/>
    </row>
    <row r="1658" spans="1:21" x14ac:dyDescent="0.3">
      <c r="A1658" s="9">
        <v>72839158</v>
      </c>
      <c r="B1658" s="9" t="str">
        <f>VLOOKUP(A1658,'AM Detail'!K:L,2,FALSE)</f>
        <v>Retire</v>
      </c>
      <c r="C1658" s="1" t="s">
        <v>31</v>
      </c>
      <c r="D1658" s="1" t="s">
        <v>32</v>
      </c>
      <c r="E1658" s="9" t="str">
        <f t="shared" si="25"/>
        <v>Z000</v>
      </c>
      <c r="F1658" s="2">
        <v>38869</v>
      </c>
      <c r="G1658" s="1" t="s">
        <v>17</v>
      </c>
      <c r="H1658" s="1" t="s">
        <v>33</v>
      </c>
      <c r="I1658" s="1" t="s">
        <v>399</v>
      </c>
      <c r="J1658" s="1" t="s">
        <v>402</v>
      </c>
      <c r="K1658" s="1" t="s">
        <v>36</v>
      </c>
      <c r="L1658" s="1" t="s">
        <v>759</v>
      </c>
      <c r="M1658" s="1" t="s">
        <v>1636</v>
      </c>
      <c r="N1658">
        <v>1</v>
      </c>
      <c r="O1658" s="8">
        <v>880379.17</v>
      </c>
      <c r="P1658" s="8">
        <v>824747.36</v>
      </c>
      <c r="Q1658" s="8">
        <v>55631.81</v>
      </c>
      <c r="R1658" s="35"/>
      <c r="S1658" s="36"/>
      <c r="T1658" s="36"/>
      <c r="U1658" s="36"/>
    </row>
    <row r="1659" spans="1:21" x14ac:dyDescent="0.3">
      <c r="A1659" s="9">
        <v>72839159</v>
      </c>
      <c r="B1659" s="9" t="str">
        <f>VLOOKUP(A1659,'AM Detail'!K:L,2,FALSE)</f>
        <v>Retire</v>
      </c>
      <c r="C1659" s="1" t="s">
        <v>31</v>
      </c>
      <c r="D1659" s="1" t="s">
        <v>32</v>
      </c>
      <c r="E1659" s="9" t="str">
        <f t="shared" si="25"/>
        <v>Z000</v>
      </c>
      <c r="F1659" s="2">
        <v>38869</v>
      </c>
      <c r="G1659" s="1" t="s">
        <v>17</v>
      </c>
      <c r="H1659" s="1" t="s">
        <v>33</v>
      </c>
      <c r="I1659" s="1" t="s">
        <v>410</v>
      </c>
      <c r="J1659" s="1" t="s">
        <v>412</v>
      </c>
      <c r="K1659" s="1" t="s">
        <v>36</v>
      </c>
      <c r="L1659" s="1" t="s">
        <v>759</v>
      </c>
      <c r="M1659" s="1" t="s">
        <v>1636</v>
      </c>
      <c r="N1659">
        <v>1</v>
      </c>
      <c r="O1659" s="8">
        <v>649704.56000000006</v>
      </c>
      <c r="P1659" s="8">
        <v>608649.25</v>
      </c>
      <c r="Q1659" s="8">
        <v>41055.31</v>
      </c>
      <c r="R1659" s="35"/>
      <c r="S1659" s="36"/>
      <c r="T1659" s="36"/>
      <c r="U1659" s="36"/>
    </row>
    <row r="1660" spans="1:21" x14ac:dyDescent="0.3">
      <c r="A1660" s="9">
        <v>72839555</v>
      </c>
      <c r="B1660" s="9" t="str">
        <f>VLOOKUP(A1660,'AM Detail'!K:L,2,FALSE)</f>
        <v>Retire</v>
      </c>
      <c r="C1660" s="1" t="s">
        <v>31</v>
      </c>
      <c r="D1660" s="1" t="s">
        <v>32</v>
      </c>
      <c r="E1660" s="9" t="str">
        <f t="shared" si="25"/>
        <v>Z000</v>
      </c>
      <c r="F1660" s="2">
        <v>38838</v>
      </c>
      <c r="G1660" s="1" t="s">
        <v>17</v>
      </c>
      <c r="H1660" s="1" t="s">
        <v>33</v>
      </c>
      <c r="I1660" s="1" t="s">
        <v>313</v>
      </c>
      <c r="J1660" s="1" t="s">
        <v>315</v>
      </c>
      <c r="K1660" s="1" t="s">
        <v>36</v>
      </c>
      <c r="L1660" s="1" t="s">
        <v>759</v>
      </c>
      <c r="M1660" s="1" t="s">
        <v>1636</v>
      </c>
      <c r="N1660">
        <v>1</v>
      </c>
      <c r="O1660" s="8">
        <v>109479.26</v>
      </c>
      <c r="P1660" s="8">
        <v>102561.18</v>
      </c>
      <c r="Q1660" s="8">
        <v>6918.08</v>
      </c>
      <c r="R1660" s="35"/>
      <c r="S1660" s="36"/>
      <c r="T1660" s="36"/>
      <c r="U1660" s="36"/>
    </row>
    <row r="1661" spans="1:21" x14ac:dyDescent="0.3">
      <c r="A1661" s="9">
        <v>72839571</v>
      </c>
      <c r="B1661" s="9" t="str">
        <f>VLOOKUP(A1661,'AM Detail'!K:L,2,FALSE)</f>
        <v>Retire</v>
      </c>
      <c r="C1661" s="1" t="s">
        <v>31</v>
      </c>
      <c r="D1661" s="1" t="s">
        <v>32</v>
      </c>
      <c r="E1661" s="9" t="str">
        <f t="shared" si="25"/>
        <v>Z000</v>
      </c>
      <c r="F1661" s="2">
        <v>38838</v>
      </c>
      <c r="G1661" s="1" t="s">
        <v>17</v>
      </c>
      <c r="H1661" s="1" t="s">
        <v>33</v>
      </c>
      <c r="I1661" s="1" t="s">
        <v>313</v>
      </c>
      <c r="J1661" s="1" t="s">
        <v>770</v>
      </c>
      <c r="K1661" s="1" t="s">
        <v>36</v>
      </c>
      <c r="L1661" s="1" t="s">
        <v>759</v>
      </c>
      <c r="M1661" s="1" t="s">
        <v>1636</v>
      </c>
      <c r="N1661">
        <v>2</v>
      </c>
      <c r="O1661" s="8">
        <v>194629.77</v>
      </c>
      <c r="P1661" s="8">
        <v>182330.97</v>
      </c>
      <c r="Q1661" s="8">
        <v>12298.8</v>
      </c>
      <c r="R1661" s="35"/>
      <c r="S1661" s="36"/>
      <c r="T1661" s="36"/>
      <c r="U1661" s="36"/>
    </row>
    <row r="1662" spans="1:21" x14ac:dyDescent="0.3">
      <c r="A1662" s="9">
        <v>72839607</v>
      </c>
      <c r="B1662" s="9" t="str">
        <f>VLOOKUP(A1662,'AM Detail'!K:L,2,FALSE)</f>
        <v>Retire</v>
      </c>
      <c r="C1662" s="1" t="s">
        <v>31</v>
      </c>
      <c r="D1662" s="1" t="s">
        <v>276</v>
      </c>
      <c r="E1662" s="9" t="str">
        <f t="shared" si="25"/>
        <v>Z000</v>
      </c>
      <c r="F1662" s="2">
        <v>38869</v>
      </c>
      <c r="G1662" s="1" t="s">
        <v>17</v>
      </c>
      <c r="H1662" s="1" t="s">
        <v>33</v>
      </c>
      <c r="I1662" s="1" t="s">
        <v>651</v>
      </c>
      <c r="J1662" s="1" t="s">
        <v>793</v>
      </c>
      <c r="K1662" s="1" t="s">
        <v>279</v>
      </c>
      <c r="L1662" s="1" t="s">
        <v>759</v>
      </c>
      <c r="M1662" s="1" t="s">
        <v>1636</v>
      </c>
      <c r="N1662">
        <v>4</v>
      </c>
      <c r="O1662" s="8">
        <v>10291.65</v>
      </c>
      <c r="P1662" s="8">
        <v>3264.85</v>
      </c>
      <c r="Q1662" s="8">
        <v>7026.8</v>
      </c>
      <c r="R1662" s="35"/>
      <c r="S1662" s="36"/>
      <c r="T1662" s="36"/>
      <c r="U1662" s="36"/>
    </row>
    <row r="1663" spans="1:21" x14ac:dyDescent="0.3">
      <c r="A1663" s="9">
        <v>72839645</v>
      </c>
      <c r="B1663" s="9" t="str">
        <f>VLOOKUP(A1663,'AM Detail'!K:L,2,FALSE)</f>
        <v>Retire</v>
      </c>
      <c r="C1663" s="1" t="s">
        <v>31</v>
      </c>
      <c r="D1663" s="1" t="s">
        <v>276</v>
      </c>
      <c r="E1663" s="9" t="str">
        <f t="shared" si="25"/>
        <v>Z000</v>
      </c>
      <c r="F1663" s="2">
        <v>38869</v>
      </c>
      <c r="G1663" s="1" t="s">
        <v>17</v>
      </c>
      <c r="H1663" s="1" t="s">
        <v>33</v>
      </c>
      <c r="I1663" s="1" t="s">
        <v>651</v>
      </c>
      <c r="J1663" s="1" t="s">
        <v>794</v>
      </c>
      <c r="K1663" s="1" t="s">
        <v>279</v>
      </c>
      <c r="L1663" s="1" t="s">
        <v>759</v>
      </c>
      <c r="M1663" s="1" t="s">
        <v>1636</v>
      </c>
      <c r="N1663">
        <v>8</v>
      </c>
      <c r="O1663" s="8">
        <v>19439.75</v>
      </c>
      <c r="P1663" s="8">
        <v>6166.93</v>
      </c>
      <c r="Q1663" s="8">
        <v>13272.82</v>
      </c>
      <c r="R1663" s="35"/>
      <c r="S1663" s="36"/>
      <c r="T1663" s="36"/>
      <c r="U1663" s="36"/>
    </row>
    <row r="1664" spans="1:21" x14ac:dyDescent="0.3">
      <c r="A1664" s="9">
        <v>72839646</v>
      </c>
      <c r="B1664" s="9" t="str">
        <f>VLOOKUP(A1664,'AM Detail'!K:L,2,FALSE)</f>
        <v>Retire</v>
      </c>
      <c r="C1664" s="1" t="s">
        <v>31</v>
      </c>
      <c r="D1664" s="1" t="s">
        <v>276</v>
      </c>
      <c r="E1664" s="9" t="str">
        <f t="shared" si="25"/>
        <v>Z000</v>
      </c>
      <c r="F1664" s="2">
        <v>38869</v>
      </c>
      <c r="G1664" s="1" t="s">
        <v>17</v>
      </c>
      <c r="H1664" s="1" t="s">
        <v>33</v>
      </c>
      <c r="I1664" s="1" t="s">
        <v>651</v>
      </c>
      <c r="J1664" s="1" t="s">
        <v>795</v>
      </c>
      <c r="K1664" s="1" t="s">
        <v>279</v>
      </c>
      <c r="L1664" s="1" t="s">
        <v>759</v>
      </c>
      <c r="M1664" s="1" t="s">
        <v>1636</v>
      </c>
      <c r="N1664">
        <v>15</v>
      </c>
      <c r="O1664" s="8">
        <v>37736.01</v>
      </c>
      <c r="P1664" s="8">
        <v>11971.11</v>
      </c>
      <c r="Q1664" s="8">
        <v>25764.9</v>
      </c>
      <c r="R1664" s="35"/>
      <c r="S1664" s="36"/>
      <c r="T1664" s="36"/>
      <c r="U1664" s="36"/>
    </row>
    <row r="1665" spans="1:21" x14ac:dyDescent="0.3">
      <c r="A1665" s="9">
        <v>72839647</v>
      </c>
      <c r="B1665" s="9" t="str">
        <f>VLOOKUP(A1665,'AM Detail'!K:L,2,FALSE)</f>
        <v>Retire</v>
      </c>
      <c r="C1665" s="1" t="s">
        <v>31</v>
      </c>
      <c r="D1665" s="1" t="s">
        <v>276</v>
      </c>
      <c r="E1665" s="9" t="str">
        <f t="shared" si="25"/>
        <v>Z000</v>
      </c>
      <c r="F1665" s="2">
        <v>38869</v>
      </c>
      <c r="G1665" s="1" t="s">
        <v>17</v>
      </c>
      <c r="H1665" s="1" t="s">
        <v>33</v>
      </c>
      <c r="I1665" s="1" t="s">
        <v>651</v>
      </c>
      <c r="J1665" s="1" t="s">
        <v>796</v>
      </c>
      <c r="K1665" s="1" t="s">
        <v>279</v>
      </c>
      <c r="L1665" s="1" t="s">
        <v>759</v>
      </c>
      <c r="M1665" s="1" t="s">
        <v>1636</v>
      </c>
      <c r="N1665">
        <v>5</v>
      </c>
      <c r="O1665" s="8">
        <v>12578.67</v>
      </c>
      <c r="P1665" s="8">
        <v>3990.37</v>
      </c>
      <c r="Q1665" s="8">
        <v>8588.2999999999993</v>
      </c>
      <c r="R1665" s="35"/>
      <c r="S1665" s="36"/>
      <c r="T1665" s="36"/>
      <c r="U1665" s="36"/>
    </row>
    <row r="1666" spans="1:21" x14ac:dyDescent="0.3">
      <c r="A1666" s="9">
        <v>72839648</v>
      </c>
      <c r="B1666" s="9" t="str">
        <f>VLOOKUP(A1666,'AM Detail'!K:L,2,FALSE)</f>
        <v>Retire</v>
      </c>
      <c r="C1666" s="1" t="s">
        <v>31</v>
      </c>
      <c r="D1666" s="1" t="s">
        <v>276</v>
      </c>
      <c r="E1666" s="9" t="str">
        <f t="shared" si="25"/>
        <v>Z000</v>
      </c>
      <c r="F1666" s="2">
        <v>38869</v>
      </c>
      <c r="G1666" s="1" t="s">
        <v>17</v>
      </c>
      <c r="H1666" s="1" t="s">
        <v>33</v>
      </c>
      <c r="I1666" s="1" t="s">
        <v>651</v>
      </c>
      <c r="J1666" s="1" t="s">
        <v>797</v>
      </c>
      <c r="K1666" s="1" t="s">
        <v>279</v>
      </c>
      <c r="L1666" s="1" t="s">
        <v>759</v>
      </c>
      <c r="M1666" s="1" t="s">
        <v>1636</v>
      </c>
      <c r="N1666">
        <v>12</v>
      </c>
      <c r="O1666" s="8">
        <v>29731.39</v>
      </c>
      <c r="P1666" s="8">
        <v>9431.7800000000007</v>
      </c>
      <c r="Q1666" s="8">
        <v>20299.61</v>
      </c>
      <c r="R1666" s="35"/>
      <c r="S1666" s="36"/>
      <c r="T1666" s="36"/>
      <c r="U1666" s="36"/>
    </row>
    <row r="1667" spans="1:21" x14ac:dyDescent="0.3">
      <c r="A1667" s="9">
        <v>72839649</v>
      </c>
      <c r="B1667" s="9" t="str">
        <f>VLOOKUP(A1667,'AM Detail'!K:L,2,FALSE)</f>
        <v>Retire</v>
      </c>
      <c r="C1667" s="1" t="s">
        <v>31</v>
      </c>
      <c r="D1667" s="1" t="s">
        <v>276</v>
      </c>
      <c r="E1667" s="9" t="str">
        <f t="shared" si="25"/>
        <v>Z000</v>
      </c>
      <c r="F1667" s="2">
        <v>38869</v>
      </c>
      <c r="G1667" s="1" t="s">
        <v>17</v>
      </c>
      <c r="H1667" s="1" t="s">
        <v>33</v>
      </c>
      <c r="I1667" s="1" t="s">
        <v>651</v>
      </c>
      <c r="J1667" s="1" t="s">
        <v>798</v>
      </c>
      <c r="K1667" s="1" t="s">
        <v>279</v>
      </c>
      <c r="L1667" s="1" t="s">
        <v>759</v>
      </c>
      <c r="M1667" s="1" t="s">
        <v>1636</v>
      </c>
      <c r="N1667">
        <v>2</v>
      </c>
      <c r="O1667" s="8">
        <v>4574.07</v>
      </c>
      <c r="P1667" s="8">
        <v>1451.05</v>
      </c>
      <c r="Q1667" s="8">
        <v>3123.02</v>
      </c>
      <c r="R1667" s="35"/>
      <c r="S1667" s="36"/>
      <c r="T1667" s="36"/>
      <c r="U1667" s="36"/>
    </row>
    <row r="1668" spans="1:21" x14ac:dyDescent="0.3">
      <c r="A1668" s="9">
        <v>72839650</v>
      </c>
      <c r="B1668" s="9" t="str">
        <f>VLOOKUP(A1668,'AM Detail'!K:L,2,FALSE)</f>
        <v>Retire</v>
      </c>
      <c r="C1668" s="1" t="s">
        <v>335</v>
      </c>
      <c r="D1668" s="1" t="s">
        <v>16</v>
      </c>
      <c r="E1668" s="9" t="str">
        <f t="shared" si="25"/>
        <v>Z000</v>
      </c>
      <c r="F1668" s="2">
        <v>39052</v>
      </c>
      <c r="G1668" s="1" t="s">
        <v>17</v>
      </c>
      <c r="H1668" s="1" t="s">
        <v>18</v>
      </c>
      <c r="I1668" s="1" t="s">
        <v>207</v>
      </c>
      <c r="J1668" s="1" t="s">
        <v>212</v>
      </c>
      <c r="K1668" s="1" t="s">
        <v>21</v>
      </c>
      <c r="L1668" s="1" t="s">
        <v>759</v>
      </c>
      <c r="M1668" s="1" t="s">
        <v>1636</v>
      </c>
      <c r="N1668">
        <v>1</v>
      </c>
      <c r="O1668" s="8">
        <v>66292.44</v>
      </c>
      <c r="P1668" s="8">
        <v>20598.28</v>
      </c>
      <c r="Q1668" s="8">
        <v>45694.16</v>
      </c>
      <c r="R1668" s="35"/>
      <c r="S1668" s="36"/>
      <c r="T1668" s="36"/>
      <c r="U1668" s="36"/>
    </row>
    <row r="1669" spans="1:21" x14ac:dyDescent="0.3">
      <c r="A1669" s="9">
        <v>72839655</v>
      </c>
      <c r="B1669" s="9" t="e">
        <f>VLOOKUP(A1669,'AM Detail'!K:L,2,FALSE)</f>
        <v>#N/A</v>
      </c>
      <c r="C1669" s="1" t="s">
        <v>335</v>
      </c>
      <c r="D1669" s="1" t="s">
        <v>238</v>
      </c>
      <c r="E1669" s="9" t="str">
        <f t="shared" si="25"/>
        <v>Z000</v>
      </c>
      <c r="F1669" s="2">
        <v>38991</v>
      </c>
      <c r="G1669" s="1" t="s">
        <v>17</v>
      </c>
      <c r="H1669" s="1" t="s">
        <v>18</v>
      </c>
      <c r="I1669" s="1" t="s">
        <v>434</v>
      </c>
      <c r="J1669" s="1" t="s">
        <v>439</v>
      </c>
      <c r="K1669" s="1" t="s">
        <v>36</v>
      </c>
      <c r="L1669" s="1" t="s">
        <v>759</v>
      </c>
      <c r="M1669" s="1" t="s">
        <v>1636</v>
      </c>
      <c r="N1669">
        <v>0</v>
      </c>
      <c r="O1669" s="8">
        <v>0</v>
      </c>
      <c r="P1669" s="8">
        <v>0</v>
      </c>
      <c r="Q1669" s="8">
        <v>0</v>
      </c>
      <c r="R1669" s="35"/>
      <c r="S1669" s="36"/>
      <c r="T1669" s="36"/>
      <c r="U1669" s="36"/>
    </row>
    <row r="1670" spans="1:21" x14ac:dyDescent="0.3">
      <c r="A1670" s="9">
        <v>72866028</v>
      </c>
      <c r="B1670" s="9" t="e">
        <f>VLOOKUP(A1670,'AM Detail'!K:L,2,FALSE)</f>
        <v>#N/A</v>
      </c>
      <c r="C1670" s="1" t="s">
        <v>31</v>
      </c>
      <c r="D1670" s="1" t="s">
        <v>32</v>
      </c>
      <c r="E1670" s="9" t="str">
        <f t="shared" ref="E1670:E1733" si="26">MID(D1670,6,4)</f>
        <v>Z000</v>
      </c>
      <c r="F1670" s="2">
        <v>38838</v>
      </c>
      <c r="G1670" s="1" t="s">
        <v>17</v>
      </c>
      <c r="H1670" s="1" t="s">
        <v>33</v>
      </c>
      <c r="I1670" s="1" t="s">
        <v>332</v>
      </c>
      <c r="J1670" s="1" t="s">
        <v>334</v>
      </c>
      <c r="K1670" s="1" t="s">
        <v>36</v>
      </c>
      <c r="L1670" s="1" t="s">
        <v>759</v>
      </c>
      <c r="M1670" s="1" t="s">
        <v>1636</v>
      </c>
      <c r="N1670">
        <v>0</v>
      </c>
      <c r="O1670" s="8">
        <v>0</v>
      </c>
      <c r="P1670" s="8">
        <v>0</v>
      </c>
      <c r="Q1670" s="8">
        <v>0</v>
      </c>
      <c r="R1670" s="35"/>
      <c r="S1670" s="36"/>
      <c r="T1670" s="36"/>
      <c r="U1670" s="36"/>
    </row>
    <row r="1671" spans="1:21" x14ac:dyDescent="0.3">
      <c r="A1671" s="9">
        <v>73049270</v>
      </c>
      <c r="B1671" s="9" t="e">
        <f>VLOOKUP(A1671,'AM Detail'!K:L,2,FALSE)</f>
        <v>#N/A</v>
      </c>
      <c r="C1671" s="1" t="s">
        <v>31</v>
      </c>
      <c r="D1671" s="1" t="s">
        <v>32</v>
      </c>
      <c r="E1671" s="9" t="str">
        <f t="shared" si="26"/>
        <v>Z000</v>
      </c>
      <c r="F1671" s="2">
        <v>38869</v>
      </c>
      <c r="G1671" s="1" t="s">
        <v>17</v>
      </c>
      <c r="H1671" s="1" t="s">
        <v>33</v>
      </c>
      <c r="I1671" s="1" t="s">
        <v>290</v>
      </c>
      <c r="J1671" s="1" t="s">
        <v>291</v>
      </c>
      <c r="K1671" s="1" t="s">
        <v>36</v>
      </c>
      <c r="L1671" s="1" t="s">
        <v>759</v>
      </c>
      <c r="M1671" s="1" t="s">
        <v>1636</v>
      </c>
      <c r="N1671">
        <v>0</v>
      </c>
      <c r="O1671" s="8">
        <v>0</v>
      </c>
      <c r="P1671" s="8">
        <v>0</v>
      </c>
      <c r="Q1671" s="8">
        <v>0</v>
      </c>
      <c r="R1671" s="35"/>
      <c r="S1671" s="36"/>
      <c r="T1671" s="36"/>
      <c r="U1671" s="36"/>
    </row>
    <row r="1672" spans="1:21" x14ac:dyDescent="0.3">
      <c r="A1672" s="9">
        <v>73049275</v>
      </c>
      <c r="B1672" s="9" t="e">
        <f>VLOOKUP(A1672,'AM Detail'!K:L,2,FALSE)</f>
        <v>#N/A</v>
      </c>
      <c r="C1672" s="1" t="s">
        <v>31</v>
      </c>
      <c r="D1672" s="1" t="s">
        <v>32</v>
      </c>
      <c r="E1672" s="9" t="str">
        <f t="shared" si="26"/>
        <v>Z000</v>
      </c>
      <c r="F1672" s="2">
        <v>38838</v>
      </c>
      <c r="G1672" s="1" t="s">
        <v>17</v>
      </c>
      <c r="H1672" s="1" t="s">
        <v>33</v>
      </c>
      <c r="I1672" s="1" t="s">
        <v>290</v>
      </c>
      <c r="J1672" s="1" t="s">
        <v>291</v>
      </c>
      <c r="K1672" s="1" t="s">
        <v>36</v>
      </c>
      <c r="L1672" s="1" t="s">
        <v>759</v>
      </c>
      <c r="M1672" s="1" t="s">
        <v>1636</v>
      </c>
      <c r="N1672">
        <v>0</v>
      </c>
      <c r="O1672" s="8">
        <v>0</v>
      </c>
      <c r="P1672" s="8">
        <v>0</v>
      </c>
      <c r="Q1672" s="8">
        <v>0</v>
      </c>
      <c r="R1672" s="35"/>
      <c r="S1672" s="36"/>
      <c r="T1672" s="36"/>
      <c r="U1672" s="36"/>
    </row>
    <row r="1673" spans="1:21" x14ac:dyDescent="0.3">
      <c r="A1673" s="9">
        <v>73049784</v>
      </c>
      <c r="B1673" s="9" t="e">
        <f>VLOOKUP(A1673,'AM Detail'!K:L,2,FALSE)</f>
        <v>#N/A</v>
      </c>
      <c r="C1673" s="1" t="s">
        <v>15</v>
      </c>
      <c r="D1673" s="1" t="s">
        <v>465</v>
      </c>
      <c r="E1673" s="9" t="str">
        <f t="shared" si="26"/>
        <v>Z000</v>
      </c>
      <c r="F1673" s="2">
        <v>38991</v>
      </c>
      <c r="G1673" s="1" t="s">
        <v>17</v>
      </c>
      <c r="H1673" s="1" t="s">
        <v>18</v>
      </c>
      <c r="I1673" s="1" t="s">
        <v>290</v>
      </c>
      <c r="J1673" s="1" t="s">
        <v>291</v>
      </c>
      <c r="K1673" s="1" t="s">
        <v>269</v>
      </c>
      <c r="L1673" s="1" t="s">
        <v>759</v>
      </c>
      <c r="M1673" s="1" t="s">
        <v>1636</v>
      </c>
      <c r="N1673">
        <v>0</v>
      </c>
      <c r="O1673" s="8">
        <v>0</v>
      </c>
      <c r="P1673" s="8">
        <v>0</v>
      </c>
      <c r="Q1673" s="8">
        <v>0</v>
      </c>
      <c r="R1673" s="35"/>
      <c r="S1673" s="36"/>
      <c r="T1673" s="36"/>
      <c r="U1673" s="36"/>
    </row>
    <row r="1674" spans="1:21" x14ac:dyDescent="0.3">
      <c r="A1674" s="9">
        <v>73056807</v>
      </c>
      <c r="B1674" s="9" t="e">
        <f>VLOOKUP(A1674,'AM Detail'!K:L,2,FALSE)</f>
        <v>#N/A</v>
      </c>
      <c r="C1674" s="1" t="s">
        <v>15</v>
      </c>
      <c r="D1674" s="1" t="s">
        <v>238</v>
      </c>
      <c r="E1674" s="9" t="str">
        <f t="shared" si="26"/>
        <v>Z000</v>
      </c>
      <c r="F1674" s="2">
        <v>38991</v>
      </c>
      <c r="G1674" s="1" t="s">
        <v>17</v>
      </c>
      <c r="H1674" s="1" t="s">
        <v>18</v>
      </c>
      <c r="I1674" s="1" t="s">
        <v>290</v>
      </c>
      <c r="J1674" s="1" t="s">
        <v>291</v>
      </c>
      <c r="K1674" s="1" t="s">
        <v>36</v>
      </c>
      <c r="L1674" s="1" t="s">
        <v>759</v>
      </c>
      <c r="M1674" s="1" t="s">
        <v>1636</v>
      </c>
      <c r="N1674">
        <v>0</v>
      </c>
      <c r="O1674" s="8">
        <v>0</v>
      </c>
      <c r="P1674" s="8">
        <v>0</v>
      </c>
      <c r="Q1674" s="8">
        <v>0</v>
      </c>
      <c r="R1674" s="35"/>
      <c r="S1674" s="36"/>
      <c r="T1674" s="36"/>
      <c r="U1674" s="36"/>
    </row>
    <row r="1675" spans="1:21" x14ac:dyDescent="0.3">
      <c r="A1675" s="9">
        <v>73215506</v>
      </c>
      <c r="B1675" s="9" t="e">
        <f>VLOOKUP(A1675,'AM Detail'!K:L,2,FALSE)</f>
        <v>#N/A</v>
      </c>
      <c r="C1675" s="1" t="s">
        <v>15</v>
      </c>
      <c r="D1675" s="1" t="s">
        <v>238</v>
      </c>
      <c r="E1675" s="9" t="str">
        <f t="shared" si="26"/>
        <v>Z000</v>
      </c>
      <c r="F1675" s="2">
        <v>39114</v>
      </c>
      <c r="G1675" s="1" t="s">
        <v>17</v>
      </c>
      <c r="H1675" s="1" t="s">
        <v>18</v>
      </c>
      <c r="I1675" s="1" t="s">
        <v>290</v>
      </c>
      <c r="J1675" s="1" t="s">
        <v>291</v>
      </c>
      <c r="K1675" s="1" t="s">
        <v>36</v>
      </c>
      <c r="L1675" s="1" t="s">
        <v>787</v>
      </c>
      <c r="M1675" s="1" t="s">
        <v>1636</v>
      </c>
      <c r="N1675">
        <v>0</v>
      </c>
      <c r="O1675" s="8">
        <v>0</v>
      </c>
      <c r="P1675" s="8">
        <v>0</v>
      </c>
      <c r="Q1675" s="8">
        <v>0</v>
      </c>
      <c r="R1675" s="35"/>
      <c r="S1675" s="36"/>
      <c r="T1675" s="36"/>
      <c r="U1675" s="36"/>
    </row>
    <row r="1676" spans="1:21" x14ac:dyDescent="0.3">
      <c r="A1676" s="9">
        <v>73410710</v>
      </c>
      <c r="B1676" s="9" t="e">
        <f>VLOOKUP(A1676,'AM Detail'!K:L,2,FALSE)</f>
        <v>#N/A</v>
      </c>
      <c r="C1676" s="1" t="s">
        <v>335</v>
      </c>
      <c r="D1676" s="1" t="s">
        <v>238</v>
      </c>
      <c r="E1676" s="9" t="str">
        <f t="shared" si="26"/>
        <v>Z000</v>
      </c>
      <c r="F1676" s="2">
        <v>39083</v>
      </c>
      <c r="G1676" s="1" t="s">
        <v>17</v>
      </c>
      <c r="H1676" s="1" t="s">
        <v>18</v>
      </c>
      <c r="I1676" s="1" t="s">
        <v>332</v>
      </c>
      <c r="J1676" s="1" t="s">
        <v>799</v>
      </c>
      <c r="K1676" s="1" t="s">
        <v>36</v>
      </c>
      <c r="L1676" s="1" t="s">
        <v>787</v>
      </c>
      <c r="M1676" s="1" t="s">
        <v>1636</v>
      </c>
      <c r="N1676">
        <v>0</v>
      </c>
      <c r="O1676" s="8">
        <v>0</v>
      </c>
      <c r="P1676" s="8">
        <v>0</v>
      </c>
      <c r="Q1676" s="8">
        <v>0</v>
      </c>
      <c r="R1676" s="35"/>
      <c r="S1676" s="36"/>
      <c r="T1676" s="36"/>
      <c r="U1676" s="36"/>
    </row>
    <row r="1677" spans="1:21" x14ac:dyDescent="0.3">
      <c r="A1677" s="9">
        <v>73514148</v>
      </c>
      <c r="B1677" s="9" t="e">
        <f>VLOOKUP(A1677,'AM Detail'!K:L,2,FALSE)</f>
        <v>#N/A</v>
      </c>
      <c r="C1677" s="1" t="s">
        <v>15</v>
      </c>
      <c r="D1677" s="1" t="s">
        <v>238</v>
      </c>
      <c r="E1677" s="9" t="str">
        <f t="shared" si="26"/>
        <v>Z000</v>
      </c>
      <c r="F1677" s="2">
        <v>39114</v>
      </c>
      <c r="G1677" s="1" t="s">
        <v>17</v>
      </c>
      <c r="H1677" s="1" t="s">
        <v>18</v>
      </c>
      <c r="I1677" s="1" t="s">
        <v>390</v>
      </c>
      <c r="J1677" s="1" t="s">
        <v>395</v>
      </c>
      <c r="K1677" s="1" t="s">
        <v>36</v>
      </c>
      <c r="L1677" s="1" t="s">
        <v>787</v>
      </c>
      <c r="M1677" s="1" t="s">
        <v>1636</v>
      </c>
      <c r="N1677">
        <v>0</v>
      </c>
      <c r="O1677" s="8">
        <v>0</v>
      </c>
      <c r="P1677" s="8">
        <v>0</v>
      </c>
      <c r="Q1677" s="8">
        <v>0</v>
      </c>
      <c r="R1677" s="35"/>
      <c r="S1677" s="36"/>
      <c r="T1677" s="36"/>
      <c r="U1677" s="36"/>
    </row>
    <row r="1678" spans="1:21" x14ac:dyDescent="0.3">
      <c r="A1678" s="9">
        <v>73541916</v>
      </c>
      <c r="B1678" s="9" t="str">
        <f>VLOOKUP(A1678,'AM Detail'!K:L,2,FALSE)</f>
        <v>Retire</v>
      </c>
      <c r="C1678" s="1" t="s">
        <v>31</v>
      </c>
      <c r="D1678" s="1" t="s">
        <v>32</v>
      </c>
      <c r="E1678" s="9" t="str">
        <f t="shared" si="26"/>
        <v>Z000</v>
      </c>
      <c r="F1678" s="2">
        <v>38869</v>
      </c>
      <c r="G1678" s="1" t="s">
        <v>17</v>
      </c>
      <c r="H1678" s="1" t="s">
        <v>33</v>
      </c>
      <c r="I1678" s="1" t="s">
        <v>264</v>
      </c>
      <c r="J1678" s="1" t="s">
        <v>382</v>
      </c>
      <c r="K1678" s="1" t="s">
        <v>36</v>
      </c>
      <c r="L1678" s="1" t="s">
        <v>759</v>
      </c>
      <c r="M1678" s="1" t="s">
        <v>1636</v>
      </c>
      <c r="N1678">
        <v>3</v>
      </c>
      <c r="O1678" s="8">
        <v>776468.71</v>
      </c>
      <c r="P1678" s="8">
        <v>727403.08</v>
      </c>
      <c r="Q1678" s="8">
        <v>49065.63</v>
      </c>
      <c r="R1678" s="35"/>
      <c r="S1678" s="36"/>
      <c r="T1678" s="36"/>
      <c r="U1678" s="36"/>
    </row>
    <row r="1679" spans="1:21" x14ac:dyDescent="0.3">
      <c r="A1679" s="9">
        <v>73541929</v>
      </c>
      <c r="B1679" s="9" t="str">
        <f>VLOOKUP(A1679,'AM Detail'!K:L,2,FALSE)</f>
        <v>Retire</v>
      </c>
      <c r="C1679" s="1" t="s">
        <v>31</v>
      </c>
      <c r="D1679" s="1" t="s">
        <v>32</v>
      </c>
      <c r="E1679" s="9" t="str">
        <f t="shared" si="26"/>
        <v>Z000</v>
      </c>
      <c r="F1679" s="2">
        <v>38838</v>
      </c>
      <c r="G1679" s="1" t="s">
        <v>17</v>
      </c>
      <c r="H1679" s="1" t="s">
        <v>33</v>
      </c>
      <c r="I1679" s="1" t="s">
        <v>41</v>
      </c>
      <c r="J1679" s="1" t="s">
        <v>245</v>
      </c>
      <c r="K1679" s="1" t="s">
        <v>36</v>
      </c>
      <c r="L1679" s="1" t="s">
        <v>759</v>
      </c>
      <c r="M1679" s="1" t="s">
        <v>1636</v>
      </c>
      <c r="N1679">
        <v>1</v>
      </c>
      <c r="O1679" s="8">
        <v>613679.35</v>
      </c>
      <c r="P1679" s="8">
        <v>574900.5</v>
      </c>
      <c r="Q1679" s="8">
        <v>38778.85</v>
      </c>
      <c r="R1679" s="35"/>
      <c r="S1679" s="36"/>
      <c r="T1679" s="36"/>
      <c r="U1679" s="36"/>
    </row>
    <row r="1680" spans="1:21" x14ac:dyDescent="0.3">
      <c r="A1680" s="9">
        <v>73542056</v>
      </c>
      <c r="B1680" s="9" t="str">
        <f>VLOOKUP(A1680,'AM Detail'!K:L,2,FALSE)</f>
        <v>U1</v>
      </c>
      <c r="C1680" s="1" t="s">
        <v>31</v>
      </c>
      <c r="D1680" s="1" t="s">
        <v>54</v>
      </c>
      <c r="E1680" s="9" t="str">
        <f t="shared" si="26"/>
        <v>Z000</v>
      </c>
      <c r="F1680" s="2">
        <v>38869</v>
      </c>
      <c r="G1680" s="1" t="s">
        <v>17</v>
      </c>
      <c r="H1680" s="1" t="s">
        <v>33</v>
      </c>
      <c r="I1680" s="1" t="s">
        <v>145</v>
      </c>
      <c r="J1680" s="1" t="s">
        <v>800</v>
      </c>
      <c r="K1680" s="1" t="s">
        <v>21</v>
      </c>
      <c r="L1680" s="1" t="s">
        <v>759</v>
      </c>
      <c r="M1680" s="1" t="s">
        <v>1636</v>
      </c>
      <c r="N1680">
        <v>1</v>
      </c>
      <c r="O1680" s="8">
        <v>188059</v>
      </c>
      <c r="P1680" s="8">
        <v>60007.56</v>
      </c>
      <c r="Q1680" s="8">
        <v>128051.44</v>
      </c>
      <c r="R1680" s="35"/>
      <c r="S1680" s="36"/>
      <c r="T1680" s="36"/>
      <c r="U1680" s="36"/>
    </row>
    <row r="1681" spans="1:21" x14ac:dyDescent="0.3">
      <c r="A1681" s="9">
        <v>73705597</v>
      </c>
      <c r="B1681" s="9" t="e">
        <f>VLOOKUP(A1681,'AM Detail'!K:L,2,FALSE)</f>
        <v>#N/A</v>
      </c>
      <c r="C1681" s="1" t="s">
        <v>15</v>
      </c>
      <c r="D1681" s="1" t="s">
        <v>238</v>
      </c>
      <c r="E1681" s="9" t="str">
        <f t="shared" si="26"/>
        <v>Z000</v>
      </c>
      <c r="F1681" s="2">
        <v>38991</v>
      </c>
      <c r="G1681" s="1" t="s">
        <v>17</v>
      </c>
      <c r="H1681" s="1" t="s">
        <v>18</v>
      </c>
      <c r="I1681" s="1" t="s">
        <v>332</v>
      </c>
      <c r="J1681" s="1" t="s">
        <v>338</v>
      </c>
      <c r="K1681" s="1" t="s">
        <v>36</v>
      </c>
      <c r="L1681" s="1" t="s">
        <v>759</v>
      </c>
      <c r="M1681" s="1" t="s">
        <v>1636</v>
      </c>
      <c r="N1681">
        <v>0</v>
      </c>
      <c r="O1681" s="8">
        <v>0</v>
      </c>
      <c r="P1681" s="8">
        <v>0</v>
      </c>
      <c r="Q1681" s="8">
        <v>0</v>
      </c>
      <c r="R1681" s="35"/>
      <c r="S1681" s="36"/>
      <c r="T1681" s="36"/>
      <c r="U1681" s="36"/>
    </row>
    <row r="1682" spans="1:21" x14ac:dyDescent="0.3">
      <c r="A1682" s="9">
        <v>73830475</v>
      </c>
      <c r="B1682" s="9" t="e">
        <f>VLOOKUP(A1682,'AM Detail'!K:L,2,FALSE)</f>
        <v>#N/A</v>
      </c>
      <c r="C1682" s="1" t="s">
        <v>31</v>
      </c>
      <c r="D1682" s="1" t="s">
        <v>32</v>
      </c>
      <c r="E1682" s="9" t="str">
        <f t="shared" si="26"/>
        <v>Z000</v>
      </c>
      <c r="F1682" s="2">
        <v>39173</v>
      </c>
      <c r="G1682" s="1" t="s">
        <v>17</v>
      </c>
      <c r="H1682" s="1" t="s">
        <v>33</v>
      </c>
      <c r="I1682" s="1" t="s">
        <v>290</v>
      </c>
      <c r="J1682" s="1" t="s">
        <v>291</v>
      </c>
      <c r="K1682" s="1" t="s">
        <v>36</v>
      </c>
      <c r="L1682" s="1" t="s">
        <v>787</v>
      </c>
      <c r="M1682" s="1" t="s">
        <v>1636</v>
      </c>
      <c r="N1682">
        <v>0</v>
      </c>
      <c r="O1682" s="8">
        <v>0</v>
      </c>
      <c r="P1682" s="8">
        <v>0</v>
      </c>
      <c r="Q1682" s="8">
        <v>0</v>
      </c>
      <c r="R1682" s="35"/>
      <c r="S1682" s="36"/>
      <c r="T1682" s="36"/>
      <c r="U1682" s="36"/>
    </row>
    <row r="1683" spans="1:21" x14ac:dyDescent="0.3">
      <c r="A1683" s="9">
        <v>74784459</v>
      </c>
      <c r="B1683" s="9" t="e">
        <f>VLOOKUP(A1683,'AM Detail'!K:L,2,FALSE)</f>
        <v>#N/A</v>
      </c>
      <c r="C1683" s="1" t="s">
        <v>15</v>
      </c>
      <c r="D1683" s="1" t="s">
        <v>238</v>
      </c>
      <c r="E1683" s="9" t="str">
        <f t="shared" si="26"/>
        <v>Z000</v>
      </c>
      <c r="F1683" s="2">
        <v>39203</v>
      </c>
      <c r="G1683" s="1" t="s">
        <v>17</v>
      </c>
      <c r="H1683" s="1" t="s">
        <v>18</v>
      </c>
      <c r="I1683" s="1" t="s">
        <v>290</v>
      </c>
      <c r="J1683" s="1" t="s">
        <v>291</v>
      </c>
      <c r="K1683" s="1" t="s">
        <v>36</v>
      </c>
      <c r="L1683" s="1" t="s">
        <v>787</v>
      </c>
      <c r="M1683" s="1" t="s">
        <v>1636</v>
      </c>
      <c r="N1683">
        <v>0</v>
      </c>
      <c r="O1683" s="8">
        <v>0</v>
      </c>
      <c r="P1683" s="8">
        <v>0</v>
      </c>
      <c r="Q1683" s="8">
        <v>0</v>
      </c>
      <c r="R1683" s="35"/>
      <c r="S1683" s="36"/>
      <c r="T1683" s="36"/>
      <c r="U1683" s="36"/>
    </row>
    <row r="1684" spans="1:21" x14ac:dyDescent="0.3">
      <c r="A1684" s="9">
        <v>74784866</v>
      </c>
      <c r="B1684" s="9" t="e">
        <f>VLOOKUP(A1684,'AM Detail'!K:L,2,FALSE)</f>
        <v>#N/A</v>
      </c>
      <c r="C1684" s="1" t="s">
        <v>15</v>
      </c>
      <c r="D1684" s="1" t="s">
        <v>238</v>
      </c>
      <c r="E1684" s="9" t="str">
        <f t="shared" si="26"/>
        <v>Z000</v>
      </c>
      <c r="F1684" s="2">
        <v>39203</v>
      </c>
      <c r="G1684" s="1" t="s">
        <v>17</v>
      </c>
      <c r="H1684" s="1" t="s">
        <v>18</v>
      </c>
      <c r="I1684" s="1" t="s">
        <v>290</v>
      </c>
      <c r="J1684" s="1" t="s">
        <v>291</v>
      </c>
      <c r="K1684" s="1" t="s">
        <v>36</v>
      </c>
      <c r="L1684" s="1" t="s">
        <v>787</v>
      </c>
      <c r="M1684" s="1" t="s">
        <v>1636</v>
      </c>
      <c r="N1684">
        <v>0</v>
      </c>
      <c r="O1684" s="8">
        <v>0</v>
      </c>
      <c r="P1684" s="8">
        <v>0</v>
      </c>
      <c r="Q1684" s="8">
        <v>0</v>
      </c>
      <c r="R1684" s="35"/>
      <c r="S1684" s="36"/>
      <c r="T1684" s="36"/>
      <c r="U1684" s="36"/>
    </row>
    <row r="1685" spans="1:21" x14ac:dyDescent="0.3">
      <c r="A1685" s="9">
        <v>75588036</v>
      </c>
      <c r="B1685" s="9" t="e">
        <f>VLOOKUP(A1685,'AM Detail'!K:L,2,FALSE)</f>
        <v>#N/A</v>
      </c>
      <c r="C1685" s="1" t="s">
        <v>31</v>
      </c>
      <c r="D1685" s="1" t="s">
        <v>32</v>
      </c>
      <c r="E1685" s="9" t="str">
        <f t="shared" si="26"/>
        <v>Z000</v>
      </c>
      <c r="F1685" s="2">
        <v>38838</v>
      </c>
      <c r="G1685" s="1" t="s">
        <v>17</v>
      </c>
      <c r="H1685" s="1" t="s">
        <v>33</v>
      </c>
      <c r="I1685" s="1" t="s">
        <v>332</v>
      </c>
      <c r="J1685" s="1" t="s">
        <v>334</v>
      </c>
      <c r="K1685" s="1" t="s">
        <v>36</v>
      </c>
      <c r="L1685" s="1" t="s">
        <v>759</v>
      </c>
      <c r="M1685" s="1" t="s">
        <v>1636</v>
      </c>
      <c r="N1685">
        <v>0</v>
      </c>
      <c r="O1685" s="8">
        <v>0</v>
      </c>
      <c r="P1685" s="8">
        <v>0</v>
      </c>
      <c r="Q1685" s="8">
        <v>0</v>
      </c>
      <c r="R1685" s="35"/>
      <c r="S1685" s="36"/>
      <c r="T1685" s="36"/>
      <c r="U1685" s="36"/>
    </row>
    <row r="1686" spans="1:21" x14ac:dyDescent="0.3">
      <c r="A1686" s="9">
        <v>77492931</v>
      </c>
      <c r="B1686" s="9" t="e">
        <f>VLOOKUP(A1686,'AM Detail'!K:L,2,FALSE)</f>
        <v>#N/A</v>
      </c>
      <c r="C1686" s="1" t="s">
        <v>15</v>
      </c>
      <c r="D1686" s="1" t="s">
        <v>238</v>
      </c>
      <c r="E1686" s="9" t="str">
        <f t="shared" si="26"/>
        <v>Z000</v>
      </c>
      <c r="F1686" s="2">
        <v>39203</v>
      </c>
      <c r="G1686" s="1" t="s">
        <v>17</v>
      </c>
      <c r="H1686" s="1" t="s">
        <v>18</v>
      </c>
      <c r="I1686" s="1" t="s">
        <v>332</v>
      </c>
      <c r="J1686" s="1" t="s">
        <v>334</v>
      </c>
      <c r="K1686" s="1" t="s">
        <v>36</v>
      </c>
      <c r="L1686" s="1" t="s">
        <v>787</v>
      </c>
      <c r="M1686" s="1" t="s">
        <v>1636</v>
      </c>
      <c r="N1686">
        <v>0</v>
      </c>
      <c r="O1686" s="8">
        <v>0</v>
      </c>
      <c r="P1686" s="8">
        <v>0</v>
      </c>
      <c r="Q1686" s="8">
        <v>0</v>
      </c>
      <c r="R1686" s="35"/>
      <c r="S1686" s="36"/>
      <c r="T1686" s="36"/>
      <c r="U1686" s="36"/>
    </row>
    <row r="1687" spans="1:21" x14ac:dyDescent="0.3">
      <c r="A1687" s="9">
        <v>77531508</v>
      </c>
      <c r="B1687" s="9" t="str">
        <f>VLOOKUP(A1687,'AM Detail'!K:L,2,FALSE)</f>
        <v>Retire</v>
      </c>
      <c r="C1687" s="1" t="s">
        <v>31</v>
      </c>
      <c r="D1687" s="1" t="s">
        <v>276</v>
      </c>
      <c r="E1687" s="9" t="str">
        <f t="shared" si="26"/>
        <v>Z000</v>
      </c>
      <c r="F1687" s="2">
        <v>38838</v>
      </c>
      <c r="G1687" s="1" t="s">
        <v>17</v>
      </c>
      <c r="H1687" s="1" t="s">
        <v>33</v>
      </c>
      <c r="I1687" s="1" t="s">
        <v>626</v>
      </c>
      <c r="J1687" s="1" t="s">
        <v>778</v>
      </c>
      <c r="K1687" s="1" t="s">
        <v>279</v>
      </c>
      <c r="L1687" s="1" t="s">
        <v>759</v>
      </c>
      <c r="M1687" s="1" t="s">
        <v>1636</v>
      </c>
      <c r="N1687">
        <v>1</v>
      </c>
      <c r="O1687" s="8">
        <v>2199.3000000000002</v>
      </c>
      <c r="P1687" s="8">
        <v>697.69</v>
      </c>
      <c r="Q1687" s="8">
        <v>1501.61</v>
      </c>
      <c r="R1687" s="35"/>
      <c r="S1687" s="36"/>
      <c r="T1687" s="36"/>
      <c r="U1687" s="36"/>
    </row>
    <row r="1688" spans="1:21" x14ac:dyDescent="0.3">
      <c r="A1688" s="9">
        <v>77969159</v>
      </c>
      <c r="B1688" s="9" t="e">
        <f>VLOOKUP(A1688,'AM Detail'!K:L,2,FALSE)</f>
        <v>#N/A</v>
      </c>
      <c r="C1688" s="1" t="s">
        <v>15</v>
      </c>
      <c r="D1688" s="1" t="s">
        <v>238</v>
      </c>
      <c r="E1688" s="9" t="str">
        <f t="shared" si="26"/>
        <v>Z000</v>
      </c>
      <c r="F1688" s="2">
        <v>39295</v>
      </c>
      <c r="G1688" s="1" t="s">
        <v>17</v>
      </c>
      <c r="H1688" s="1" t="s">
        <v>18</v>
      </c>
      <c r="I1688" s="1" t="s">
        <v>290</v>
      </c>
      <c r="J1688" s="1" t="s">
        <v>291</v>
      </c>
      <c r="K1688" s="1" t="s">
        <v>36</v>
      </c>
      <c r="L1688" s="1" t="s">
        <v>787</v>
      </c>
      <c r="M1688" s="1" t="s">
        <v>1636</v>
      </c>
      <c r="N1688">
        <v>0</v>
      </c>
      <c r="O1688" s="8">
        <v>0</v>
      </c>
      <c r="P1688" s="8">
        <v>0</v>
      </c>
      <c r="Q1688" s="8">
        <v>0</v>
      </c>
      <c r="R1688" s="35"/>
      <c r="S1688" s="36"/>
      <c r="T1688" s="36"/>
      <c r="U1688" s="36"/>
    </row>
    <row r="1689" spans="1:21" x14ac:dyDescent="0.3">
      <c r="A1689" s="9">
        <v>77972760</v>
      </c>
      <c r="B1689" s="9" t="e">
        <f>VLOOKUP(A1689,'AM Detail'!K:L,2,FALSE)</f>
        <v>#N/A</v>
      </c>
      <c r="C1689" s="1" t="s">
        <v>15</v>
      </c>
      <c r="D1689" s="1" t="s">
        <v>238</v>
      </c>
      <c r="E1689" s="9" t="str">
        <f t="shared" si="26"/>
        <v>Z000</v>
      </c>
      <c r="F1689" s="2">
        <v>39295</v>
      </c>
      <c r="G1689" s="1" t="s">
        <v>17</v>
      </c>
      <c r="H1689" s="1" t="s">
        <v>18</v>
      </c>
      <c r="I1689" s="1" t="s">
        <v>290</v>
      </c>
      <c r="J1689" s="1" t="s">
        <v>291</v>
      </c>
      <c r="K1689" s="1" t="s">
        <v>36</v>
      </c>
      <c r="L1689" s="1" t="s">
        <v>787</v>
      </c>
      <c r="M1689" s="1" t="s">
        <v>1636</v>
      </c>
      <c r="N1689">
        <v>0</v>
      </c>
      <c r="O1689" s="8">
        <v>0</v>
      </c>
      <c r="P1689" s="8">
        <v>0</v>
      </c>
      <c r="Q1689" s="8">
        <v>0</v>
      </c>
      <c r="R1689" s="35"/>
      <c r="S1689" s="36"/>
      <c r="T1689" s="36"/>
      <c r="U1689" s="36"/>
    </row>
    <row r="1690" spans="1:21" x14ac:dyDescent="0.3">
      <c r="A1690" s="9">
        <v>78347888</v>
      </c>
      <c r="B1690" s="9" t="str">
        <f>VLOOKUP(A1690,'AM Detail'!K:L,2,FALSE)</f>
        <v>Common</v>
      </c>
      <c r="C1690" s="1" t="s">
        <v>15</v>
      </c>
      <c r="D1690" s="1" t="s">
        <v>465</v>
      </c>
      <c r="E1690" s="9" t="str">
        <f t="shared" si="26"/>
        <v>Z000</v>
      </c>
      <c r="F1690" s="2">
        <v>39114</v>
      </c>
      <c r="G1690" s="1" t="s">
        <v>17</v>
      </c>
      <c r="H1690" s="1" t="s">
        <v>18</v>
      </c>
      <c r="I1690" s="1" t="s">
        <v>566</v>
      </c>
      <c r="J1690" s="1" t="s">
        <v>570</v>
      </c>
      <c r="K1690" s="1" t="s">
        <v>269</v>
      </c>
      <c r="L1690" s="1" t="s">
        <v>787</v>
      </c>
      <c r="M1690" s="1" t="s">
        <v>1636</v>
      </c>
      <c r="N1690">
        <v>1</v>
      </c>
      <c r="O1690" s="8">
        <v>156054.79</v>
      </c>
      <c r="P1690" s="8">
        <v>9991</v>
      </c>
      <c r="Q1690" s="8">
        <v>146063.79</v>
      </c>
      <c r="R1690" s="35"/>
      <c r="S1690" s="36"/>
      <c r="T1690" s="36"/>
      <c r="U1690" s="36"/>
    </row>
    <row r="1691" spans="1:21" x14ac:dyDescent="0.3">
      <c r="A1691" s="9">
        <v>78444563</v>
      </c>
      <c r="B1691" s="9" t="e">
        <f>VLOOKUP(A1691,'AM Detail'!K:L,2,FALSE)</f>
        <v>#N/A</v>
      </c>
      <c r="C1691" s="1" t="s">
        <v>31</v>
      </c>
      <c r="D1691" s="1" t="s">
        <v>268</v>
      </c>
      <c r="E1691" s="9" t="str">
        <f t="shared" si="26"/>
        <v>Z000</v>
      </c>
      <c r="F1691" s="2">
        <v>24289</v>
      </c>
      <c r="G1691" s="1" t="s">
        <v>17</v>
      </c>
      <c r="H1691" s="1" t="s">
        <v>33</v>
      </c>
      <c r="I1691" s="1" t="s">
        <v>485</v>
      </c>
      <c r="J1691" s="1" t="s">
        <v>801</v>
      </c>
      <c r="K1691" s="1" t="s">
        <v>269</v>
      </c>
      <c r="L1691" s="1" t="s">
        <v>46</v>
      </c>
      <c r="M1691" s="1" t="s">
        <v>1636</v>
      </c>
      <c r="N1691">
        <v>0</v>
      </c>
      <c r="O1691" s="8">
        <v>0</v>
      </c>
      <c r="P1691" s="8">
        <v>0</v>
      </c>
      <c r="Q1691" s="8">
        <v>0</v>
      </c>
      <c r="R1691" s="35"/>
      <c r="S1691" s="36"/>
      <c r="T1691" s="36"/>
      <c r="U1691" s="36"/>
    </row>
    <row r="1692" spans="1:21" x14ac:dyDescent="0.3">
      <c r="A1692" s="9">
        <v>78481449</v>
      </c>
      <c r="B1692" s="9" t="str">
        <f>VLOOKUP(A1692,'AM Detail'!K:L,2,FALSE)</f>
        <v>U1</v>
      </c>
      <c r="C1692" s="1" t="s">
        <v>31</v>
      </c>
      <c r="D1692" s="1" t="s">
        <v>283</v>
      </c>
      <c r="E1692" s="9" t="str">
        <f t="shared" si="26"/>
        <v>Z000</v>
      </c>
      <c r="F1692" s="2">
        <v>38991</v>
      </c>
      <c r="G1692" s="1" t="s">
        <v>17</v>
      </c>
      <c r="H1692" s="1" t="s">
        <v>33</v>
      </c>
      <c r="I1692" s="1" t="s">
        <v>664</v>
      </c>
      <c r="J1692" s="1" t="s">
        <v>665</v>
      </c>
      <c r="K1692" s="1" t="s">
        <v>286</v>
      </c>
      <c r="L1692" s="1" t="s">
        <v>759</v>
      </c>
      <c r="M1692" s="1" t="s">
        <v>1636</v>
      </c>
      <c r="N1692">
        <v>1</v>
      </c>
      <c r="O1692" s="8">
        <v>116349.41</v>
      </c>
      <c r="P1692" s="8">
        <v>94111.48</v>
      </c>
      <c r="Q1692" s="8">
        <v>22237.93</v>
      </c>
      <c r="R1692" s="35"/>
      <c r="S1692" s="36"/>
      <c r="T1692" s="36"/>
      <c r="U1692" s="36"/>
    </row>
    <row r="1693" spans="1:21" x14ac:dyDescent="0.3">
      <c r="A1693" s="9">
        <v>78803797</v>
      </c>
      <c r="B1693" s="9" t="e">
        <f>VLOOKUP(A1693,'AM Detail'!K:L,2,FALSE)</f>
        <v>#N/A</v>
      </c>
      <c r="C1693" s="1" t="s">
        <v>31</v>
      </c>
      <c r="D1693" s="1" t="s">
        <v>32</v>
      </c>
      <c r="E1693" s="9" t="str">
        <f t="shared" si="26"/>
        <v>Z000</v>
      </c>
      <c r="F1693" s="2">
        <v>39326</v>
      </c>
      <c r="G1693" s="1" t="s">
        <v>17</v>
      </c>
      <c r="H1693" s="1" t="s">
        <v>33</v>
      </c>
      <c r="I1693" s="1" t="s">
        <v>290</v>
      </c>
      <c r="J1693" s="1" t="s">
        <v>291</v>
      </c>
      <c r="K1693" s="1" t="s">
        <v>36</v>
      </c>
      <c r="L1693" s="1" t="s">
        <v>787</v>
      </c>
      <c r="M1693" s="1" t="s">
        <v>1636</v>
      </c>
      <c r="N1693">
        <v>0</v>
      </c>
      <c r="O1693" s="8">
        <v>0</v>
      </c>
      <c r="P1693" s="8">
        <v>0</v>
      </c>
      <c r="Q1693" s="8">
        <v>0</v>
      </c>
      <c r="R1693" s="35"/>
      <c r="S1693" s="36"/>
      <c r="T1693" s="36"/>
      <c r="U1693" s="36"/>
    </row>
    <row r="1694" spans="1:21" x14ac:dyDescent="0.3">
      <c r="A1694" s="9">
        <v>78854926</v>
      </c>
      <c r="B1694" s="9" t="e">
        <f>VLOOKUP(A1694,'AM Detail'!K:L,2,FALSE)</f>
        <v>#N/A</v>
      </c>
      <c r="C1694" s="1" t="s">
        <v>31</v>
      </c>
      <c r="D1694" s="1" t="s">
        <v>268</v>
      </c>
      <c r="E1694" s="9" t="str">
        <f t="shared" si="26"/>
        <v>Z000</v>
      </c>
      <c r="F1694" s="2">
        <v>39326</v>
      </c>
      <c r="G1694" s="1" t="s">
        <v>17</v>
      </c>
      <c r="H1694" s="1" t="s">
        <v>33</v>
      </c>
      <c r="I1694" s="1" t="s">
        <v>290</v>
      </c>
      <c r="J1694" s="1" t="s">
        <v>291</v>
      </c>
      <c r="K1694" s="1" t="s">
        <v>269</v>
      </c>
      <c r="L1694" s="1" t="s">
        <v>787</v>
      </c>
      <c r="M1694" s="1" t="s">
        <v>1636</v>
      </c>
      <c r="N1694">
        <v>0</v>
      </c>
      <c r="O1694" s="8">
        <v>0</v>
      </c>
      <c r="P1694" s="8">
        <v>0</v>
      </c>
      <c r="Q1694" s="8">
        <v>0</v>
      </c>
      <c r="R1694" s="35"/>
      <c r="S1694" s="36"/>
      <c r="T1694" s="36"/>
      <c r="U1694" s="36"/>
    </row>
    <row r="1695" spans="1:21" x14ac:dyDescent="0.3">
      <c r="A1695" s="9">
        <v>79171078</v>
      </c>
      <c r="B1695" s="9" t="str">
        <f>VLOOKUP(A1695,'AM Detail'!K:L,2,FALSE)</f>
        <v>Retire</v>
      </c>
      <c r="C1695" s="1" t="s">
        <v>31</v>
      </c>
      <c r="D1695" s="1" t="s">
        <v>32</v>
      </c>
      <c r="E1695" s="9" t="str">
        <f t="shared" si="26"/>
        <v>Z000</v>
      </c>
      <c r="F1695" s="2">
        <v>38991</v>
      </c>
      <c r="G1695" s="1" t="s">
        <v>17</v>
      </c>
      <c r="H1695" s="1" t="s">
        <v>33</v>
      </c>
      <c r="I1695" s="1" t="s">
        <v>434</v>
      </c>
      <c r="J1695" s="1" t="s">
        <v>439</v>
      </c>
      <c r="K1695" s="1" t="s">
        <v>36</v>
      </c>
      <c r="L1695" s="1" t="s">
        <v>759</v>
      </c>
      <c r="M1695" s="1" t="s">
        <v>1636</v>
      </c>
      <c r="N1695">
        <v>1</v>
      </c>
      <c r="O1695" s="8">
        <v>62526.85</v>
      </c>
      <c r="P1695" s="8">
        <v>58575.73</v>
      </c>
      <c r="Q1695" s="8">
        <v>3951.12</v>
      </c>
      <c r="R1695" s="35"/>
      <c r="S1695" s="36"/>
      <c r="T1695" s="36"/>
      <c r="U1695" s="36"/>
    </row>
    <row r="1696" spans="1:21" x14ac:dyDescent="0.3">
      <c r="A1696" s="9">
        <v>79741026</v>
      </c>
      <c r="B1696" s="9" t="e">
        <f>VLOOKUP(A1696,'AM Detail'!K:L,2,FALSE)</f>
        <v>#N/A</v>
      </c>
      <c r="C1696" s="1" t="s">
        <v>31</v>
      </c>
      <c r="D1696" s="1" t="s">
        <v>32</v>
      </c>
      <c r="E1696" s="9" t="str">
        <f t="shared" si="26"/>
        <v>Z000</v>
      </c>
      <c r="F1696" s="2">
        <v>39356</v>
      </c>
      <c r="G1696" s="1" t="s">
        <v>17</v>
      </c>
      <c r="H1696" s="1" t="s">
        <v>33</v>
      </c>
      <c r="I1696" s="1" t="s">
        <v>290</v>
      </c>
      <c r="J1696" s="1" t="s">
        <v>291</v>
      </c>
      <c r="K1696" s="1" t="s">
        <v>36</v>
      </c>
      <c r="L1696" s="1" t="s">
        <v>787</v>
      </c>
      <c r="M1696" s="1" t="s">
        <v>1636</v>
      </c>
      <c r="N1696">
        <v>0</v>
      </c>
      <c r="O1696" s="8">
        <v>0</v>
      </c>
      <c r="P1696" s="8">
        <v>0</v>
      </c>
      <c r="Q1696" s="8">
        <v>0</v>
      </c>
      <c r="R1696" s="35"/>
      <c r="S1696" s="36"/>
      <c r="T1696" s="36"/>
      <c r="U1696" s="36"/>
    </row>
    <row r="1697" spans="1:21" x14ac:dyDescent="0.3">
      <c r="A1697" s="9">
        <v>79746696</v>
      </c>
      <c r="B1697" s="9" t="e">
        <f>VLOOKUP(A1697,'AM Detail'!K:L,2,FALSE)</f>
        <v>#N/A</v>
      </c>
      <c r="C1697" s="1" t="s">
        <v>15</v>
      </c>
      <c r="D1697" s="1" t="s">
        <v>287</v>
      </c>
      <c r="E1697" s="9" t="str">
        <f t="shared" si="26"/>
        <v>Z000</v>
      </c>
      <c r="F1697" s="2">
        <v>39326</v>
      </c>
      <c r="G1697" s="1" t="s">
        <v>17</v>
      </c>
      <c r="H1697" s="1" t="s">
        <v>18</v>
      </c>
      <c r="I1697" s="1" t="s">
        <v>290</v>
      </c>
      <c r="J1697" s="1" t="s">
        <v>291</v>
      </c>
      <c r="K1697" s="1" t="s">
        <v>286</v>
      </c>
      <c r="L1697" s="1" t="s">
        <v>787</v>
      </c>
      <c r="M1697" s="1" t="s">
        <v>1636</v>
      </c>
      <c r="N1697">
        <v>0</v>
      </c>
      <c r="O1697" s="8">
        <v>0</v>
      </c>
      <c r="P1697" s="8">
        <v>0</v>
      </c>
      <c r="Q1697" s="8">
        <v>0</v>
      </c>
      <c r="R1697" s="35"/>
      <c r="S1697" s="36"/>
      <c r="T1697" s="36"/>
      <c r="U1697" s="36"/>
    </row>
    <row r="1698" spans="1:21" x14ac:dyDescent="0.3">
      <c r="A1698" s="9">
        <v>79778103</v>
      </c>
      <c r="B1698" s="9" t="e">
        <f>VLOOKUP(A1698,'AM Detail'!K:L,2,FALSE)</f>
        <v>#N/A</v>
      </c>
      <c r="C1698" s="1" t="s">
        <v>31</v>
      </c>
      <c r="D1698" s="1" t="s">
        <v>32</v>
      </c>
      <c r="E1698" s="9" t="str">
        <f t="shared" si="26"/>
        <v>Z000</v>
      </c>
      <c r="F1698" s="2">
        <v>39356</v>
      </c>
      <c r="G1698" s="1" t="s">
        <v>17</v>
      </c>
      <c r="H1698" s="1" t="s">
        <v>33</v>
      </c>
      <c r="I1698" s="1" t="s">
        <v>290</v>
      </c>
      <c r="J1698" s="1" t="s">
        <v>291</v>
      </c>
      <c r="K1698" s="1" t="s">
        <v>36</v>
      </c>
      <c r="L1698" s="1" t="s">
        <v>787</v>
      </c>
      <c r="M1698" s="1" t="s">
        <v>1636</v>
      </c>
      <c r="N1698">
        <v>0</v>
      </c>
      <c r="O1698" s="8">
        <v>0</v>
      </c>
      <c r="P1698" s="8">
        <v>0</v>
      </c>
      <c r="Q1698" s="8">
        <v>0</v>
      </c>
      <c r="R1698" s="35"/>
      <c r="S1698" s="36"/>
      <c r="T1698" s="36"/>
      <c r="U1698" s="36"/>
    </row>
    <row r="1699" spans="1:21" x14ac:dyDescent="0.3">
      <c r="A1699" s="9">
        <v>80136580</v>
      </c>
      <c r="B1699" s="9" t="e">
        <f>VLOOKUP(A1699,'AM Detail'!K:L,2,FALSE)</f>
        <v>#N/A</v>
      </c>
      <c r="C1699" s="1" t="s">
        <v>335</v>
      </c>
      <c r="D1699" s="1" t="s">
        <v>238</v>
      </c>
      <c r="E1699" s="9" t="str">
        <f t="shared" si="26"/>
        <v>Z000</v>
      </c>
      <c r="F1699" s="2">
        <v>39295</v>
      </c>
      <c r="G1699" s="1" t="s">
        <v>17</v>
      </c>
      <c r="H1699" s="1" t="s">
        <v>18</v>
      </c>
      <c r="I1699" s="1" t="s">
        <v>390</v>
      </c>
      <c r="J1699" s="1" t="s">
        <v>391</v>
      </c>
      <c r="K1699" s="1" t="s">
        <v>36</v>
      </c>
      <c r="L1699" s="1" t="s">
        <v>787</v>
      </c>
      <c r="M1699" s="1" t="s">
        <v>1636</v>
      </c>
      <c r="N1699">
        <v>0</v>
      </c>
      <c r="O1699" s="8">
        <v>0</v>
      </c>
      <c r="P1699" s="8">
        <v>0</v>
      </c>
      <c r="Q1699" s="8">
        <v>0</v>
      </c>
      <c r="R1699" s="35"/>
      <c r="S1699" s="36"/>
      <c r="T1699" s="36"/>
      <c r="U1699" s="36"/>
    </row>
    <row r="1700" spans="1:21" x14ac:dyDescent="0.3">
      <c r="A1700" s="9">
        <v>80136737</v>
      </c>
      <c r="B1700" s="9" t="e">
        <f>VLOOKUP(A1700,'AM Detail'!K:L,2,FALSE)</f>
        <v>#N/A</v>
      </c>
      <c r="C1700" s="1" t="s">
        <v>335</v>
      </c>
      <c r="D1700" s="1" t="s">
        <v>238</v>
      </c>
      <c r="E1700" s="9" t="str">
        <f t="shared" si="26"/>
        <v>Z000</v>
      </c>
      <c r="F1700" s="2">
        <v>38991</v>
      </c>
      <c r="G1700" s="1" t="s">
        <v>17</v>
      </c>
      <c r="H1700" s="1" t="s">
        <v>18</v>
      </c>
      <c r="I1700" s="1" t="s">
        <v>332</v>
      </c>
      <c r="J1700" s="1" t="s">
        <v>338</v>
      </c>
      <c r="K1700" s="1" t="s">
        <v>36</v>
      </c>
      <c r="L1700" s="1" t="s">
        <v>759</v>
      </c>
      <c r="M1700" s="1" t="s">
        <v>1636</v>
      </c>
      <c r="N1700">
        <v>0</v>
      </c>
      <c r="O1700" s="8">
        <v>0</v>
      </c>
      <c r="P1700" s="8">
        <v>0</v>
      </c>
      <c r="Q1700" s="8">
        <v>0</v>
      </c>
      <c r="R1700" s="35"/>
      <c r="S1700" s="36"/>
      <c r="T1700" s="36"/>
      <c r="U1700" s="36"/>
    </row>
    <row r="1701" spans="1:21" x14ac:dyDescent="0.3">
      <c r="A1701" s="9">
        <v>80176519</v>
      </c>
      <c r="B1701" s="9" t="e">
        <f>VLOOKUP(A1701,'AM Detail'!K:L,2,FALSE)</f>
        <v>#N/A</v>
      </c>
      <c r="C1701" s="1" t="s">
        <v>31</v>
      </c>
      <c r="D1701" s="1" t="s">
        <v>32</v>
      </c>
      <c r="E1701" s="9" t="str">
        <f t="shared" si="26"/>
        <v>Z000</v>
      </c>
      <c r="F1701" s="2">
        <v>39295</v>
      </c>
      <c r="G1701" s="1" t="s">
        <v>17</v>
      </c>
      <c r="H1701" s="1" t="s">
        <v>33</v>
      </c>
      <c r="I1701" s="1" t="s">
        <v>390</v>
      </c>
      <c r="J1701" s="1" t="s">
        <v>391</v>
      </c>
      <c r="K1701" s="1" t="s">
        <v>36</v>
      </c>
      <c r="L1701" s="1" t="s">
        <v>787</v>
      </c>
      <c r="M1701" s="1" t="s">
        <v>1636</v>
      </c>
      <c r="N1701">
        <v>0</v>
      </c>
      <c r="O1701" s="8">
        <v>0</v>
      </c>
      <c r="P1701" s="8">
        <v>0</v>
      </c>
      <c r="Q1701" s="8">
        <v>0</v>
      </c>
      <c r="R1701" s="35"/>
      <c r="S1701" s="36"/>
      <c r="T1701" s="36"/>
      <c r="U1701" s="36"/>
    </row>
    <row r="1702" spans="1:21" x14ac:dyDescent="0.3">
      <c r="A1702" s="9">
        <v>80202480</v>
      </c>
      <c r="B1702" s="9" t="e">
        <f>VLOOKUP(A1702,'AM Detail'!K:L,2,FALSE)</f>
        <v>#N/A</v>
      </c>
      <c r="C1702" s="1" t="s">
        <v>15</v>
      </c>
      <c r="D1702" s="1" t="s">
        <v>238</v>
      </c>
      <c r="E1702" s="9" t="str">
        <f t="shared" si="26"/>
        <v>Z000</v>
      </c>
      <c r="F1702" s="2">
        <v>39203</v>
      </c>
      <c r="G1702" s="1" t="s">
        <v>17</v>
      </c>
      <c r="H1702" s="1" t="s">
        <v>18</v>
      </c>
      <c r="I1702" s="1" t="s">
        <v>390</v>
      </c>
      <c r="J1702" s="1" t="s">
        <v>391</v>
      </c>
      <c r="K1702" s="1" t="s">
        <v>36</v>
      </c>
      <c r="L1702" s="1" t="s">
        <v>787</v>
      </c>
      <c r="M1702" s="1" t="s">
        <v>1636</v>
      </c>
      <c r="N1702">
        <v>0</v>
      </c>
      <c r="O1702" s="8">
        <v>0</v>
      </c>
      <c r="P1702" s="8">
        <v>0</v>
      </c>
      <c r="Q1702" s="8">
        <v>0</v>
      </c>
      <c r="R1702" s="35"/>
      <c r="S1702" s="36"/>
      <c r="T1702" s="36"/>
      <c r="U1702" s="36"/>
    </row>
    <row r="1703" spans="1:21" x14ac:dyDescent="0.3">
      <c r="A1703" s="9">
        <v>80323337</v>
      </c>
      <c r="B1703" s="9" t="e">
        <f>VLOOKUP(A1703,'AM Detail'!K:L,2,FALSE)</f>
        <v>#N/A</v>
      </c>
      <c r="C1703" s="1" t="s">
        <v>15</v>
      </c>
      <c r="D1703" s="1" t="s">
        <v>238</v>
      </c>
      <c r="E1703" s="9" t="str">
        <f t="shared" si="26"/>
        <v>Z000</v>
      </c>
      <c r="F1703" s="2">
        <v>39295</v>
      </c>
      <c r="G1703" s="1" t="s">
        <v>17</v>
      </c>
      <c r="H1703" s="1" t="s">
        <v>18</v>
      </c>
      <c r="I1703" s="1" t="s">
        <v>332</v>
      </c>
      <c r="J1703" s="1" t="s">
        <v>334</v>
      </c>
      <c r="K1703" s="1" t="s">
        <v>36</v>
      </c>
      <c r="L1703" s="1" t="s">
        <v>787</v>
      </c>
      <c r="M1703" s="1" t="s">
        <v>1636</v>
      </c>
      <c r="N1703">
        <v>0</v>
      </c>
      <c r="O1703" s="8">
        <v>0</v>
      </c>
      <c r="P1703" s="8">
        <v>0</v>
      </c>
      <c r="Q1703" s="8">
        <v>0</v>
      </c>
      <c r="R1703" s="35"/>
      <c r="S1703" s="36"/>
      <c r="T1703" s="36"/>
      <c r="U1703" s="36"/>
    </row>
    <row r="1704" spans="1:21" x14ac:dyDescent="0.3">
      <c r="A1704" s="9">
        <v>80466798</v>
      </c>
      <c r="B1704" s="9" t="e">
        <f>VLOOKUP(A1704,'AM Detail'!K:L,2,FALSE)</f>
        <v>#N/A</v>
      </c>
      <c r="C1704" s="1" t="s">
        <v>15</v>
      </c>
      <c r="D1704" s="1" t="s">
        <v>465</v>
      </c>
      <c r="E1704" s="9" t="str">
        <f t="shared" si="26"/>
        <v>Z000</v>
      </c>
      <c r="F1704" s="2">
        <v>39142</v>
      </c>
      <c r="G1704" s="1" t="s">
        <v>17</v>
      </c>
      <c r="H1704" s="1" t="s">
        <v>18</v>
      </c>
      <c r="I1704" s="1" t="s">
        <v>290</v>
      </c>
      <c r="J1704" s="1" t="s">
        <v>291</v>
      </c>
      <c r="K1704" s="1" t="s">
        <v>269</v>
      </c>
      <c r="L1704" s="1" t="s">
        <v>787</v>
      </c>
      <c r="M1704" s="1" t="s">
        <v>1636</v>
      </c>
      <c r="N1704">
        <v>0</v>
      </c>
      <c r="O1704" s="8">
        <v>0</v>
      </c>
      <c r="P1704" s="8">
        <v>0</v>
      </c>
      <c r="Q1704" s="8">
        <v>0</v>
      </c>
      <c r="R1704" s="35"/>
      <c r="S1704" s="36"/>
      <c r="T1704" s="36"/>
      <c r="U1704" s="36"/>
    </row>
    <row r="1705" spans="1:21" x14ac:dyDescent="0.3">
      <c r="A1705" s="9">
        <v>80472750</v>
      </c>
      <c r="B1705" s="9" t="e">
        <f>VLOOKUP(A1705,'AM Detail'!K:L,2,FALSE)</f>
        <v>#N/A</v>
      </c>
      <c r="C1705" s="1" t="s">
        <v>31</v>
      </c>
      <c r="D1705" s="1" t="s">
        <v>32</v>
      </c>
      <c r="E1705" s="9" t="str">
        <f t="shared" si="26"/>
        <v>Z000</v>
      </c>
      <c r="F1705" s="2">
        <v>39387</v>
      </c>
      <c r="G1705" s="1" t="s">
        <v>17</v>
      </c>
      <c r="H1705" s="1" t="s">
        <v>33</v>
      </c>
      <c r="I1705" s="1" t="s">
        <v>290</v>
      </c>
      <c r="J1705" s="1" t="s">
        <v>291</v>
      </c>
      <c r="K1705" s="1" t="s">
        <v>36</v>
      </c>
      <c r="L1705" s="1" t="s">
        <v>787</v>
      </c>
      <c r="M1705" s="1" t="s">
        <v>1636</v>
      </c>
      <c r="N1705">
        <v>0</v>
      </c>
      <c r="O1705" s="8">
        <v>0</v>
      </c>
      <c r="P1705" s="8">
        <v>0</v>
      </c>
      <c r="Q1705" s="8">
        <v>0</v>
      </c>
      <c r="R1705" s="35"/>
      <c r="S1705" s="36"/>
      <c r="T1705" s="36"/>
      <c r="U1705" s="36"/>
    </row>
    <row r="1706" spans="1:21" x14ac:dyDescent="0.3">
      <c r="A1706" s="9">
        <v>80476680</v>
      </c>
      <c r="B1706" s="9" t="e">
        <f>VLOOKUP(A1706,'AM Detail'!K:L,2,FALSE)</f>
        <v>#N/A</v>
      </c>
      <c r="C1706" s="1" t="s">
        <v>15</v>
      </c>
      <c r="D1706" s="1" t="s">
        <v>766</v>
      </c>
      <c r="E1706" s="9" t="str">
        <f t="shared" si="26"/>
        <v>Z003</v>
      </c>
      <c r="F1706" s="2">
        <v>39387</v>
      </c>
      <c r="G1706" s="1" t="s">
        <v>17</v>
      </c>
      <c r="H1706" s="1" t="s">
        <v>18</v>
      </c>
      <c r="I1706" s="1" t="s">
        <v>290</v>
      </c>
      <c r="J1706" s="1" t="s">
        <v>291</v>
      </c>
      <c r="K1706" s="1" t="s">
        <v>36</v>
      </c>
      <c r="L1706" s="1" t="s">
        <v>787</v>
      </c>
      <c r="M1706" s="1" t="s">
        <v>1636</v>
      </c>
      <c r="N1706">
        <v>0</v>
      </c>
      <c r="O1706" s="8">
        <v>0</v>
      </c>
      <c r="P1706" s="8">
        <v>0</v>
      </c>
      <c r="Q1706" s="8">
        <v>0</v>
      </c>
      <c r="R1706" s="35"/>
      <c r="S1706" s="36"/>
      <c r="T1706" s="36"/>
      <c r="U1706" s="36"/>
    </row>
    <row r="1707" spans="1:21" x14ac:dyDescent="0.3">
      <c r="A1707" s="9">
        <v>80572909</v>
      </c>
      <c r="B1707" s="9" t="str">
        <f>VLOOKUP(A1707,'AM Detail'!K:L,2,FALSE)</f>
        <v>Common</v>
      </c>
      <c r="C1707" s="1" t="s">
        <v>15</v>
      </c>
      <c r="D1707" s="1" t="s">
        <v>287</v>
      </c>
      <c r="E1707" s="9" t="str">
        <f t="shared" si="26"/>
        <v>Z000</v>
      </c>
      <c r="F1707" s="2">
        <v>39326</v>
      </c>
      <c r="G1707" s="1" t="s">
        <v>17</v>
      </c>
      <c r="H1707" s="1" t="s">
        <v>18</v>
      </c>
      <c r="I1707" s="1" t="s">
        <v>284</v>
      </c>
      <c r="J1707" s="1" t="s">
        <v>802</v>
      </c>
      <c r="K1707" s="1" t="s">
        <v>286</v>
      </c>
      <c r="L1707" s="1" t="s">
        <v>787</v>
      </c>
      <c r="M1707" s="1" t="s">
        <v>1636</v>
      </c>
      <c r="N1707">
        <v>2</v>
      </c>
      <c r="O1707" s="8">
        <v>4740.3599999999997</v>
      </c>
      <c r="P1707" s="8">
        <v>2680.59</v>
      </c>
      <c r="Q1707" s="8">
        <v>2059.77</v>
      </c>
      <c r="R1707" s="35"/>
      <c r="S1707" s="36"/>
      <c r="T1707" s="36"/>
      <c r="U1707" s="36"/>
    </row>
    <row r="1708" spans="1:21" x14ac:dyDescent="0.3">
      <c r="A1708" s="9">
        <v>80854510</v>
      </c>
      <c r="B1708" s="9" t="e">
        <f>VLOOKUP(A1708,'AM Detail'!K:L,2,FALSE)</f>
        <v>#N/A</v>
      </c>
      <c r="C1708" s="1" t="s">
        <v>335</v>
      </c>
      <c r="D1708" s="1" t="s">
        <v>238</v>
      </c>
      <c r="E1708" s="9" t="str">
        <f t="shared" si="26"/>
        <v>Z000</v>
      </c>
      <c r="F1708" s="2">
        <v>39052</v>
      </c>
      <c r="G1708" s="1" t="s">
        <v>17</v>
      </c>
      <c r="H1708" s="1" t="s">
        <v>18</v>
      </c>
      <c r="I1708" s="1" t="s">
        <v>332</v>
      </c>
      <c r="J1708" s="1" t="s">
        <v>334</v>
      </c>
      <c r="K1708" s="1" t="s">
        <v>36</v>
      </c>
      <c r="L1708" s="1" t="s">
        <v>759</v>
      </c>
      <c r="M1708" s="1" t="s">
        <v>1636</v>
      </c>
      <c r="N1708">
        <v>0</v>
      </c>
      <c r="O1708" s="8">
        <v>0</v>
      </c>
      <c r="P1708" s="8">
        <v>0</v>
      </c>
      <c r="Q1708" s="8">
        <v>0</v>
      </c>
      <c r="R1708" s="35"/>
      <c r="S1708" s="36"/>
      <c r="T1708" s="36"/>
      <c r="U1708" s="36"/>
    </row>
    <row r="1709" spans="1:21" x14ac:dyDescent="0.3">
      <c r="A1709" s="9">
        <v>81188287</v>
      </c>
      <c r="B1709" s="9" t="e">
        <f>VLOOKUP(A1709,'AM Detail'!K:L,2,FALSE)</f>
        <v>#N/A</v>
      </c>
      <c r="C1709" s="1" t="s">
        <v>15</v>
      </c>
      <c r="D1709" s="1" t="s">
        <v>465</v>
      </c>
      <c r="E1709" s="9" t="str">
        <f t="shared" si="26"/>
        <v>Z000</v>
      </c>
      <c r="F1709" s="2">
        <v>39387</v>
      </c>
      <c r="G1709" s="1" t="s">
        <v>17</v>
      </c>
      <c r="H1709" s="1" t="s">
        <v>18</v>
      </c>
      <c r="I1709" s="1" t="s">
        <v>290</v>
      </c>
      <c r="J1709" s="1" t="s">
        <v>291</v>
      </c>
      <c r="K1709" s="1" t="s">
        <v>269</v>
      </c>
      <c r="L1709" s="1" t="s">
        <v>787</v>
      </c>
      <c r="M1709" s="1" t="s">
        <v>1636</v>
      </c>
      <c r="N1709">
        <v>0</v>
      </c>
      <c r="O1709" s="8">
        <v>0</v>
      </c>
      <c r="P1709" s="8">
        <v>0</v>
      </c>
      <c r="Q1709" s="8">
        <v>0</v>
      </c>
      <c r="R1709" s="35"/>
      <c r="S1709" s="36"/>
      <c r="T1709" s="36"/>
      <c r="U1709" s="36"/>
    </row>
    <row r="1710" spans="1:21" x14ac:dyDescent="0.3">
      <c r="A1710" s="9">
        <v>81188294</v>
      </c>
      <c r="B1710" s="9" t="e">
        <f>VLOOKUP(A1710,'AM Detail'!K:L,2,FALSE)</f>
        <v>#N/A</v>
      </c>
      <c r="C1710" s="1" t="s">
        <v>15</v>
      </c>
      <c r="D1710" s="1" t="s">
        <v>238</v>
      </c>
      <c r="E1710" s="9" t="str">
        <f t="shared" si="26"/>
        <v>Z000</v>
      </c>
      <c r="F1710" s="2">
        <v>39387</v>
      </c>
      <c r="G1710" s="1" t="s">
        <v>17</v>
      </c>
      <c r="H1710" s="1" t="s">
        <v>18</v>
      </c>
      <c r="I1710" s="1" t="s">
        <v>290</v>
      </c>
      <c r="J1710" s="1" t="s">
        <v>291</v>
      </c>
      <c r="K1710" s="1" t="s">
        <v>36</v>
      </c>
      <c r="L1710" s="1" t="s">
        <v>787</v>
      </c>
      <c r="M1710" s="1" t="s">
        <v>1636</v>
      </c>
      <c r="N1710">
        <v>0</v>
      </c>
      <c r="O1710" s="8">
        <v>0</v>
      </c>
      <c r="P1710" s="8">
        <v>0</v>
      </c>
      <c r="Q1710" s="8">
        <v>0</v>
      </c>
      <c r="R1710" s="35"/>
      <c r="S1710" s="36"/>
      <c r="T1710" s="36"/>
      <c r="U1710" s="36"/>
    </row>
    <row r="1711" spans="1:21" x14ac:dyDescent="0.3">
      <c r="A1711" s="9">
        <v>81217283</v>
      </c>
      <c r="B1711" s="9" t="e">
        <f>VLOOKUP(A1711,'AM Detail'!K:L,2,FALSE)</f>
        <v>#N/A</v>
      </c>
      <c r="C1711" s="1" t="s">
        <v>31</v>
      </c>
      <c r="D1711" s="1" t="s">
        <v>32</v>
      </c>
      <c r="E1711" s="9" t="str">
        <f t="shared" si="26"/>
        <v>Z000</v>
      </c>
      <c r="F1711" s="2">
        <v>39417</v>
      </c>
      <c r="G1711" s="1" t="s">
        <v>17</v>
      </c>
      <c r="H1711" s="1" t="s">
        <v>33</v>
      </c>
      <c r="I1711" s="1" t="s">
        <v>290</v>
      </c>
      <c r="J1711" s="1" t="s">
        <v>291</v>
      </c>
      <c r="K1711" s="1" t="s">
        <v>36</v>
      </c>
      <c r="L1711" s="1" t="s">
        <v>787</v>
      </c>
      <c r="M1711" s="1" t="s">
        <v>1636</v>
      </c>
      <c r="N1711">
        <v>0</v>
      </c>
      <c r="O1711" s="8">
        <v>0</v>
      </c>
      <c r="P1711" s="8">
        <v>0</v>
      </c>
      <c r="Q1711" s="8">
        <v>0</v>
      </c>
      <c r="R1711" s="35"/>
      <c r="S1711" s="36"/>
      <c r="T1711" s="36"/>
      <c r="U1711" s="36"/>
    </row>
    <row r="1712" spans="1:21" x14ac:dyDescent="0.3">
      <c r="A1712" s="9">
        <v>81967193</v>
      </c>
      <c r="B1712" s="9" t="e">
        <f>VLOOKUP(A1712,'AM Detail'!K:L,2,FALSE)</f>
        <v>#N/A</v>
      </c>
      <c r="C1712" s="1" t="s">
        <v>15</v>
      </c>
      <c r="D1712" s="1" t="s">
        <v>238</v>
      </c>
      <c r="E1712" s="9" t="str">
        <f t="shared" si="26"/>
        <v>Z000</v>
      </c>
      <c r="F1712" s="2">
        <v>39448</v>
      </c>
      <c r="G1712" s="1" t="s">
        <v>17</v>
      </c>
      <c r="H1712" s="1" t="s">
        <v>18</v>
      </c>
      <c r="I1712" s="1" t="s">
        <v>290</v>
      </c>
      <c r="J1712" s="1" t="s">
        <v>291</v>
      </c>
      <c r="K1712" s="1" t="s">
        <v>36</v>
      </c>
      <c r="L1712" s="1" t="s">
        <v>756</v>
      </c>
      <c r="M1712" s="1" t="s">
        <v>1636</v>
      </c>
      <c r="N1712">
        <v>0</v>
      </c>
      <c r="O1712" s="8">
        <v>0</v>
      </c>
      <c r="P1712" s="8">
        <v>0</v>
      </c>
      <c r="Q1712" s="8">
        <v>0</v>
      </c>
      <c r="R1712" s="35"/>
      <c r="S1712" s="36"/>
      <c r="T1712" s="36"/>
      <c r="U1712" s="36"/>
    </row>
    <row r="1713" spans="1:21" x14ac:dyDescent="0.3">
      <c r="A1713" s="9">
        <v>81967237</v>
      </c>
      <c r="B1713" s="9" t="e">
        <f>VLOOKUP(A1713,'AM Detail'!K:L,2,FALSE)</f>
        <v>#N/A</v>
      </c>
      <c r="C1713" s="1" t="s">
        <v>15</v>
      </c>
      <c r="D1713" s="1" t="s">
        <v>238</v>
      </c>
      <c r="E1713" s="9" t="str">
        <f t="shared" si="26"/>
        <v>Z000</v>
      </c>
      <c r="F1713" s="2">
        <v>39448</v>
      </c>
      <c r="G1713" s="1" t="s">
        <v>17</v>
      </c>
      <c r="H1713" s="1" t="s">
        <v>18</v>
      </c>
      <c r="I1713" s="1" t="s">
        <v>290</v>
      </c>
      <c r="J1713" s="1" t="s">
        <v>291</v>
      </c>
      <c r="K1713" s="1" t="s">
        <v>36</v>
      </c>
      <c r="L1713" s="1" t="s">
        <v>756</v>
      </c>
      <c r="M1713" s="1" t="s">
        <v>1636</v>
      </c>
      <c r="N1713">
        <v>0</v>
      </c>
      <c r="O1713" s="8">
        <v>0</v>
      </c>
      <c r="P1713" s="8">
        <v>0</v>
      </c>
      <c r="Q1713" s="8">
        <v>0</v>
      </c>
      <c r="R1713" s="35"/>
      <c r="S1713" s="36"/>
      <c r="T1713" s="36"/>
      <c r="U1713" s="36"/>
    </row>
    <row r="1714" spans="1:21" x14ac:dyDescent="0.3">
      <c r="A1714" s="9">
        <v>81971927</v>
      </c>
      <c r="B1714" s="9" t="e">
        <f>VLOOKUP(A1714,'AM Detail'!K:L,2,FALSE)</f>
        <v>#N/A</v>
      </c>
      <c r="C1714" s="1" t="s">
        <v>15</v>
      </c>
      <c r="D1714" s="1" t="s">
        <v>287</v>
      </c>
      <c r="E1714" s="9" t="str">
        <f t="shared" si="26"/>
        <v>Z000</v>
      </c>
      <c r="F1714" s="2">
        <v>39448</v>
      </c>
      <c r="G1714" s="1" t="s">
        <v>17</v>
      </c>
      <c r="H1714" s="1" t="s">
        <v>18</v>
      </c>
      <c r="I1714" s="1" t="s">
        <v>290</v>
      </c>
      <c r="J1714" s="1" t="s">
        <v>291</v>
      </c>
      <c r="K1714" s="1" t="s">
        <v>286</v>
      </c>
      <c r="L1714" s="1" t="s">
        <v>756</v>
      </c>
      <c r="M1714" s="1" t="s">
        <v>1636</v>
      </c>
      <c r="N1714">
        <v>0</v>
      </c>
      <c r="O1714" s="8">
        <v>0</v>
      </c>
      <c r="P1714" s="8">
        <v>0</v>
      </c>
      <c r="Q1714" s="8">
        <v>0</v>
      </c>
      <c r="R1714" s="35"/>
      <c r="S1714" s="36"/>
      <c r="T1714" s="36"/>
      <c r="U1714" s="36"/>
    </row>
    <row r="1715" spans="1:21" x14ac:dyDescent="0.3">
      <c r="A1715" s="9">
        <v>81975829</v>
      </c>
      <c r="B1715" s="9" t="e">
        <f>VLOOKUP(A1715,'AM Detail'!K:L,2,FALSE)</f>
        <v>#N/A</v>
      </c>
      <c r="C1715" s="1" t="s">
        <v>31</v>
      </c>
      <c r="D1715" s="1" t="s">
        <v>765</v>
      </c>
      <c r="E1715" s="9" t="str">
        <f t="shared" si="26"/>
        <v>Z003</v>
      </c>
      <c r="F1715" s="2">
        <v>39448</v>
      </c>
      <c r="G1715" s="1" t="s">
        <v>17</v>
      </c>
      <c r="H1715" s="1" t="s">
        <v>33</v>
      </c>
      <c r="I1715" s="1" t="s">
        <v>290</v>
      </c>
      <c r="J1715" s="1" t="s">
        <v>291</v>
      </c>
      <c r="K1715" s="1" t="s">
        <v>36</v>
      </c>
      <c r="L1715" s="1" t="s">
        <v>756</v>
      </c>
      <c r="M1715" s="1" t="s">
        <v>1636</v>
      </c>
      <c r="N1715">
        <v>0</v>
      </c>
      <c r="O1715" s="8">
        <v>0</v>
      </c>
      <c r="P1715" s="8">
        <v>0</v>
      </c>
      <c r="Q1715" s="8">
        <v>0</v>
      </c>
      <c r="R1715" s="35"/>
      <c r="S1715" s="36"/>
      <c r="T1715" s="36"/>
      <c r="U1715" s="36"/>
    </row>
    <row r="1716" spans="1:21" x14ac:dyDescent="0.3">
      <c r="A1716" s="9">
        <v>82283419</v>
      </c>
      <c r="B1716" s="9" t="str">
        <f>VLOOKUP(A1716,'AM Detail'!K:L,2,FALSE)</f>
        <v>Retire</v>
      </c>
      <c r="C1716" s="1" t="s">
        <v>31</v>
      </c>
      <c r="D1716" s="1" t="s">
        <v>32</v>
      </c>
      <c r="E1716" s="9" t="str">
        <f t="shared" si="26"/>
        <v>Z000</v>
      </c>
      <c r="F1716" s="2">
        <v>32325</v>
      </c>
      <c r="G1716" s="1" t="s">
        <v>17</v>
      </c>
      <c r="H1716" s="1" t="s">
        <v>33</v>
      </c>
      <c r="I1716" s="1" t="s">
        <v>405</v>
      </c>
      <c r="J1716" s="1" t="s">
        <v>803</v>
      </c>
      <c r="K1716" s="1" t="s">
        <v>36</v>
      </c>
      <c r="L1716" s="1" t="s">
        <v>37</v>
      </c>
      <c r="M1716" s="1" t="s">
        <v>1636</v>
      </c>
      <c r="N1716">
        <v>0</v>
      </c>
      <c r="O1716" s="8">
        <v>187406.76</v>
      </c>
      <c r="P1716" s="8">
        <v>187406.76</v>
      </c>
      <c r="Q1716" s="8">
        <v>0</v>
      </c>
      <c r="R1716" s="35"/>
      <c r="S1716" s="36"/>
      <c r="T1716" s="36"/>
      <c r="U1716" s="36"/>
    </row>
    <row r="1717" spans="1:21" x14ac:dyDescent="0.3">
      <c r="A1717" s="9">
        <v>82283422</v>
      </c>
      <c r="B1717" s="9" t="str">
        <f>VLOOKUP(A1717,'AM Detail'!K:L,2,FALSE)</f>
        <v>Retire</v>
      </c>
      <c r="C1717" s="1" t="s">
        <v>31</v>
      </c>
      <c r="D1717" s="1" t="s">
        <v>32</v>
      </c>
      <c r="E1717" s="9" t="str">
        <f t="shared" si="26"/>
        <v>Z000</v>
      </c>
      <c r="F1717" s="2">
        <v>33420</v>
      </c>
      <c r="G1717" s="1" t="s">
        <v>17</v>
      </c>
      <c r="H1717" s="1" t="s">
        <v>33</v>
      </c>
      <c r="I1717" s="1" t="s">
        <v>405</v>
      </c>
      <c r="J1717" s="1" t="s">
        <v>803</v>
      </c>
      <c r="K1717" s="1" t="s">
        <v>36</v>
      </c>
      <c r="L1717" s="1" t="s">
        <v>43</v>
      </c>
      <c r="M1717" s="1" t="s">
        <v>1636</v>
      </c>
      <c r="N1717">
        <v>0</v>
      </c>
      <c r="O1717" s="8">
        <v>1524.17</v>
      </c>
      <c r="P1717" s="8">
        <v>1524.17</v>
      </c>
      <c r="Q1717" s="8">
        <v>0</v>
      </c>
      <c r="R1717" s="35"/>
      <c r="S1717" s="36"/>
      <c r="T1717" s="36"/>
      <c r="U1717" s="36"/>
    </row>
    <row r="1718" spans="1:21" x14ac:dyDescent="0.3">
      <c r="A1718" s="9">
        <v>82283426</v>
      </c>
      <c r="B1718" s="9" t="str">
        <f>VLOOKUP(A1718,'AM Detail'!K:L,2,FALSE)</f>
        <v>Retire</v>
      </c>
      <c r="C1718" s="1" t="s">
        <v>31</v>
      </c>
      <c r="D1718" s="1" t="s">
        <v>32</v>
      </c>
      <c r="E1718" s="9" t="str">
        <f t="shared" si="26"/>
        <v>Z000</v>
      </c>
      <c r="F1718" s="2">
        <v>34151</v>
      </c>
      <c r="G1718" s="1" t="s">
        <v>17</v>
      </c>
      <c r="H1718" s="1" t="s">
        <v>33</v>
      </c>
      <c r="I1718" s="1" t="s">
        <v>405</v>
      </c>
      <c r="J1718" s="1" t="s">
        <v>803</v>
      </c>
      <c r="K1718" s="1" t="s">
        <v>36</v>
      </c>
      <c r="L1718" s="1" t="s">
        <v>40</v>
      </c>
      <c r="M1718" s="1" t="s">
        <v>1636</v>
      </c>
      <c r="N1718">
        <v>0</v>
      </c>
      <c r="O1718" s="8">
        <v>4303.95</v>
      </c>
      <c r="P1718" s="8">
        <v>4303.95</v>
      </c>
      <c r="Q1718" s="8">
        <v>0</v>
      </c>
      <c r="R1718" s="35"/>
      <c r="S1718" s="36"/>
      <c r="T1718" s="36"/>
      <c r="U1718" s="36"/>
    </row>
    <row r="1719" spans="1:21" x14ac:dyDescent="0.3">
      <c r="A1719" s="9">
        <v>82283429</v>
      </c>
      <c r="B1719" s="9" t="str">
        <f>VLOOKUP(A1719,'AM Detail'!K:L,2,FALSE)</f>
        <v>Retire</v>
      </c>
      <c r="C1719" s="1" t="s">
        <v>31</v>
      </c>
      <c r="D1719" s="1" t="s">
        <v>32</v>
      </c>
      <c r="E1719" s="9" t="str">
        <f t="shared" si="26"/>
        <v>Z000</v>
      </c>
      <c r="F1719" s="2">
        <v>34881</v>
      </c>
      <c r="G1719" s="1" t="s">
        <v>17</v>
      </c>
      <c r="H1719" s="1" t="s">
        <v>33</v>
      </c>
      <c r="I1719" s="1" t="s">
        <v>405</v>
      </c>
      <c r="J1719" s="1" t="s">
        <v>803</v>
      </c>
      <c r="K1719" s="1" t="s">
        <v>36</v>
      </c>
      <c r="L1719" s="1" t="s">
        <v>67</v>
      </c>
      <c r="M1719" s="1" t="s">
        <v>1636</v>
      </c>
      <c r="N1719">
        <v>0</v>
      </c>
      <c r="O1719" s="8">
        <v>6636.03</v>
      </c>
      <c r="P1719" s="8">
        <v>6636.03</v>
      </c>
      <c r="Q1719" s="8">
        <v>0</v>
      </c>
      <c r="R1719" s="35"/>
      <c r="S1719" s="36"/>
      <c r="T1719" s="36"/>
      <c r="U1719" s="36"/>
    </row>
    <row r="1720" spans="1:21" x14ac:dyDescent="0.3">
      <c r="A1720" s="9">
        <v>82283432</v>
      </c>
      <c r="B1720" s="9" t="str">
        <f>VLOOKUP(A1720,'AM Detail'!K:L,2,FALSE)</f>
        <v>Retire</v>
      </c>
      <c r="C1720" s="1" t="s">
        <v>31</v>
      </c>
      <c r="D1720" s="1" t="s">
        <v>32</v>
      </c>
      <c r="E1720" s="9" t="str">
        <f t="shared" si="26"/>
        <v>Z000</v>
      </c>
      <c r="F1720" s="2">
        <v>24289</v>
      </c>
      <c r="G1720" s="1" t="s">
        <v>17</v>
      </c>
      <c r="H1720" s="1" t="s">
        <v>33</v>
      </c>
      <c r="I1720" s="1" t="s">
        <v>405</v>
      </c>
      <c r="J1720" s="1" t="s">
        <v>803</v>
      </c>
      <c r="K1720" s="1" t="s">
        <v>36</v>
      </c>
      <c r="L1720" s="1" t="s">
        <v>46</v>
      </c>
      <c r="M1720" s="1" t="s">
        <v>1636</v>
      </c>
      <c r="N1720">
        <v>6</v>
      </c>
      <c r="O1720" s="8">
        <v>3369.01</v>
      </c>
      <c r="P1720" s="8">
        <v>3369.01</v>
      </c>
      <c r="Q1720" s="8">
        <v>0</v>
      </c>
      <c r="R1720" s="35"/>
      <c r="S1720" s="36"/>
      <c r="T1720" s="36"/>
      <c r="U1720" s="36"/>
    </row>
    <row r="1721" spans="1:21" x14ac:dyDescent="0.3">
      <c r="A1721" s="9">
        <v>82673044</v>
      </c>
      <c r="B1721" s="9" t="e">
        <f>VLOOKUP(A1721,'AM Detail'!K:L,2,FALSE)</f>
        <v>#N/A</v>
      </c>
      <c r="C1721" s="1" t="s">
        <v>15</v>
      </c>
      <c r="D1721" s="1" t="s">
        <v>238</v>
      </c>
      <c r="E1721" s="9" t="str">
        <f t="shared" si="26"/>
        <v>Z000</v>
      </c>
      <c r="F1721" s="2">
        <v>39448</v>
      </c>
      <c r="G1721" s="1" t="s">
        <v>17</v>
      </c>
      <c r="H1721" s="1" t="s">
        <v>18</v>
      </c>
      <c r="I1721" s="1" t="s">
        <v>290</v>
      </c>
      <c r="J1721" s="1" t="s">
        <v>291</v>
      </c>
      <c r="K1721" s="1" t="s">
        <v>36</v>
      </c>
      <c r="L1721" s="1" t="s">
        <v>756</v>
      </c>
      <c r="M1721" s="1" t="s">
        <v>1636</v>
      </c>
      <c r="N1721">
        <v>0</v>
      </c>
      <c r="O1721" s="8">
        <v>0</v>
      </c>
      <c r="P1721" s="8">
        <v>0</v>
      </c>
      <c r="Q1721" s="8">
        <v>0</v>
      </c>
      <c r="R1721" s="35"/>
      <c r="S1721" s="36"/>
      <c r="T1721" s="36"/>
      <c r="U1721" s="36"/>
    </row>
    <row r="1722" spans="1:21" x14ac:dyDescent="0.3">
      <c r="A1722" s="9">
        <v>82673053</v>
      </c>
      <c r="B1722" s="9" t="e">
        <f>VLOOKUP(A1722,'AM Detail'!K:L,2,FALSE)</f>
        <v>#N/A</v>
      </c>
      <c r="C1722" s="1" t="s">
        <v>15</v>
      </c>
      <c r="D1722" s="1" t="s">
        <v>465</v>
      </c>
      <c r="E1722" s="9" t="str">
        <f t="shared" si="26"/>
        <v>Z000</v>
      </c>
      <c r="F1722" s="2">
        <v>39448</v>
      </c>
      <c r="G1722" s="1" t="s">
        <v>17</v>
      </c>
      <c r="H1722" s="1" t="s">
        <v>18</v>
      </c>
      <c r="I1722" s="1" t="s">
        <v>290</v>
      </c>
      <c r="J1722" s="1" t="s">
        <v>291</v>
      </c>
      <c r="K1722" s="1" t="s">
        <v>269</v>
      </c>
      <c r="L1722" s="1" t="s">
        <v>756</v>
      </c>
      <c r="M1722" s="1" t="s">
        <v>1636</v>
      </c>
      <c r="N1722">
        <v>0</v>
      </c>
      <c r="O1722" s="8">
        <v>0</v>
      </c>
      <c r="P1722" s="8">
        <v>0</v>
      </c>
      <c r="Q1722" s="8">
        <v>0</v>
      </c>
      <c r="R1722" s="35"/>
      <c r="S1722" s="36"/>
      <c r="T1722" s="36"/>
      <c r="U1722" s="36"/>
    </row>
    <row r="1723" spans="1:21" x14ac:dyDescent="0.3">
      <c r="A1723" s="9">
        <v>82673054</v>
      </c>
      <c r="B1723" s="9" t="e">
        <f>VLOOKUP(A1723,'AM Detail'!K:L,2,FALSE)</f>
        <v>#N/A</v>
      </c>
      <c r="C1723" s="1" t="s">
        <v>15</v>
      </c>
      <c r="D1723" s="1" t="s">
        <v>16</v>
      </c>
      <c r="E1723" s="9" t="str">
        <f t="shared" si="26"/>
        <v>Z000</v>
      </c>
      <c r="F1723" s="2">
        <v>39448</v>
      </c>
      <c r="G1723" s="1" t="s">
        <v>17</v>
      </c>
      <c r="H1723" s="1" t="s">
        <v>18</v>
      </c>
      <c r="I1723" s="1" t="s">
        <v>290</v>
      </c>
      <c r="J1723" s="1" t="s">
        <v>291</v>
      </c>
      <c r="K1723" s="1" t="s">
        <v>21</v>
      </c>
      <c r="L1723" s="1" t="s">
        <v>756</v>
      </c>
      <c r="M1723" s="1" t="s">
        <v>1636</v>
      </c>
      <c r="N1723">
        <v>0</v>
      </c>
      <c r="O1723" s="8">
        <v>0</v>
      </c>
      <c r="P1723" s="8">
        <v>0</v>
      </c>
      <c r="Q1723" s="8">
        <v>0</v>
      </c>
      <c r="R1723" s="35"/>
      <c r="S1723" s="36"/>
      <c r="T1723" s="36"/>
      <c r="U1723" s="36"/>
    </row>
    <row r="1724" spans="1:21" x14ac:dyDescent="0.3">
      <c r="A1724" s="9">
        <v>82853867</v>
      </c>
      <c r="B1724" s="9" t="str">
        <f>VLOOKUP(A1724,'AM Detail'!K:L,2,FALSE)</f>
        <v>Retire</v>
      </c>
      <c r="C1724" s="1" t="s">
        <v>15</v>
      </c>
      <c r="D1724" s="1" t="s">
        <v>16</v>
      </c>
      <c r="E1724" s="9" t="str">
        <f t="shared" si="26"/>
        <v>Z000</v>
      </c>
      <c r="F1724" s="2">
        <v>39479</v>
      </c>
      <c r="G1724" s="1" t="s">
        <v>17</v>
      </c>
      <c r="H1724" s="1" t="s">
        <v>18</v>
      </c>
      <c r="I1724" s="1" t="s">
        <v>290</v>
      </c>
      <c r="J1724" s="1" t="s">
        <v>291</v>
      </c>
      <c r="K1724" s="1" t="s">
        <v>21</v>
      </c>
      <c r="L1724" s="1" t="s">
        <v>756</v>
      </c>
      <c r="M1724" s="1" t="s">
        <v>1636</v>
      </c>
      <c r="N1724">
        <v>1</v>
      </c>
      <c r="O1724" s="8">
        <v>2929.4</v>
      </c>
      <c r="P1724" s="8">
        <v>713.41</v>
      </c>
      <c r="Q1724" s="8">
        <v>2215.9899999999998</v>
      </c>
      <c r="R1724" s="35"/>
      <c r="S1724" s="36"/>
      <c r="T1724" s="36"/>
      <c r="U1724" s="36"/>
    </row>
    <row r="1725" spans="1:21" x14ac:dyDescent="0.3">
      <c r="A1725" s="9">
        <v>83384917</v>
      </c>
      <c r="B1725" s="9" t="e">
        <f>VLOOKUP(A1725,'AM Detail'!K:L,2,FALSE)</f>
        <v>#N/A</v>
      </c>
      <c r="C1725" s="1" t="s">
        <v>31</v>
      </c>
      <c r="D1725" s="1" t="s">
        <v>32</v>
      </c>
      <c r="E1725" s="9" t="str">
        <f t="shared" si="26"/>
        <v>Z000</v>
      </c>
      <c r="F1725" s="2">
        <v>39508</v>
      </c>
      <c r="G1725" s="1" t="s">
        <v>17</v>
      </c>
      <c r="H1725" s="1" t="s">
        <v>33</v>
      </c>
      <c r="I1725" s="1" t="s">
        <v>290</v>
      </c>
      <c r="J1725" s="1" t="s">
        <v>291</v>
      </c>
      <c r="K1725" s="1" t="s">
        <v>36</v>
      </c>
      <c r="L1725" s="1" t="s">
        <v>756</v>
      </c>
      <c r="M1725" s="1" t="s">
        <v>1636</v>
      </c>
      <c r="N1725">
        <v>0</v>
      </c>
      <c r="O1725" s="8">
        <v>0</v>
      </c>
      <c r="P1725" s="8">
        <v>0</v>
      </c>
      <c r="Q1725" s="8">
        <v>0</v>
      </c>
      <c r="R1725" s="35"/>
      <c r="S1725" s="36"/>
      <c r="T1725" s="36"/>
      <c r="U1725" s="36"/>
    </row>
    <row r="1726" spans="1:21" x14ac:dyDescent="0.3">
      <c r="A1726" s="9">
        <v>83386990</v>
      </c>
      <c r="B1726" s="9" t="e">
        <f>VLOOKUP(A1726,'AM Detail'!K:L,2,FALSE)</f>
        <v>#N/A</v>
      </c>
      <c r="C1726" s="1" t="s">
        <v>15</v>
      </c>
      <c r="D1726" s="1" t="s">
        <v>238</v>
      </c>
      <c r="E1726" s="9" t="str">
        <f t="shared" si="26"/>
        <v>Z000</v>
      </c>
      <c r="F1726" s="2">
        <v>39508</v>
      </c>
      <c r="G1726" s="1" t="s">
        <v>17</v>
      </c>
      <c r="H1726" s="1" t="s">
        <v>18</v>
      </c>
      <c r="I1726" s="1" t="s">
        <v>290</v>
      </c>
      <c r="J1726" s="1" t="s">
        <v>291</v>
      </c>
      <c r="K1726" s="1" t="s">
        <v>36</v>
      </c>
      <c r="L1726" s="1" t="s">
        <v>756</v>
      </c>
      <c r="M1726" s="1" t="s">
        <v>1636</v>
      </c>
      <c r="N1726">
        <v>0</v>
      </c>
      <c r="O1726" s="8">
        <v>0</v>
      </c>
      <c r="P1726" s="8">
        <v>0</v>
      </c>
      <c r="Q1726" s="8">
        <v>0</v>
      </c>
      <c r="R1726" s="35"/>
      <c r="S1726" s="36"/>
      <c r="T1726" s="36"/>
      <c r="U1726" s="36"/>
    </row>
    <row r="1727" spans="1:21" x14ac:dyDescent="0.3">
      <c r="A1727" s="9">
        <v>83387370</v>
      </c>
      <c r="B1727" s="9" t="e">
        <f>VLOOKUP(A1727,'AM Detail'!K:L,2,FALSE)</f>
        <v>#N/A</v>
      </c>
      <c r="C1727" s="1" t="s">
        <v>15</v>
      </c>
      <c r="D1727" s="1" t="s">
        <v>16</v>
      </c>
      <c r="E1727" s="9" t="str">
        <f t="shared" si="26"/>
        <v>Z000</v>
      </c>
      <c r="F1727" s="2">
        <v>39479</v>
      </c>
      <c r="G1727" s="1" t="s">
        <v>17</v>
      </c>
      <c r="H1727" s="1" t="s">
        <v>18</v>
      </c>
      <c r="I1727" s="1" t="s">
        <v>290</v>
      </c>
      <c r="J1727" s="1" t="s">
        <v>291</v>
      </c>
      <c r="K1727" s="1" t="s">
        <v>21</v>
      </c>
      <c r="L1727" s="1" t="s">
        <v>756</v>
      </c>
      <c r="M1727" s="1" t="s">
        <v>1636</v>
      </c>
      <c r="N1727">
        <v>0</v>
      </c>
      <c r="O1727" s="8">
        <v>0</v>
      </c>
      <c r="P1727" s="8">
        <v>0</v>
      </c>
      <c r="Q1727" s="8">
        <v>0</v>
      </c>
      <c r="R1727" s="35"/>
      <c r="S1727" s="36"/>
      <c r="T1727" s="36"/>
      <c r="U1727" s="36"/>
    </row>
    <row r="1728" spans="1:21" x14ac:dyDescent="0.3">
      <c r="A1728" s="9">
        <v>84151714</v>
      </c>
      <c r="B1728" s="9" t="e">
        <f>VLOOKUP(A1728,'AM Detail'!K:L,2,FALSE)</f>
        <v>#N/A</v>
      </c>
      <c r="C1728" s="1" t="s">
        <v>31</v>
      </c>
      <c r="D1728" s="1" t="s">
        <v>32</v>
      </c>
      <c r="E1728" s="9" t="str">
        <f t="shared" si="26"/>
        <v>Z000</v>
      </c>
      <c r="F1728" s="2">
        <v>39539</v>
      </c>
      <c r="G1728" s="1" t="s">
        <v>17</v>
      </c>
      <c r="H1728" s="1" t="s">
        <v>33</v>
      </c>
      <c r="I1728" s="1" t="s">
        <v>290</v>
      </c>
      <c r="J1728" s="1" t="s">
        <v>291</v>
      </c>
      <c r="K1728" s="1" t="s">
        <v>36</v>
      </c>
      <c r="L1728" s="1" t="s">
        <v>756</v>
      </c>
      <c r="M1728" s="1" t="s">
        <v>1636</v>
      </c>
      <c r="N1728">
        <v>0</v>
      </c>
      <c r="O1728" s="8">
        <v>0</v>
      </c>
      <c r="P1728" s="8">
        <v>0</v>
      </c>
      <c r="Q1728" s="8">
        <v>0</v>
      </c>
      <c r="R1728" s="35"/>
      <c r="S1728" s="36"/>
      <c r="T1728" s="36"/>
      <c r="U1728" s="36"/>
    </row>
    <row r="1729" spans="1:21" x14ac:dyDescent="0.3">
      <c r="A1729" s="9">
        <v>84325809</v>
      </c>
      <c r="B1729" s="9" t="e">
        <f>VLOOKUP(A1729,'AM Detail'!K:L,2,FALSE)</f>
        <v>#N/A</v>
      </c>
      <c r="C1729" s="1" t="s">
        <v>15</v>
      </c>
      <c r="D1729" s="1" t="s">
        <v>465</v>
      </c>
      <c r="E1729" s="9" t="str">
        <f t="shared" si="26"/>
        <v>Z000</v>
      </c>
      <c r="F1729" s="2">
        <v>39387</v>
      </c>
      <c r="G1729" s="1" t="s">
        <v>17</v>
      </c>
      <c r="H1729" s="1" t="s">
        <v>18</v>
      </c>
      <c r="I1729" s="1" t="s">
        <v>508</v>
      </c>
      <c r="J1729" s="1" t="s">
        <v>510</v>
      </c>
      <c r="K1729" s="1" t="s">
        <v>269</v>
      </c>
      <c r="L1729" s="1" t="s">
        <v>787</v>
      </c>
      <c r="M1729" s="1" t="s">
        <v>1636</v>
      </c>
      <c r="N1729">
        <v>0</v>
      </c>
      <c r="O1729" s="8">
        <v>0</v>
      </c>
      <c r="P1729" s="8">
        <v>0</v>
      </c>
      <c r="Q1729" s="8">
        <v>0</v>
      </c>
      <c r="R1729" s="35"/>
      <c r="S1729" s="36"/>
      <c r="T1729" s="36"/>
      <c r="U1729" s="36"/>
    </row>
    <row r="1730" spans="1:21" x14ac:dyDescent="0.3">
      <c r="A1730" s="9">
        <v>84325816</v>
      </c>
      <c r="B1730" s="9" t="e">
        <f>VLOOKUP(A1730,'AM Detail'!K:L,2,FALSE)</f>
        <v>#N/A</v>
      </c>
      <c r="C1730" s="1" t="s">
        <v>15</v>
      </c>
      <c r="D1730" s="1" t="s">
        <v>238</v>
      </c>
      <c r="E1730" s="9" t="str">
        <f t="shared" si="26"/>
        <v>Z000</v>
      </c>
      <c r="F1730" s="2">
        <v>39387</v>
      </c>
      <c r="G1730" s="1" t="s">
        <v>17</v>
      </c>
      <c r="H1730" s="1" t="s">
        <v>18</v>
      </c>
      <c r="I1730" s="1" t="s">
        <v>249</v>
      </c>
      <c r="J1730" s="1" t="s">
        <v>804</v>
      </c>
      <c r="K1730" s="1" t="s">
        <v>36</v>
      </c>
      <c r="L1730" s="1" t="s">
        <v>787</v>
      </c>
      <c r="M1730" s="1" t="s">
        <v>1636</v>
      </c>
      <c r="N1730">
        <v>0</v>
      </c>
      <c r="O1730" s="8">
        <v>0</v>
      </c>
      <c r="P1730" s="8">
        <v>0</v>
      </c>
      <c r="Q1730" s="8">
        <v>0</v>
      </c>
      <c r="R1730" s="35"/>
      <c r="S1730" s="36"/>
      <c r="T1730" s="36"/>
      <c r="U1730" s="36"/>
    </row>
    <row r="1731" spans="1:21" x14ac:dyDescent="0.3">
      <c r="A1731" s="9">
        <v>84732972</v>
      </c>
      <c r="B1731" s="9" t="str">
        <f>VLOOKUP(A1731,'AM Detail'!K:L,2,FALSE)</f>
        <v>Retire</v>
      </c>
      <c r="C1731" s="1" t="s">
        <v>31</v>
      </c>
      <c r="D1731" s="1" t="s">
        <v>32</v>
      </c>
      <c r="E1731" s="9" t="str">
        <f t="shared" si="26"/>
        <v>Z000</v>
      </c>
      <c r="F1731" s="2">
        <v>39356</v>
      </c>
      <c r="G1731" s="1" t="s">
        <v>17</v>
      </c>
      <c r="H1731" s="1" t="s">
        <v>33</v>
      </c>
      <c r="I1731" s="1" t="s">
        <v>348</v>
      </c>
      <c r="J1731" s="1" t="s">
        <v>349</v>
      </c>
      <c r="K1731" s="1" t="s">
        <v>36</v>
      </c>
      <c r="L1731" s="1" t="s">
        <v>787</v>
      </c>
      <c r="M1731" s="1" t="s">
        <v>1636</v>
      </c>
      <c r="N1731">
        <v>1</v>
      </c>
      <c r="O1731" s="8">
        <v>74868.899999999994</v>
      </c>
      <c r="P1731" s="8">
        <v>62555.41</v>
      </c>
      <c r="Q1731" s="8">
        <v>12313.49</v>
      </c>
      <c r="R1731" s="35"/>
      <c r="S1731" s="36"/>
      <c r="T1731" s="36"/>
      <c r="U1731" s="36"/>
    </row>
    <row r="1732" spans="1:21" x14ac:dyDescent="0.3">
      <c r="A1732" s="9">
        <v>85348690</v>
      </c>
      <c r="B1732" s="9" t="str">
        <f>VLOOKUP(A1732,'AM Detail'!K:L,2,FALSE)</f>
        <v>Retire</v>
      </c>
      <c r="C1732" s="1" t="s">
        <v>15</v>
      </c>
      <c r="D1732" s="1" t="s">
        <v>766</v>
      </c>
      <c r="E1732" s="9" t="str">
        <f t="shared" si="26"/>
        <v>Z003</v>
      </c>
      <c r="F1732" s="2">
        <v>39387</v>
      </c>
      <c r="G1732" s="1" t="s">
        <v>17</v>
      </c>
      <c r="H1732" s="1" t="s">
        <v>18</v>
      </c>
      <c r="I1732" s="1" t="s">
        <v>417</v>
      </c>
      <c r="J1732" s="1" t="s">
        <v>420</v>
      </c>
      <c r="K1732" s="1" t="s">
        <v>36</v>
      </c>
      <c r="L1732" s="1" t="s">
        <v>787</v>
      </c>
      <c r="M1732" s="1" t="s">
        <v>1636</v>
      </c>
      <c r="N1732">
        <v>1</v>
      </c>
      <c r="O1732" s="8">
        <v>8843.65</v>
      </c>
      <c r="P1732" s="8">
        <v>-20098.849999999999</v>
      </c>
      <c r="Q1732" s="8">
        <v>28942.5</v>
      </c>
      <c r="R1732" s="35"/>
      <c r="S1732" s="36"/>
      <c r="T1732" s="36"/>
      <c r="U1732" s="36"/>
    </row>
    <row r="1733" spans="1:21" x14ac:dyDescent="0.3">
      <c r="A1733" s="9">
        <v>86192787</v>
      </c>
      <c r="B1733" s="9" t="e">
        <f>VLOOKUP(A1733,'AM Detail'!K:L,2,FALSE)</f>
        <v>#N/A</v>
      </c>
      <c r="C1733" s="1" t="s">
        <v>15</v>
      </c>
      <c r="D1733" s="1" t="s">
        <v>238</v>
      </c>
      <c r="E1733" s="9" t="str">
        <f t="shared" si="26"/>
        <v>Z000</v>
      </c>
      <c r="F1733" s="2">
        <v>39114</v>
      </c>
      <c r="G1733" s="1" t="s">
        <v>17</v>
      </c>
      <c r="H1733" s="1" t="s">
        <v>18</v>
      </c>
      <c r="I1733" s="1" t="s">
        <v>290</v>
      </c>
      <c r="J1733" s="1" t="s">
        <v>291</v>
      </c>
      <c r="K1733" s="1" t="s">
        <v>36</v>
      </c>
      <c r="L1733" s="1" t="s">
        <v>787</v>
      </c>
      <c r="M1733" s="1" t="s">
        <v>1636</v>
      </c>
      <c r="N1733">
        <v>0</v>
      </c>
      <c r="O1733" s="8">
        <v>0</v>
      </c>
      <c r="P1733" s="8">
        <v>0</v>
      </c>
      <c r="Q1733" s="8">
        <v>0</v>
      </c>
      <c r="R1733" s="35"/>
      <c r="S1733" s="36"/>
      <c r="T1733" s="36"/>
      <c r="U1733" s="36"/>
    </row>
    <row r="1734" spans="1:21" x14ac:dyDescent="0.3">
      <c r="A1734" s="9">
        <v>86642046</v>
      </c>
      <c r="B1734" s="9" t="e">
        <f>VLOOKUP(A1734,'AM Detail'!K:L,2,FALSE)</f>
        <v>#N/A</v>
      </c>
      <c r="C1734" s="1" t="s">
        <v>15</v>
      </c>
      <c r="D1734" s="1" t="s">
        <v>238</v>
      </c>
      <c r="E1734" s="9" t="str">
        <f t="shared" ref="E1734:E1797" si="27">MID(D1734,6,4)</f>
        <v>Z000</v>
      </c>
      <c r="F1734" s="2">
        <v>39508</v>
      </c>
      <c r="G1734" s="1" t="s">
        <v>17</v>
      </c>
      <c r="H1734" s="1" t="s">
        <v>18</v>
      </c>
      <c r="I1734" s="1" t="s">
        <v>434</v>
      </c>
      <c r="J1734" s="1" t="s">
        <v>439</v>
      </c>
      <c r="K1734" s="1" t="s">
        <v>36</v>
      </c>
      <c r="L1734" s="1" t="s">
        <v>756</v>
      </c>
      <c r="M1734" s="1" t="s">
        <v>1636</v>
      </c>
      <c r="N1734">
        <v>0</v>
      </c>
      <c r="O1734" s="8">
        <v>0</v>
      </c>
      <c r="P1734" s="8">
        <v>0</v>
      </c>
      <c r="Q1734" s="8">
        <v>0</v>
      </c>
      <c r="R1734" s="35"/>
      <c r="S1734" s="36"/>
      <c r="T1734" s="36"/>
      <c r="U1734" s="36"/>
    </row>
    <row r="1735" spans="1:21" x14ac:dyDescent="0.3">
      <c r="A1735" s="9">
        <v>86642063</v>
      </c>
      <c r="B1735" s="9" t="e">
        <f>VLOOKUP(A1735,'AM Detail'!K:L,2,FALSE)</f>
        <v>#N/A</v>
      </c>
      <c r="C1735" s="1" t="s">
        <v>31</v>
      </c>
      <c r="D1735" s="1" t="s">
        <v>268</v>
      </c>
      <c r="E1735" s="9" t="str">
        <f t="shared" si="27"/>
        <v>Z000</v>
      </c>
      <c r="F1735" s="2">
        <v>39326</v>
      </c>
      <c r="G1735" s="1" t="s">
        <v>17</v>
      </c>
      <c r="H1735" s="1" t="s">
        <v>33</v>
      </c>
      <c r="I1735" s="1" t="s">
        <v>485</v>
      </c>
      <c r="J1735" s="1" t="s">
        <v>801</v>
      </c>
      <c r="K1735" s="1" t="s">
        <v>269</v>
      </c>
      <c r="L1735" s="1" t="s">
        <v>787</v>
      </c>
      <c r="M1735" s="1" t="s">
        <v>1636</v>
      </c>
      <c r="N1735">
        <v>0</v>
      </c>
      <c r="O1735" s="8">
        <v>0</v>
      </c>
      <c r="P1735" s="8">
        <v>0</v>
      </c>
      <c r="Q1735" s="8">
        <v>0</v>
      </c>
      <c r="R1735" s="35"/>
      <c r="S1735" s="36"/>
      <c r="T1735" s="36"/>
      <c r="U1735" s="36"/>
    </row>
    <row r="1736" spans="1:21" x14ac:dyDescent="0.3">
      <c r="A1736" s="9">
        <v>86822479</v>
      </c>
      <c r="B1736" s="9" t="e">
        <f>VLOOKUP(A1736,'AM Detail'!K:L,2,FALSE)</f>
        <v>#N/A</v>
      </c>
      <c r="C1736" s="1" t="s">
        <v>31</v>
      </c>
      <c r="D1736" s="1" t="s">
        <v>32</v>
      </c>
      <c r="E1736" s="9" t="str">
        <f t="shared" si="27"/>
        <v>Z000</v>
      </c>
      <c r="F1736" s="2">
        <v>39661</v>
      </c>
      <c r="G1736" s="1" t="s">
        <v>17</v>
      </c>
      <c r="H1736" s="1" t="s">
        <v>33</v>
      </c>
      <c r="I1736" s="1" t="s">
        <v>290</v>
      </c>
      <c r="J1736" s="1" t="s">
        <v>291</v>
      </c>
      <c r="K1736" s="1" t="s">
        <v>36</v>
      </c>
      <c r="L1736" s="1" t="s">
        <v>756</v>
      </c>
      <c r="M1736" s="1" t="s">
        <v>1636</v>
      </c>
      <c r="N1736">
        <v>0</v>
      </c>
      <c r="O1736" s="8">
        <v>0</v>
      </c>
      <c r="P1736" s="8">
        <v>0</v>
      </c>
      <c r="Q1736" s="8">
        <v>0</v>
      </c>
      <c r="R1736" s="35"/>
      <c r="S1736" s="36"/>
      <c r="T1736" s="36"/>
      <c r="U1736" s="36"/>
    </row>
    <row r="1737" spans="1:21" x14ac:dyDescent="0.3">
      <c r="A1737" s="9">
        <v>87213267</v>
      </c>
      <c r="B1737" s="9" t="str">
        <f>VLOOKUP(A1737,'AM Detail'!K:L,2,FALSE)</f>
        <v>Retire</v>
      </c>
      <c r="C1737" s="1" t="s">
        <v>31</v>
      </c>
      <c r="D1737" s="1" t="s">
        <v>32</v>
      </c>
      <c r="E1737" s="9" t="str">
        <f t="shared" si="27"/>
        <v>Z000</v>
      </c>
      <c r="F1737" s="2">
        <v>39539</v>
      </c>
      <c r="G1737" s="1" t="s">
        <v>17</v>
      </c>
      <c r="H1737" s="1" t="s">
        <v>33</v>
      </c>
      <c r="I1737" s="1" t="s">
        <v>325</v>
      </c>
      <c r="J1737" s="1" t="s">
        <v>330</v>
      </c>
      <c r="K1737" s="1" t="s">
        <v>36</v>
      </c>
      <c r="L1737" s="1" t="s">
        <v>756</v>
      </c>
      <c r="M1737" s="1" t="s">
        <v>1636</v>
      </c>
      <c r="N1737">
        <v>1</v>
      </c>
      <c r="O1737" s="8">
        <v>168964.46</v>
      </c>
      <c r="P1737" s="8">
        <v>124063.15</v>
      </c>
      <c r="Q1737" s="8">
        <v>44901.31</v>
      </c>
      <c r="R1737" s="35"/>
      <c r="S1737" s="36"/>
      <c r="T1737" s="36"/>
      <c r="U1737" s="36"/>
    </row>
    <row r="1738" spans="1:21" x14ac:dyDescent="0.3">
      <c r="A1738" s="9">
        <v>87308505</v>
      </c>
      <c r="B1738" s="9" t="e">
        <f>VLOOKUP(A1738,'AM Detail'!K:L,2,FALSE)</f>
        <v>#N/A</v>
      </c>
      <c r="C1738" s="1" t="s">
        <v>335</v>
      </c>
      <c r="D1738" s="1" t="s">
        <v>238</v>
      </c>
      <c r="E1738" s="9" t="str">
        <f t="shared" si="27"/>
        <v>Z000</v>
      </c>
      <c r="F1738" s="2">
        <v>39448</v>
      </c>
      <c r="G1738" s="1" t="s">
        <v>17</v>
      </c>
      <c r="H1738" s="1" t="s">
        <v>18</v>
      </c>
      <c r="I1738" s="1" t="s">
        <v>332</v>
      </c>
      <c r="J1738" s="1" t="s">
        <v>334</v>
      </c>
      <c r="K1738" s="1" t="s">
        <v>36</v>
      </c>
      <c r="L1738" s="1" t="s">
        <v>756</v>
      </c>
      <c r="M1738" s="1" t="s">
        <v>1636</v>
      </c>
      <c r="N1738">
        <v>0</v>
      </c>
      <c r="O1738" s="8">
        <v>0</v>
      </c>
      <c r="P1738" s="8">
        <v>0</v>
      </c>
      <c r="Q1738" s="8">
        <v>0</v>
      </c>
      <c r="R1738" s="35"/>
      <c r="S1738" s="36"/>
      <c r="T1738" s="36"/>
      <c r="U1738" s="36"/>
    </row>
    <row r="1739" spans="1:21" x14ac:dyDescent="0.3">
      <c r="A1739" s="9">
        <v>87425082</v>
      </c>
      <c r="B1739" s="9" t="str">
        <f>VLOOKUP(A1739,'AM Detail'!K:L,2,FALSE)</f>
        <v>Common</v>
      </c>
      <c r="C1739" s="1" t="s">
        <v>15</v>
      </c>
      <c r="D1739" s="1" t="s">
        <v>465</v>
      </c>
      <c r="E1739" s="9" t="str">
        <f t="shared" si="27"/>
        <v>Z000</v>
      </c>
      <c r="F1739" s="2">
        <v>39142</v>
      </c>
      <c r="G1739" s="1" t="s">
        <v>17</v>
      </c>
      <c r="H1739" s="1" t="s">
        <v>18</v>
      </c>
      <c r="I1739" s="1" t="s">
        <v>521</v>
      </c>
      <c r="J1739" s="1" t="s">
        <v>805</v>
      </c>
      <c r="K1739" s="1" t="s">
        <v>269</v>
      </c>
      <c r="L1739" s="1" t="s">
        <v>787</v>
      </c>
      <c r="M1739" s="1" t="s">
        <v>1636</v>
      </c>
      <c r="N1739">
        <v>1</v>
      </c>
      <c r="O1739" s="8">
        <v>28999</v>
      </c>
      <c r="P1739" s="8">
        <v>1856.58</v>
      </c>
      <c r="Q1739" s="8">
        <v>27142.42</v>
      </c>
      <c r="R1739" s="35"/>
      <c r="S1739" s="36"/>
      <c r="T1739" s="36"/>
      <c r="U1739" s="36"/>
    </row>
    <row r="1740" spans="1:21" x14ac:dyDescent="0.3">
      <c r="A1740" s="9">
        <v>87425098</v>
      </c>
      <c r="B1740" s="9" t="e">
        <f>VLOOKUP(A1740,'AM Detail'!K:L,2,FALSE)</f>
        <v>#N/A</v>
      </c>
      <c r="C1740" s="1" t="s">
        <v>31</v>
      </c>
      <c r="D1740" s="1" t="s">
        <v>32</v>
      </c>
      <c r="E1740" s="9" t="str">
        <f t="shared" si="27"/>
        <v>Z000</v>
      </c>
      <c r="F1740" s="2">
        <v>39387</v>
      </c>
      <c r="G1740" s="1" t="s">
        <v>17</v>
      </c>
      <c r="H1740" s="1" t="s">
        <v>33</v>
      </c>
      <c r="I1740" s="1" t="s">
        <v>390</v>
      </c>
      <c r="J1740" s="1" t="s">
        <v>391</v>
      </c>
      <c r="K1740" s="1" t="s">
        <v>36</v>
      </c>
      <c r="L1740" s="1" t="s">
        <v>787</v>
      </c>
      <c r="M1740" s="1" t="s">
        <v>1636</v>
      </c>
      <c r="N1740">
        <v>0</v>
      </c>
      <c r="O1740" s="8">
        <v>0</v>
      </c>
      <c r="P1740" s="8">
        <v>0</v>
      </c>
      <c r="Q1740" s="8">
        <v>0</v>
      </c>
      <c r="R1740" s="35"/>
      <c r="S1740" s="36"/>
      <c r="T1740" s="36"/>
      <c r="U1740" s="36"/>
    </row>
    <row r="1741" spans="1:21" x14ac:dyDescent="0.3">
      <c r="A1741" s="9">
        <v>87425103</v>
      </c>
      <c r="B1741" s="9" t="str">
        <f>VLOOKUP(A1741,'AM Detail'!K:L,2,FALSE)</f>
        <v>Retire</v>
      </c>
      <c r="C1741" s="1" t="s">
        <v>31</v>
      </c>
      <c r="D1741" s="1" t="s">
        <v>32</v>
      </c>
      <c r="E1741" s="9" t="str">
        <f t="shared" si="27"/>
        <v>Z000</v>
      </c>
      <c r="F1741" s="2">
        <v>39356</v>
      </c>
      <c r="G1741" s="1" t="s">
        <v>17</v>
      </c>
      <c r="H1741" s="1" t="s">
        <v>33</v>
      </c>
      <c r="I1741" s="1" t="s">
        <v>434</v>
      </c>
      <c r="J1741" s="1" t="s">
        <v>439</v>
      </c>
      <c r="K1741" s="1" t="s">
        <v>36</v>
      </c>
      <c r="L1741" s="1" t="s">
        <v>787</v>
      </c>
      <c r="M1741" s="1" t="s">
        <v>1636</v>
      </c>
      <c r="N1741">
        <v>0</v>
      </c>
      <c r="O1741" s="8">
        <v>1720.63</v>
      </c>
      <c r="P1741" s="8">
        <v>1437.64</v>
      </c>
      <c r="Q1741" s="8">
        <v>282.99</v>
      </c>
      <c r="R1741" s="35"/>
      <c r="S1741" s="36"/>
      <c r="T1741" s="36"/>
      <c r="U1741" s="36"/>
    </row>
    <row r="1742" spans="1:21" x14ac:dyDescent="0.3">
      <c r="A1742" s="9">
        <v>87425400</v>
      </c>
      <c r="B1742" s="9" t="str">
        <f>VLOOKUP(A1742,'AM Detail'!K:L,2,FALSE)</f>
        <v>Retire</v>
      </c>
      <c r="C1742" s="1" t="s">
        <v>31</v>
      </c>
      <c r="D1742" s="1" t="s">
        <v>32</v>
      </c>
      <c r="E1742" s="9" t="str">
        <f t="shared" si="27"/>
        <v>Z000</v>
      </c>
      <c r="F1742" s="2">
        <v>39722</v>
      </c>
      <c r="G1742" s="1" t="s">
        <v>17</v>
      </c>
      <c r="H1742" s="1" t="s">
        <v>33</v>
      </c>
      <c r="I1742" s="1" t="s">
        <v>434</v>
      </c>
      <c r="J1742" s="1" t="s">
        <v>439</v>
      </c>
      <c r="K1742" s="1" t="s">
        <v>36</v>
      </c>
      <c r="L1742" s="1" t="s">
        <v>756</v>
      </c>
      <c r="M1742" s="1" t="s">
        <v>1636</v>
      </c>
      <c r="N1742">
        <v>1</v>
      </c>
      <c r="O1742" s="8">
        <v>23900.46</v>
      </c>
      <c r="P1742" s="8">
        <v>17549.05</v>
      </c>
      <c r="Q1742" s="8">
        <v>6351.41</v>
      </c>
      <c r="R1742" s="35"/>
      <c r="S1742" s="36"/>
      <c r="T1742" s="36"/>
      <c r="U1742" s="36"/>
    </row>
    <row r="1743" spans="1:21" x14ac:dyDescent="0.3">
      <c r="A1743" s="9">
        <v>87426620</v>
      </c>
      <c r="B1743" s="9" t="e">
        <f>VLOOKUP(A1743,'AM Detail'!K:L,2,FALSE)</f>
        <v>#N/A</v>
      </c>
      <c r="C1743" s="1" t="s">
        <v>335</v>
      </c>
      <c r="D1743" s="1" t="s">
        <v>238</v>
      </c>
      <c r="E1743" s="9" t="str">
        <f t="shared" si="27"/>
        <v>Z000</v>
      </c>
      <c r="F1743" s="2">
        <v>39114</v>
      </c>
      <c r="G1743" s="1" t="s">
        <v>17</v>
      </c>
      <c r="H1743" s="1" t="s">
        <v>18</v>
      </c>
      <c r="I1743" s="1" t="s">
        <v>332</v>
      </c>
      <c r="J1743" s="1" t="s">
        <v>334</v>
      </c>
      <c r="K1743" s="1" t="s">
        <v>36</v>
      </c>
      <c r="L1743" s="1" t="s">
        <v>787</v>
      </c>
      <c r="M1743" s="1" t="s">
        <v>1636</v>
      </c>
      <c r="N1743">
        <v>0</v>
      </c>
      <c r="O1743" s="8">
        <v>0</v>
      </c>
      <c r="P1743" s="8">
        <v>0</v>
      </c>
      <c r="Q1743" s="8">
        <v>0</v>
      </c>
      <c r="R1743" s="35"/>
      <c r="S1743" s="36"/>
      <c r="T1743" s="36"/>
      <c r="U1743" s="36"/>
    </row>
    <row r="1744" spans="1:21" x14ac:dyDescent="0.3">
      <c r="A1744" s="9">
        <v>87426635</v>
      </c>
      <c r="B1744" s="9" t="e">
        <f>VLOOKUP(A1744,'AM Detail'!K:L,2,FALSE)</f>
        <v>#N/A</v>
      </c>
      <c r="C1744" s="1" t="s">
        <v>335</v>
      </c>
      <c r="D1744" s="1" t="s">
        <v>238</v>
      </c>
      <c r="E1744" s="9" t="str">
        <f t="shared" si="27"/>
        <v>Z000</v>
      </c>
      <c r="F1744" s="2">
        <v>39114</v>
      </c>
      <c r="G1744" s="1" t="s">
        <v>17</v>
      </c>
      <c r="H1744" s="1" t="s">
        <v>18</v>
      </c>
      <c r="I1744" s="1" t="s">
        <v>332</v>
      </c>
      <c r="J1744" s="1" t="s">
        <v>334</v>
      </c>
      <c r="K1744" s="1" t="s">
        <v>36</v>
      </c>
      <c r="L1744" s="1" t="s">
        <v>787</v>
      </c>
      <c r="M1744" s="1" t="s">
        <v>1636</v>
      </c>
      <c r="N1744">
        <v>0</v>
      </c>
      <c r="O1744" s="8">
        <v>0</v>
      </c>
      <c r="P1744" s="8">
        <v>0</v>
      </c>
      <c r="Q1744" s="8">
        <v>0</v>
      </c>
      <c r="R1744" s="35"/>
      <c r="S1744" s="36"/>
      <c r="T1744" s="36"/>
      <c r="U1744" s="36"/>
    </row>
    <row r="1745" spans="1:21" x14ac:dyDescent="0.3">
      <c r="A1745" s="9">
        <v>87445188</v>
      </c>
      <c r="B1745" s="9" t="e">
        <f>VLOOKUP(A1745,'AM Detail'!K:L,2,FALSE)</f>
        <v>#N/A</v>
      </c>
      <c r="C1745" s="1" t="s">
        <v>335</v>
      </c>
      <c r="D1745" s="1" t="s">
        <v>238</v>
      </c>
      <c r="E1745" s="9" t="str">
        <f t="shared" si="27"/>
        <v>Z000</v>
      </c>
      <c r="F1745" s="2">
        <v>39508</v>
      </c>
      <c r="G1745" s="1" t="s">
        <v>17</v>
      </c>
      <c r="H1745" s="1" t="s">
        <v>18</v>
      </c>
      <c r="I1745" s="1" t="s">
        <v>434</v>
      </c>
      <c r="J1745" s="1" t="s">
        <v>439</v>
      </c>
      <c r="K1745" s="1" t="s">
        <v>36</v>
      </c>
      <c r="L1745" s="1" t="s">
        <v>756</v>
      </c>
      <c r="M1745" s="1" t="s">
        <v>1636</v>
      </c>
      <c r="N1745">
        <v>0</v>
      </c>
      <c r="O1745" s="8">
        <v>0</v>
      </c>
      <c r="P1745" s="8">
        <v>0</v>
      </c>
      <c r="Q1745" s="8">
        <v>0</v>
      </c>
      <c r="R1745" s="35"/>
      <c r="S1745" s="36"/>
      <c r="T1745" s="36"/>
      <c r="U1745" s="36"/>
    </row>
    <row r="1746" spans="1:21" x14ac:dyDescent="0.3">
      <c r="A1746" s="9">
        <v>87680613</v>
      </c>
      <c r="B1746" s="9" t="str">
        <f>VLOOKUP(A1746,'AM Detail'!K:L,2,FALSE)</f>
        <v>Retire</v>
      </c>
      <c r="C1746" s="1" t="s">
        <v>15</v>
      </c>
      <c r="D1746" s="1" t="s">
        <v>465</v>
      </c>
      <c r="E1746" s="9" t="str">
        <f t="shared" si="27"/>
        <v>Z000</v>
      </c>
      <c r="F1746" s="2">
        <v>39448</v>
      </c>
      <c r="G1746" s="1" t="s">
        <v>17</v>
      </c>
      <c r="H1746" s="1" t="s">
        <v>18</v>
      </c>
      <c r="I1746" s="1" t="s">
        <v>496</v>
      </c>
      <c r="J1746" s="1" t="s">
        <v>497</v>
      </c>
      <c r="K1746" s="1" t="s">
        <v>269</v>
      </c>
      <c r="L1746" s="1" t="s">
        <v>756</v>
      </c>
      <c r="M1746" s="1" t="s">
        <v>1636</v>
      </c>
      <c r="N1746">
        <v>0</v>
      </c>
      <c r="O1746" s="8">
        <v>35034.61</v>
      </c>
      <c r="P1746" s="8">
        <v>1971.12</v>
      </c>
      <c r="Q1746" s="8">
        <v>33063.49</v>
      </c>
      <c r="R1746" s="35"/>
      <c r="S1746" s="36"/>
      <c r="T1746" s="36"/>
      <c r="U1746" s="36"/>
    </row>
    <row r="1747" spans="1:21" x14ac:dyDescent="0.3">
      <c r="A1747" s="9">
        <v>87680627</v>
      </c>
      <c r="B1747" s="9" t="str">
        <f>VLOOKUP(A1747,'AM Detail'!K:L,2,FALSE)</f>
        <v>Retire</v>
      </c>
      <c r="C1747" s="1" t="s">
        <v>15</v>
      </c>
      <c r="D1747" s="1" t="s">
        <v>238</v>
      </c>
      <c r="E1747" s="9" t="str">
        <f t="shared" si="27"/>
        <v>Z000</v>
      </c>
      <c r="F1747" s="2">
        <v>39448</v>
      </c>
      <c r="G1747" s="1" t="s">
        <v>17</v>
      </c>
      <c r="H1747" s="1" t="s">
        <v>18</v>
      </c>
      <c r="I1747" s="1" t="s">
        <v>366</v>
      </c>
      <c r="J1747" s="1" t="s">
        <v>368</v>
      </c>
      <c r="K1747" s="1" t="s">
        <v>36</v>
      </c>
      <c r="L1747" s="1" t="s">
        <v>756</v>
      </c>
      <c r="M1747" s="1" t="s">
        <v>1636</v>
      </c>
      <c r="N1747">
        <v>0</v>
      </c>
      <c r="O1747" s="8">
        <v>12860.33</v>
      </c>
      <c r="P1747" s="8">
        <v>7055.87</v>
      </c>
      <c r="Q1747" s="8">
        <v>5804.46</v>
      </c>
      <c r="R1747" s="35"/>
      <c r="S1747" s="36"/>
      <c r="T1747" s="36"/>
      <c r="U1747" s="36"/>
    </row>
    <row r="1748" spans="1:21" x14ac:dyDescent="0.3">
      <c r="A1748" s="9">
        <v>87680628</v>
      </c>
      <c r="B1748" s="9" t="str">
        <f>VLOOKUP(A1748,'AM Detail'!K:L,2,FALSE)</f>
        <v>Retire</v>
      </c>
      <c r="C1748" s="1" t="s">
        <v>15</v>
      </c>
      <c r="D1748" s="1" t="s">
        <v>238</v>
      </c>
      <c r="E1748" s="9" t="str">
        <f t="shared" si="27"/>
        <v>Z000</v>
      </c>
      <c r="F1748" s="2">
        <v>39448</v>
      </c>
      <c r="G1748" s="1" t="s">
        <v>17</v>
      </c>
      <c r="H1748" s="1" t="s">
        <v>18</v>
      </c>
      <c r="I1748" s="1" t="s">
        <v>410</v>
      </c>
      <c r="J1748" s="1" t="s">
        <v>411</v>
      </c>
      <c r="K1748" s="1" t="s">
        <v>36</v>
      </c>
      <c r="L1748" s="1" t="s">
        <v>756</v>
      </c>
      <c r="M1748" s="1" t="s">
        <v>1636</v>
      </c>
      <c r="N1748">
        <v>0</v>
      </c>
      <c r="O1748" s="8">
        <v>25720.67</v>
      </c>
      <c r="P1748" s="8">
        <v>14111.76</v>
      </c>
      <c r="Q1748" s="8">
        <v>11608.91</v>
      </c>
      <c r="R1748" s="35"/>
      <c r="S1748" s="36"/>
      <c r="T1748" s="36"/>
      <c r="U1748" s="36"/>
    </row>
    <row r="1749" spans="1:21" x14ac:dyDescent="0.3">
      <c r="A1749" s="9">
        <v>87685899</v>
      </c>
      <c r="B1749" s="9" t="str">
        <f>VLOOKUP(A1749,'AM Detail'!K:L,2,FALSE)</f>
        <v>U1</v>
      </c>
      <c r="C1749" s="1" t="s">
        <v>15</v>
      </c>
      <c r="D1749" s="1" t="s">
        <v>16</v>
      </c>
      <c r="E1749" s="9" t="str">
        <f t="shared" si="27"/>
        <v>Z000</v>
      </c>
      <c r="F1749" s="2">
        <v>39479</v>
      </c>
      <c r="G1749" s="1" t="s">
        <v>17</v>
      </c>
      <c r="H1749" s="1" t="s">
        <v>18</v>
      </c>
      <c r="I1749" s="1" t="s">
        <v>145</v>
      </c>
      <c r="J1749" s="1" t="s">
        <v>800</v>
      </c>
      <c r="K1749" s="1" t="s">
        <v>21</v>
      </c>
      <c r="L1749" s="1" t="s">
        <v>756</v>
      </c>
      <c r="M1749" s="1" t="s">
        <v>1636</v>
      </c>
      <c r="N1749">
        <v>0</v>
      </c>
      <c r="O1749" s="8">
        <v>22840</v>
      </c>
      <c r="P1749" s="8">
        <v>5562.37</v>
      </c>
      <c r="Q1749" s="8">
        <v>17277.63</v>
      </c>
      <c r="R1749" s="35"/>
      <c r="S1749" s="36"/>
      <c r="T1749" s="36"/>
      <c r="U1749" s="36"/>
    </row>
    <row r="1750" spans="1:21" x14ac:dyDescent="0.3">
      <c r="A1750" s="9">
        <v>88228267</v>
      </c>
      <c r="B1750" s="9" t="e">
        <f>VLOOKUP(A1750,'AM Detail'!K:L,2,FALSE)</f>
        <v>#N/A</v>
      </c>
      <c r="C1750" s="1" t="s">
        <v>15</v>
      </c>
      <c r="D1750" s="1" t="s">
        <v>465</v>
      </c>
      <c r="E1750" s="9" t="str">
        <f t="shared" si="27"/>
        <v>Z000</v>
      </c>
      <c r="F1750" s="2">
        <v>39722</v>
      </c>
      <c r="G1750" s="1" t="s">
        <v>17</v>
      </c>
      <c r="H1750" s="1" t="s">
        <v>18</v>
      </c>
      <c r="I1750" s="1" t="s">
        <v>290</v>
      </c>
      <c r="J1750" s="1" t="s">
        <v>291</v>
      </c>
      <c r="K1750" s="1" t="s">
        <v>269</v>
      </c>
      <c r="L1750" s="1" t="s">
        <v>756</v>
      </c>
      <c r="M1750" s="1" t="s">
        <v>1636</v>
      </c>
      <c r="N1750">
        <v>0</v>
      </c>
      <c r="O1750" s="8">
        <v>0</v>
      </c>
      <c r="P1750" s="8">
        <v>0</v>
      </c>
      <c r="Q1750" s="8">
        <v>0</v>
      </c>
      <c r="R1750" s="35"/>
      <c r="S1750" s="36"/>
      <c r="T1750" s="36"/>
      <c r="U1750" s="36"/>
    </row>
    <row r="1751" spans="1:21" x14ac:dyDescent="0.3">
      <c r="A1751" s="9">
        <v>88230203</v>
      </c>
      <c r="B1751" s="9" t="e">
        <f>VLOOKUP(A1751,'AM Detail'!K:L,2,FALSE)</f>
        <v>#N/A</v>
      </c>
      <c r="C1751" s="1" t="s">
        <v>31</v>
      </c>
      <c r="D1751" s="1" t="s">
        <v>32</v>
      </c>
      <c r="E1751" s="9" t="str">
        <f t="shared" si="27"/>
        <v>Z000</v>
      </c>
      <c r="F1751" s="2">
        <v>39722</v>
      </c>
      <c r="G1751" s="1" t="s">
        <v>17</v>
      </c>
      <c r="H1751" s="1" t="s">
        <v>33</v>
      </c>
      <c r="I1751" s="1" t="s">
        <v>290</v>
      </c>
      <c r="J1751" s="1" t="s">
        <v>291</v>
      </c>
      <c r="K1751" s="1" t="s">
        <v>36</v>
      </c>
      <c r="L1751" s="1" t="s">
        <v>756</v>
      </c>
      <c r="M1751" s="1" t="s">
        <v>1636</v>
      </c>
      <c r="N1751">
        <v>0</v>
      </c>
      <c r="O1751" s="8">
        <v>0</v>
      </c>
      <c r="P1751" s="8">
        <v>0</v>
      </c>
      <c r="Q1751" s="8">
        <v>0</v>
      </c>
      <c r="R1751" s="35"/>
      <c r="S1751" s="36"/>
      <c r="T1751" s="36"/>
      <c r="U1751" s="36"/>
    </row>
    <row r="1752" spans="1:21" x14ac:dyDescent="0.3">
      <c r="A1752" s="9">
        <v>88231379</v>
      </c>
      <c r="B1752" s="9" t="e">
        <f>VLOOKUP(A1752,'AM Detail'!K:L,2,FALSE)</f>
        <v>#N/A</v>
      </c>
      <c r="C1752" s="1" t="s">
        <v>15</v>
      </c>
      <c r="D1752" s="1" t="s">
        <v>238</v>
      </c>
      <c r="E1752" s="9" t="str">
        <f t="shared" si="27"/>
        <v>Z000</v>
      </c>
      <c r="F1752" s="2">
        <v>39722</v>
      </c>
      <c r="G1752" s="1" t="s">
        <v>17</v>
      </c>
      <c r="H1752" s="1" t="s">
        <v>18</v>
      </c>
      <c r="I1752" s="1" t="s">
        <v>290</v>
      </c>
      <c r="J1752" s="1" t="s">
        <v>291</v>
      </c>
      <c r="K1752" s="1" t="s">
        <v>36</v>
      </c>
      <c r="L1752" s="1" t="s">
        <v>756</v>
      </c>
      <c r="M1752" s="1" t="s">
        <v>1636</v>
      </c>
      <c r="N1752">
        <v>0</v>
      </c>
      <c r="O1752" s="8">
        <v>0</v>
      </c>
      <c r="P1752" s="8">
        <v>0</v>
      </c>
      <c r="Q1752" s="8">
        <v>0</v>
      </c>
      <c r="R1752" s="35"/>
      <c r="S1752" s="36"/>
      <c r="T1752" s="36"/>
      <c r="U1752" s="36"/>
    </row>
    <row r="1753" spans="1:21" x14ac:dyDescent="0.3">
      <c r="A1753" s="9">
        <v>88233534</v>
      </c>
      <c r="B1753" s="9" t="e">
        <f>VLOOKUP(A1753,'AM Detail'!K:L,2,FALSE)</f>
        <v>#N/A</v>
      </c>
      <c r="C1753" s="1" t="s">
        <v>15</v>
      </c>
      <c r="D1753" s="1" t="s">
        <v>16</v>
      </c>
      <c r="E1753" s="9" t="str">
        <f t="shared" si="27"/>
        <v>Z000</v>
      </c>
      <c r="F1753" s="2">
        <v>39722</v>
      </c>
      <c r="G1753" s="1" t="s">
        <v>17</v>
      </c>
      <c r="H1753" s="1" t="s">
        <v>18</v>
      </c>
      <c r="I1753" s="1" t="s">
        <v>290</v>
      </c>
      <c r="J1753" s="1" t="s">
        <v>291</v>
      </c>
      <c r="K1753" s="1" t="s">
        <v>21</v>
      </c>
      <c r="L1753" s="1" t="s">
        <v>756</v>
      </c>
      <c r="M1753" s="1" t="s">
        <v>1636</v>
      </c>
      <c r="N1753">
        <v>0</v>
      </c>
      <c r="O1753" s="8">
        <v>0</v>
      </c>
      <c r="P1753" s="8">
        <v>0</v>
      </c>
      <c r="Q1753" s="8">
        <v>0</v>
      </c>
      <c r="R1753" s="35"/>
      <c r="S1753" s="36"/>
      <c r="T1753" s="36"/>
      <c r="U1753" s="36"/>
    </row>
    <row r="1754" spans="1:21" x14ac:dyDescent="0.3">
      <c r="A1754" s="9">
        <v>89096210</v>
      </c>
      <c r="B1754" s="9" t="e">
        <f>VLOOKUP(A1754,'AM Detail'!K:L,2,FALSE)</f>
        <v>#N/A</v>
      </c>
      <c r="C1754" s="1" t="s">
        <v>335</v>
      </c>
      <c r="D1754" s="1" t="s">
        <v>465</v>
      </c>
      <c r="E1754" s="9" t="str">
        <f t="shared" si="27"/>
        <v>Z000</v>
      </c>
      <c r="F1754" s="2">
        <v>38991</v>
      </c>
      <c r="G1754" s="1" t="s">
        <v>17</v>
      </c>
      <c r="H1754" s="1" t="s">
        <v>18</v>
      </c>
      <c r="I1754" s="1" t="s">
        <v>496</v>
      </c>
      <c r="J1754" s="1" t="s">
        <v>500</v>
      </c>
      <c r="K1754" s="1" t="s">
        <v>269</v>
      </c>
      <c r="L1754" s="1" t="s">
        <v>759</v>
      </c>
      <c r="M1754" s="1" t="s">
        <v>1636</v>
      </c>
      <c r="N1754">
        <v>0</v>
      </c>
      <c r="O1754" s="8">
        <v>0</v>
      </c>
      <c r="P1754" s="8">
        <v>0</v>
      </c>
      <c r="Q1754" s="8">
        <v>0</v>
      </c>
      <c r="R1754" s="35"/>
      <c r="S1754" s="36"/>
      <c r="T1754" s="36"/>
      <c r="U1754" s="36"/>
    </row>
    <row r="1755" spans="1:21" x14ac:dyDescent="0.3">
      <c r="A1755" s="9">
        <v>89096345</v>
      </c>
      <c r="B1755" s="9" t="e">
        <f>VLOOKUP(A1755,'AM Detail'!K:L,2,FALSE)</f>
        <v>#N/A</v>
      </c>
      <c r="C1755" s="1" t="s">
        <v>31</v>
      </c>
      <c r="D1755" s="1" t="s">
        <v>268</v>
      </c>
      <c r="E1755" s="9" t="str">
        <f t="shared" si="27"/>
        <v>Z000</v>
      </c>
      <c r="F1755" s="2">
        <v>38292</v>
      </c>
      <c r="G1755" s="1" t="s">
        <v>17</v>
      </c>
      <c r="H1755" s="1" t="s">
        <v>33</v>
      </c>
      <c r="I1755" s="1" t="s">
        <v>496</v>
      </c>
      <c r="J1755" s="1" t="s">
        <v>501</v>
      </c>
      <c r="K1755" s="1" t="s">
        <v>269</v>
      </c>
      <c r="L1755" s="1" t="s">
        <v>771</v>
      </c>
      <c r="M1755" s="1" t="s">
        <v>1636</v>
      </c>
      <c r="N1755">
        <v>0</v>
      </c>
      <c r="O1755" s="8">
        <v>0</v>
      </c>
      <c r="P1755" s="8">
        <v>0</v>
      </c>
      <c r="Q1755" s="8">
        <v>0</v>
      </c>
      <c r="R1755" s="35"/>
      <c r="S1755" s="36"/>
      <c r="T1755" s="36"/>
      <c r="U1755" s="36"/>
    </row>
    <row r="1756" spans="1:21" x14ac:dyDescent="0.3">
      <c r="A1756" s="9">
        <v>89096348</v>
      </c>
      <c r="B1756" s="9" t="e">
        <f>VLOOKUP(A1756,'AM Detail'!K:L,2,FALSE)</f>
        <v>#N/A</v>
      </c>
      <c r="C1756" s="1" t="s">
        <v>31</v>
      </c>
      <c r="D1756" s="1" t="s">
        <v>268</v>
      </c>
      <c r="E1756" s="9" t="str">
        <f t="shared" si="27"/>
        <v>Z000</v>
      </c>
      <c r="F1756" s="2">
        <v>38292</v>
      </c>
      <c r="G1756" s="1" t="s">
        <v>17</v>
      </c>
      <c r="H1756" s="1" t="s">
        <v>33</v>
      </c>
      <c r="I1756" s="1" t="s">
        <v>496</v>
      </c>
      <c r="J1756" s="1" t="s">
        <v>501</v>
      </c>
      <c r="K1756" s="1" t="s">
        <v>269</v>
      </c>
      <c r="L1756" s="1" t="s">
        <v>771</v>
      </c>
      <c r="M1756" s="1" t="s">
        <v>1636</v>
      </c>
      <c r="N1756">
        <v>0</v>
      </c>
      <c r="O1756" s="8">
        <v>0</v>
      </c>
      <c r="P1756" s="8">
        <v>0</v>
      </c>
      <c r="Q1756" s="8">
        <v>0</v>
      </c>
      <c r="R1756" s="35"/>
      <c r="S1756" s="36"/>
      <c r="T1756" s="36"/>
      <c r="U1756" s="36"/>
    </row>
    <row r="1757" spans="1:21" x14ac:dyDescent="0.3">
      <c r="A1757" s="9">
        <v>89096649</v>
      </c>
      <c r="B1757" s="9" t="e">
        <f>VLOOKUP(A1757,'AM Detail'!K:L,2,FALSE)</f>
        <v>#N/A</v>
      </c>
      <c r="C1757" s="1" t="s">
        <v>15</v>
      </c>
      <c r="D1757" s="1" t="s">
        <v>238</v>
      </c>
      <c r="E1757" s="9" t="str">
        <f t="shared" si="27"/>
        <v>Z000</v>
      </c>
      <c r="F1757" s="2">
        <v>39448</v>
      </c>
      <c r="G1757" s="1" t="s">
        <v>17</v>
      </c>
      <c r="H1757" s="1" t="s">
        <v>18</v>
      </c>
      <c r="I1757" s="1" t="s">
        <v>390</v>
      </c>
      <c r="J1757" s="1" t="s">
        <v>391</v>
      </c>
      <c r="K1757" s="1" t="s">
        <v>36</v>
      </c>
      <c r="L1757" s="1" t="s">
        <v>756</v>
      </c>
      <c r="M1757" s="1" t="s">
        <v>1636</v>
      </c>
      <c r="N1757">
        <v>0</v>
      </c>
      <c r="O1757" s="8">
        <v>0</v>
      </c>
      <c r="P1757" s="8">
        <v>0</v>
      </c>
      <c r="Q1757" s="8">
        <v>0</v>
      </c>
      <c r="R1757" s="35"/>
      <c r="S1757" s="36"/>
      <c r="T1757" s="36"/>
      <c r="U1757" s="36"/>
    </row>
    <row r="1758" spans="1:21" x14ac:dyDescent="0.3">
      <c r="A1758" s="9">
        <v>89266232</v>
      </c>
      <c r="B1758" s="9" t="str">
        <f>VLOOKUP(A1758,'AM Detail'!K:L,2,FALSE)</f>
        <v>Retire</v>
      </c>
      <c r="C1758" s="1" t="s">
        <v>31</v>
      </c>
      <c r="D1758" s="1" t="s">
        <v>765</v>
      </c>
      <c r="E1758" s="9" t="str">
        <f t="shared" si="27"/>
        <v>Z003</v>
      </c>
      <c r="F1758" s="2">
        <v>39448</v>
      </c>
      <c r="G1758" s="1" t="s">
        <v>17</v>
      </c>
      <c r="H1758" s="1" t="s">
        <v>33</v>
      </c>
      <c r="I1758" s="1" t="s">
        <v>417</v>
      </c>
      <c r="J1758" s="1" t="s">
        <v>420</v>
      </c>
      <c r="K1758" s="1" t="s">
        <v>36</v>
      </c>
      <c r="L1758" s="1" t="s">
        <v>756</v>
      </c>
      <c r="M1758" s="1" t="s">
        <v>1636</v>
      </c>
      <c r="N1758">
        <v>2</v>
      </c>
      <c r="O1758" s="8">
        <v>17220.79</v>
      </c>
      <c r="P1758" s="8">
        <v>4251.3900000000003</v>
      </c>
      <c r="Q1758" s="8">
        <v>12969.4</v>
      </c>
      <c r="R1758" s="35"/>
      <c r="S1758" s="36"/>
      <c r="T1758" s="36"/>
      <c r="U1758" s="36"/>
    </row>
    <row r="1759" spans="1:21" x14ac:dyDescent="0.3">
      <c r="A1759" s="9">
        <v>89390553</v>
      </c>
      <c r="B1759" s="9" t="str">
        <f>VLOOKUP(A1759,'AM Detail'!K:L,2,FALSE)</f>
        <v>Retire</v>
      </c>
      <c r="C1759" s="1" t="s">
        <v>31</v>
      </c>
      <c r="D1759" s="1" t="s">
        <v>32</v>
      </c>
      <c r="E1759" s="9" t="str">
        <f t="shared" si="27"/>
        <v>Z000</v>
      </c>
      <c r="F1759" s="2">
        <v>39326</v>
      </c>
      <c r="G1759" s="1" t="s">
        <v>17</v>
      </c>
      <c r="H1759" s="1" t="s">
        <v>33</v>
      </c>
      <c r="I1759" s="1" t="s">
        <v>320</v>
      </c>
      <c r="J1759" s="1" t="s">
        <v>324</v>
      </c>
      <c r="K1759" s="1" t="s">
        <v>36</v>
      </c>
      <c r="L1759" s="1" t="s">
        <v>787</v>
      </c>
      <c r="M1759" s="1" t="s">
        <v>1636</v>
      </c>
      <c r="N1759">
        <v>1</v>
      </c>
      <c r="O1759" s="8">
        <v>18195.02</v>
      </c>
      <c r="P1759" s="8">
        <v>15202.53</v>
      </c>
      <c r="Q1759" s="8">
        <v>2992.49</v>
      </c>
      <c r="R1759" s="35"/>
      <c r="S1759" s="36"/>
      <c r="T1759" s="36"/>
      <c r="U1759" s="36"/>
    </row>
    <row r="1760" spans="1:21" x14ac:dyDescent="0.3">
      <c r="A1760" s="9">
        <v>89390565</v>
      </c>
      <c r="B1760" s="9" t="str">
        <f>VLOOKUP(A1760,'AM Detail'!K:L,2,FALSE)</f>
        <v>Retire</v>
      </c>
      <c r="C1760" s="1" t="s">
        <v>31</v>
      </c>
      <c r="D1760" s="1" t="s">
        <v>32</v>
      </c>
      <c r="E1760" s="9" t="str">
        <f t="shared" si="27"/>
        <v>Z000</v>
      </c>
      <c r="F1760" s="2">
        <v>39326</v>
      </c>
      <c r="G1760" s="1" t="s">
        <v>17</v>
      </c>
      <c r="H1760" s="1" t="s">
        <v>33</v>
      </c>
      <c r="I1760" s="1" t="s">
        <v>320</v>
      </c>
      <c r="J1760" s="1" t="s">
        <v>806</v>
      </c>
      <c r="K1760" s="1" t="s">
        <v>36</v>
      </c>
      <c r="L1760" s="1" t="s">
        <v>787</v>
      </c>
      <c r="M1760" s="1" t="s">
        <v>1636</v>
      </c>
      <c r="N1760">
        <v>1</v>
      </c>
      <c r="O1760" s="8">
        <v>27292.55</v>
      </c>
      <c r="P1760" s="8">
        <v>22803.82</v>
      </c>
      <c r="Q1760" s="8">
        <v>4488.7299999999996</v>
      </c>
      <c r="R1760" s="35"/>
      <c r="S1760" s="36"/>
      <c r="T1760" s="36"/>
      <c r="U1760" s="36"/>
    </row>
    <row r="1761" spans="1:21" x14ac:dyDescent="0.3">
      <c r="A1761" s="9">
        <v>89489716</v>
      </c>
      <c r="B1761" s="9" t="e">
        <f>VLOOKUP(A1761,'AM Detail'!K:L,2,FALSE)</f>
        <v>#N/A</v>
      </c>
      <c r="C1761" s="1" t="s">
        <v>31</v>
      </c>
      <c r="D1761" s="1" t="s">
        <v>276</v>
      </c>
      <c r="E1761" s="9" t="str">
        <f t="shared" si="27"/>
        <v>Z000</v>
      </c>
      <c r="F1761" s="2">
        <v>39783</v>
      </c>
      <c r="G1761" s="1" t="s">
        <v>17</v>
      </c>
      <c r="H1761" s="1" t="s">
        <v>33</v>
      </c>
      <c r="I1761" s="1" t="s">
        <v>290</v>
      </c>
      <c r="J1761" s="1" t="s">
        <v>291</v>
      </c>
      <c r="K1761" s="1" t="s">
        <v>279</v>
      </c>
      <c r="L1761" s="1" t="s">
        <v>756</v>
      </c>
      <c r="M1761" s="1" t="s">
        <v>1636</v>
      </c>
      <c r="N1761">
        <v>0</v>
      </c>
      <c r="O1761" s="8">
        <v>0</v>
      </c>
      <c r="P1761" s="8">
        <v>0</v>
      </c>
      <c r="Q1761" s="8">
        <v>0</v>
      </c>
      <c r="R1761" s="35"/>
      <c r="S1761" s="36"/>
      <c r="T1761" s="36"/>
      <c r="U1761" s="36"/>
    </row>
    <row r="1762" spans="1:21" x14ac:dyDescent="0.3">
      <c r="A1762" s="9">
        <v>89619321</v>
      </c>
      <c r="B1762" s="9" t="e">
        <f>VLOOKUP(A1762,'AM Detail'!K:L,2,FALSE)</f>
        <v>#N/A</v>
      </c>
      <c r="C1762" s="1" t="s">
        <v>15</v>
      </c>
      <c r="D1762" s="1" t="s">
        <v>807</v>
      </c>
      <c r="E1762" s="9" t="str">
        <f t="shared" si="27"/>
        <v>Z023</v>
      </c>
      <c r="F1762" s="2">
        <v>39783</v>
      </c>
      <c r="G1762" s="1" t="s">
        <v>17</v>
      </c>
      <c r="H1762" s="1" t="s">
        <v>18</v>
      </c>
      <c r="I1762" s="1" t="s">
        <v>290</v>
      </c>
      <c r="J1762" s="1" t="s">
        <v>291</v>
      </c>
      <c r="K1762" s="1" t="s">
        <v>21</v>
      </c>
      <c r="L1762" s="1" t="s">
        <v>756</v>
      </c>
      <c r="M1762" s="1" t="s">
        <v>1636</v>
      </c>
      <c r="N1762">
        <v>0</v>
      </c>
      <c r="O1762" s="8">
        <v>0</v>
      </c>
      <c r="P1762" s="8">
        <v>0</v>
      </c>
      <c r="Q1762" s="8">
        <v>0</v>
      </c>
      <c r="R1762" s="35"/>
      <c r="S1762" s="36"/>
      <c r="T1762" s="36"/>
      <c r="U1762" s="36"/>
    </row>
    <row r="1763" spans="1:21" x14ac:dyDescent="0.3">
      <c r="A1763" s="9">
        <v>89619330</v>
      </c>
      <c r="B1763" s="9" t="e">
        <f>VLOOKUP(A1763,'AM Detail'!K:L,2,FALSE)</f>
        <v>#N/A</v>
      </c>
      <c r="C1763" s="1" t="s">
        <v>15</v>
      </c>
      <c r="D1763" s="1" t="s">
        <v>807</v>
      </c>
      <c r="E1763" s="9" t="str">
        <f t="shared" si="27"/>
        <v>Z023</v>
      </c>
      <c r="F1763" s="2">
        <v>39783</v>
      </c>
      <c r="G1763" s="1" t="s">
        <v>17</v>
      </c>
      <c r="H1763" s="1" t="s">
        <v>18</v>
      </c>
      <c r="I1763" s="1" t="s">
        <v>290</v>
      </c>
      <c r="J1763" s="1" t="s">
        <v>291</v>
      </c>
      <c r="K1763" s="1" t="s">
        <v>21</v>
      </c>
      <c r="L1763" s="1" t="s">
        <v>756</v>
      </c>
      <c r="M1763" s="1" t="s">
        <v>1636</v>
      </c>
      <c r="N1763">
        <v>0</v>
      </c>
      <c r="O1763" s="8">
        <v>0</v>
      </c>
      <c r="P1763" s="8">
        <v>0</v>
      </c>
      <c r="Q1763" s="8">
        <v>0</v>
      </c>
      <c r="R1763" s="35"/>
      <c r="S1763" s="36"/>
      <c r="T1763" s="36"/>
      <c r="U1763" s="36"/>
    </row>
    <row r="1764" spans="1:21" x14ac:dyDescent="0.3">
      <c r="A1764" s="9">
        <v>89787766</v>
      </c>
      <c r="B1764" s="9" t="e">
        <f>VLOOKUP(A1764,'AM Detail'!K:L,2,FALSE)</f>
        <v>#N/A</v>
      </c>
      <c r="C1764" s="1" t="s">
        <v>31</v>
      </c>
      <c r="D1764" s="1" t="s">
        <v>32</v>
      </c>
      <c r="E1764" s="9" t="str">
        <f t="shared" si="27"/>
        <v>Z000</v>
      </c>
      <c r="F1764" s="2">
        <v>39052</v>
      </c>
      <c r="G1764" s="1" t="s">
        <v>17</v>
      </c>
      <c r="H1764" s="1" t="s">
        <v>33</v>
      </c>
      <c r="I1764" s="1" t="s">
        <v>332</v>
      </c>
      <c r="J1764" s="1" t="s">
        <v>334</v>
      </c>
      <c r="K1764" s="1" t="s">
        <v>36</v>
      </c>
      <c r="L1764" s="1" t="s">
        <v>759</v>
      </c>
      <c r="M1764" s="1" t="s">
        <v>1636</v>
      </c>
      <c r="N1764">
        <v>0</v>
      </c>
      <c r="O1764" s="8">
        <v>0</v>
      </c>
      <c r="P1764" s="8">
        <v>0</v>
      </c>
      <c r="Q1764" s="8">
        <v>0</v>
      </c>
      <c r="R1764" s="35"/>
      <c r="S1764" s="36"/>
      <c r="T1764" s="36"/>
      <c r="U1764" s="36"/>
    </row>
    <row r="1765" spans="1:21" x14ac:dyDescent="0.3">
      <c r="A1765" s="9">
        <v>90077584</v>
      </c>
      <c r="B1765" s="9" t="e">
        <f>VLOOKUP(A1765,'AM Detail'!K:L,2,FALSE)</f>
        <v>#N/A</v>
      </c>
      <c r="C1765" s="1" t="s">
        <v>15</v>
      </c>
      <c r="D1765" s="1" t="s">
        <v>807</v>
      </c>
      <c r="E1765" s="9" t="str">
        <f t="shared" si="27"/>
        <v>Z023</v>
      </c>
      <c r="F1765" s="2">
        <v>39783</v>
      </c>
      <c r="G1765" s="1" t="s">
        <v>17</v>
      </c>
      <c r="H1765" s="1" t="s">
        <v>18</v>
      </c>
      <c r="I1765" s="1" t="s">
        <v>290</v>
      </c>
      <c r="J1765" s="1" t="s">
        <v>291</v>
      </c>
      <c r="K1765" s="1" t="s">
        <v>21</v>
      </c>
      <c r="L1765" s="1" t="s">
        <v>756</v>
      </c>
      <c r="M1765" s="1" t="s">
        <v>1636</v>
      </c>
      <c r="N1765">
        <v>0</v>
      </c>
      <c r="O1765" s="8">
        <v>0</v>
      </c>
      <c r="P1765" s="8">
        <v>0</v>
      </c>
      <c r="Q1765" s="8">
        <v>0</v>
      </c>
      <c r="R1765" s="35"/>
      <c r="S1765" s="36"/>
      <c r="T1765" s="36"/>
      <c r="U1765" s="36"/>
    </row>
    <row r="1766" spans="1:21" x14ac:dyDescent="0.3">
      <c r="A1766" s="9">
        <v>90121652</v>
      </c>
      <c r="B1766" s="9" t="str">
        <f>VLOOKUP(A1766,'AM Detail'!K:L,2,FALSE)</f>
        <v>Retire</v>
      </c>
      <c r="C1766" s="1" t="s">
        <v>31</v>
      </c>
      <c r="D1766" s="1" t="s">
        <v>32</v>
      </c>
      <c r="E1766" s="9" t="str">
        <f t="shared" si="27"/>
        <v>Z000</v>
      </c>
      <c r="F1766" s="2">
        <v>38838</v>
      </c>
      <c r="G1766" s="1" t="s">
        <v>17</v>
      </c>
      <c r="H1766" s="1" t="s">
        <v>33</v>
      </c>
      <c r="I1766" s="1" t="s">
        <v>332</v>
      </c>
      <c r="J1766" s="1" t="s">
        <v>334</v>
      </c>
      <c r="K1766" s="1" t="s">
        <v>36</v>
      </c>
      <c r="L1766" s="1" t="s">
        <v>759</v>
      </c>
      <c r="M1766" s="1" t="s">
        <v>1636</v>
      </c>
      <c r="N1766">
        <v>1</v>
      </c>
      <c r="O1766" s="8">
        <v>40293.75</v>
      </c>
      <c r="P1766" s="8">
        <v>37747.56</v>
      </c>
      <c r="Q1766" s="8">
        <v>2546.19</v>
      </c>
      <c r="R1766" s="35"/>
      <c r="S1766" s="36"/>
      <c r="T1766" s="36"/>
      <c r="U1766" s="36"/>
    </row>
    <row r="1767" spans="1:21" x14ac:dyDescent="0.3">
      <c r="A1767" s="9">
        <v>90542938</v>
      </c>
      <c r="B1767" s="9" t="e">
        <f>VLOOKUP(A1767,'AM Detail'!K:L,2,FALSE)</f>
        <v>#N/A</v>
      </c>
      <c r="C1767" s="1" t="s">
        <v>31</v>
      </c>
      <c r="D1767" s="1" t="s">
        <v>32</v>
      </c>
      <c r="E1767" s="9" t="str">
        <f t="shared" si="27"/>
        <v>Z000</v>
      </c>
      <c r="F1767" s="2">
        <v>38961</v>
      </c>
      <c r="G1767" s="1" t="s">
        <v>17</v>
      </c>
      <c r="H1767" s="1" t="s">
        <v>33</v>
      </c>
      <c r="I1767" s="1" t="s">
        <v>332</v>
      </c>
      <c r="J1767" s="1" t="s">
        <v>334</v>
      </c>
      <c r="K1767" s="1" t="s">
        <v>36</v>
      </c>
      <c r="L1767" s="1" t="s">
        <v>759</v>
      </c>
      <c r="M1767" s="1" t="s">
        <v>1636</v>
      </c>
      <c r="N1767">
        <v>0</v>
      </c>
      <c r="O1767" s="8">
        <v>0</v>
      </c>
      <c r="P1767" s="8">
        <v>0</v>
      </c>
      <c r="Q1767" s="8">
        <v>0</v>
      </c>
      <c r="R1767" s="35"/>
      <c r="S1767" s="36"/>
      <c r="T1767" s="36"/>
      <c r="U1767" s="36"/>
    </row>
    <row r="1768" spans="1:21" x14ac:dyDescent="0.3">
      <c r="A1768" s="9">
        <v>90615577</v>
      </c>
      <c r="B1768" s="9" t="e">
        <f>VLOOKUP(A1768,'AM Detail'!K:L,2,FALSE)</f>
        <v>#N/A</v>
      </c>
      <c r="C1768" s="1" t="s">
        <v>31</v>
      </c>
      <c r="D1768" s="1" t="s">
        <v>32</v>
      </c>
      <c r="E1768" s="9" t="str">
        <f t="shared" si="27"/>
        <v>Z000</v>
      </c>
      <c r="F1768" s="2">
        <v>39845</v>
      </c>
      <c r="G1768" s="1" t="s">
        <v>17</v>
      </c>
      <c r="H1768" s="1" t="s">
        <v>33</v>
      </c>
      <c r="I1768" s="1" t="s">
        <v>290</v>
      </c>
      <c r="J1768" s="1" t="s">
        <v>291</v>
      </c>
      <c r="K1768" s="1" t="s">
        <v>36</v>
      </c>
      <c r="L1768" s="1" t="s">
        <v>757</v>
      </c>
      <c r="M1768" s="1" t="s">
        <v>1636</v>
      </c>
      <c r="N1768">
        <v>0</v>
      </c>
      <c r="O1768" s="8">
        <v>0</v>
      </c>
      <c r="P1768" s="8">
        <v>0</v>
      </c>
      <c r="Q1768" s="8">
        <v>0</v>
      </c>
      <c r="R1768" s="35"/>
      <c r="S1768" s="36"/>
      <c r="T1768" s="36"/>
      <c r="U1768" s="36"/>
    </row>
    <row r="1769" spans="1:21" x14ac:dyDescent="0.3">
      <c r="A1769" s="9">
        <v>90962292</v>
      </c>
      <c r="B1769" s="9" t="e">
        <f>VLOOKUP(A1769,'AM Detail'!K:L,2,FALSE)</f>
        <v>#N/A</v>
      </c>
      <c r="C1769" s="1" t="s">
        <v>335</v>
      </c>
      <c r="D1769" s="1" t="s">
        <v>465</v>
      </c>
      <c r="E1769" s="9" t="str">
        <f t="shared" si="27"/>
        <v>Z000</v>
      </c>
      <c r="F1769" s="2">
        <v>37561</v>
      </c>
      <c r="G1769" s="1" t="s">
        <v>17</v>
      </c>
      <c r="H1769" s="1" t="s">
        <v>18</v>
      </c>
      <c r="I1769" s="1" t="s">
        <v>525</v>
      </c>
      <c r="J1769" s="1" t="s">
        <v>526</v>
      </c>
      <c r="K1769" s="1" t="s">
        <v>269</v>
      </c>
      <c r="L1769" s="1" t="s">
        <v>761</v>
      </c>
      <c r="M1769" s="1" t="s">
        <v>1636</v>
      </c>
      <c r="N1769">
        <v>0</v>
      </c>
      <c r="O1769" s="8">
        <v>0</v>
      </c>
      <c r="P1769" s="8">
        <v>0</v>
      </c>
      <c r="Q1769" s="8">
        <v>0</v>
      </c>
      <c r="R1769" s="35"/>
      <c r="S1769" s="36"/>
      <c r="T1769" s="36"/>
      <c r="U1769" s="36"/>
    </row>
    <row r="1770" spans="1:21" x14ac:dyDescent="0.3">
      <c r="A1770" s="9">
        <v>90989093</v>
      </c>
      <c r="B1770" s="9" t="e">
        <f>VLOOKUP(A1770,'AM Detail'!K:L,2,FALSE)</f>
        <v>#N/A</v>
      </c>
      <c r="C1770" s="1" t="s">
        <v>335</v>
      </c>
      <c r="D1770" s="1" t="s">
        <v>465</v>
      </c>
      <c r="E1770" s="9" t="str">
        <f t="shared" si="27"/>
        <v>Z000</v>
      </c>
      <c r="F1770" s="2">
        <v>37530</v>
      </c>
      <c r="G1770" s="1" t="s">
        <v>17</v>
      </c>
      <c r="H1770" s="1" t="s">
        <v>18</v>
      </c>
      <c r="I1770" s="1" t="s">
        <v>525</v>
      </c>
      <c r="J1770" s="1" t="s">
        <v>528</v>
      </c>
      <c r="K1770" s="1" t="s">
        <v>269</v>
      </c>
      <c r="L1770" s="1" t="s">
        <v>761</v>
      </c>
      <c r="M1770" s="1" t="s">
        <v>1636</v>
      </c>
      <c r="N1770">
        <v>0</v>
      </c>
      <c r="O1770" s="8">
        <v>0</v>
      </c>
      <c r="P1770" s="8">
        <v>0</v>
      </c>
      <c r="Q1770" s="8">
        <v>0</v>
      </c>
      <c r="R1770" s="35"/>
      <c r="S1770" s="36"/>
      <c r="T1770" s="36"/>
      <c r="U1770" s="36"/>
    </row>
    <row r="1771" spans="1:21" x14ac:dyDescent="0.3">
      <c r="A1771" s="9">
        <v>90989096</v>
      </c>
      <c r="B1771" s="9" t="e">
        <f>VLOOKUP(A1771,'AM Detail'!K:L,2,FALSE)</f>
        <v>#N/A</v>
      </c>
      <c r="C1771" s="1" t="s">
        <v>335</v>
      </c>
      <c r="D1771" s="1" t="s">
        <v>238</v>
      </c>
      <c r="E1771" s="9" t="str">
        <f t="shared" si="27"/>
        <v>Z000</v>
      </c>
      <c r="F1771" s="2">
        <v>39448</v>
      </c>
      <c r="G1771" s="1" t="s">
        <v>17</v>
      </c>
      <c r="H1771" s="1" t="s">
        <v>18</v>
      </c>
      <c r="I1771" s="1" t="s">
        <v>390</v>
      </c>
      <c r="J1771" s="1" t="s">
        <v>391</v>
      </c>
      <c r="K1771" s="1" t="s">
        <v>36</v>
      </c>
      <c r="L1771" s="1" t="s">
        <v>756</v>
      </c>
      <c r="M1771" s="1" t="s">
        <v>1636</v>
      </c>
      <c r="N1771">
        <v>0</v>
      </c>
      <c r="O1771" s="8">
        <v>0</v>
      </c>
      <c r="P1771" s="8">
        <v>0</v>
      </c>
      <c r="Q1771" s="8">
        <v>0</v>
      </c>
      <c r="R1771" s="35"/>
      <c r="S1771" s="36"/>
      <c r="T1771" s="36"/>
      <c r="U1771" s="36"/>
    </row>
    <row r="1772" spans="1:21" x14ac:dyDescent="0.3">
      <c r="A1772" s="9">
        <v>91100522</v>
      </c>
      <c r="B1772" s="9" t="e">
        <f>VLOOKUP(A1772,'AM Detail'!K:L,2,FALSE)</f>
        <v>#N/A</v>
      </c>
      <c r="C1772" s="1" t="s">
        <v>31</v>
      </c>
      <c r="D1772" s="1" t="s">
        <v>32</v>
      </c>
      <c r="E1772" s="9" t="str">
        <f t="shared" si="27"/>
        <v>Z000</v>
      </c>
      <c r="F1772" s="2">
        <v>39326</v>
      </c>
      <c r="G1772" s="1" t="s">
        <v>17</v>
      </c>
      <c r="H1772" s="1" t="s">
        <v>33</v>
      </c>
      <c r="I1772" s="1" t="s">
        <v>332</v>
      </c>
      <c r="J1772" s="1" t="s">
        <v>334</v>
      </c>
      <c r="K1772" s="1" t="s">
        <v>36</v>
      </c>
      <c r="L1772" s="1" t="s">
        <v>787</v>
      </c>
      <c r="M1772" s="1" t="s">
        <v>1636</v>
      </c>
      <c r="N1772">
        <v>0</v>
      </c>
      <c r="O1772" s="8">
        <v>0</v>
      </c>
      <c r="P1772" s="8">
        <v>0</v>
      </c>
      <c r="Q1772" s="8">
        <v>0</v>
      </c>
      <c r="R1772" s="35"/>
      <c r="S1772" s="36"/>
      <c r="T1772" s="36"/>
      <c r="U1772" s="36"/>
    </row>
    <row r="1773" spans="1:21" x14ac:dyDescent="0.3">
      <c r="A1773" s="9">
        <v>91118323</v>
      </c>
      <c r="B1773" s="9" t="str">
        <f>VLOOKUP(A1773,'AM Detail'!K:L,2,FALSE)</f>
        <v>Retire</v>
      </c>
      <c r="C1773" s="1" t="s">
        <v>15</v>
      </c>
      <c r="D1773" s="1" t="s">
        <v>807</v>
      </c>
      <c r="E1773" s="9" t="str">
        <f t="shared" si="27"/>
        <v>Z023</v>
      </c>
      <c r="F1773" s="2">
        <v>39783</v>
      </c>
      <c r="G1773" s="1" t="s">
        <v>17</v>
      </c>
      <c r="H1773" s="1" t="s">
        <v>18</v>
      </c>
      <c r="I1773" s="1" t="s">
        <v>808</v>
      </c>
      <c r="J1773" s="1" t="s">
        <v>809</v>
      </c>
      <c r="K1773" s="1" t="s">
        <v>21</v>
      </c>
      <c r="L1773" s="1" t="s">
        <v>756</v>
      </c>
      <c r="M1773" s="1" t="s">
        <v>1636</v>
      </c>
      <c r="N1773">
        <v>0</v>
      </c>
      <c r="O1773" s="8">
        <v>68822.37</v>
      </c>
      <c r="P1773" s="8">
        <v>9950.1</v>
      </c>
      <c r="Q1773" s="8">
        <v>58872.27</v>
      </c>
      <c r="R1773" s="35"/>
      <c r="S1773" s="36"/>
      <c r="T1773" s="36"/>
      <c r="U1773" s="36"/>
    </row>
    <row r="1774" spans="1:21" x14ac:dyDescent="0.3">
      <c r="A1774" s="9">
        <v>91242954</v>
      </c>
      <c r="B1774" s="9" t="e">
        <f>VLOOKUP(A1774,'AM Detail'!K:L,2,FALSE)</f>
        <v>#N/A</v>
      </c>
      <c r="C1774" s="1" t="s">
        <v>15</v>
      </c>
      <c r="D1774" s="1" t="s">
        <v>238</v>
      </c>
      <c r="E1774" s="9" t="str">
        <f t="shared" si="27"/>
        <v>Z000</v>
      </c>
      <c r="F1774" s="2">
        <v>39873</v>
      </c>
      <c r="G1774" s="1" t="s">
        <v>17</v>
      </c>
      <c r="H1774" s="1" t="s">
        <v>18</v>
      </c>
      <c r="I1774" s="1" t="s">
        <v>290</v>
      </c>
      <c r="J1774" s="1" t="s">
        <v>291</v>
      </c>
      <c r="K1774" s="1" t="s">
        <v>36</v>
      </c>
      <c r="L1774" s="1" t="s">
        <v>757</v>
      </c>
      <c r="M1774" s="1" t="s">
        <v>1636</v>
      </c>
      <c r="N1774">
        <v>0</v>
      </c>
      <c r="O1774" s="8">
        <v>0</v>
      </c>
      <c r="P1774" s="8">
        <v>0</v>
      </c>
      <c r="Q1774" s="8">
        <v>0</v>
      </c>
      <c r="R1774" s="35"/>
      <c r="S1774" s="36"/>
      <c r="T1774" s="36"/>
      <c r="U1774" s="36"/>
    </row>
    <row r="1775" spans="1:21" x14ac:dyDescent="0.3">
      <c r="A1775" s="9">
        <v>91248317</v>
      </c>
      <c r="B1775" s="9" t="e">
        <f>VLOOKUP(A1775,'AM Detail'!K:L,2,FALSE)</f>
        <v>#N/A</v>
      </c>
      <c r="C1775" s="1" t="s">
        <v>31</v>
      </c>
      <c r="D1775" s="1" t="s">
        <v>283</v>
      </c>
      <c r="E1775" s="9" t="str">
        <f t="shared" si="27"/>
        <v>Z000</v>
      </c>
      <c r="F1775" s="2">
        <v>39873</v>
      </c>
      <c r="G1775" s="1" t="s">
        <v>17</v>
      </c>
      <c r="H1775" s="1" t="s">
        <v>33</v>
      </c>
      <c r="I1775" s="1" t="s">
        <v>290</v>
      </c>
      <c r="J1775" s="1" t="s">
        <v>291</v>
      </c>
      <c r="K1775" s="1" t="s">
        <v>286</v>
      </c>
      <c r="L1775" s="1" t="s">
        <v>757</v>
      </c>
      <c r="M1775" s="1" t="s">
        <v>1636</v>
      </c>
      <c r="N1775">
        <v>0</v>
      </c>
      <c r="O1775" s="8">
        <v>0</v>
      </c>
      <c r="P1775" s="8">
        <v>0</v>
      </c>
      <c r="Q1775" s="8">
        <v>0</v>
      </c>
      <c r="R1775" s="35"/>
      <c r="S1775" s="36"/>
      <c r="T1775" s="36"/>
      <c r="U1775" s="36"/>
    </row>
    <row r="1776" spans="1:21" x14ac:dyDescent="0.3">
      <c r="A1776" s="9">
        <v>91286918</v>
      </c>
      <c r="B1776" s="9" t="e">
        <f>VLOOKUP(A1776,'AM Detail'!K:L,2,FALSE)</f>
        <v>#N/A</v>
      </c>
      <c r="C1776" s="1" t="s">
        <v>31</v>
      </c>
      <c r="D1776" s="1" t="s">
        <v>32</v>
      </c>
      <c r="E1776" s="9" t="str">
        <f t="shared" si="27"/>
        <v>Z000</v>
      </c>
      <c r="F1776" s="2">
        <v>39845</v>
      </c>
      <c r="G1776" s="1" t="s">
        <v>17</v>
      </c>
      <c r="H1776" s="1" t="s">
        <v>33</v>
      </c>
      <c r="I1776" s="1" t="s">
        <v>290</v>
      </c>
      <c r="J1776" s="1" t="s">
        <v>291</v>
      </c>
      <c r="K1776" s="1" t="s">
        <v>36</v>
      </c>
      <c r="L1776" s="1" t="s">
        <v>757</v>
      </c>
      <c r="M1776" s="1" t="s">
        <v>1636</v>
      </c>
      <c r="N1776">
        <v>0</v>
      </c>
      <c r="O1776" s="8">
        <v>0</v>
      </c>
      <c r="P1776" s="8">
        <v>0</v>
      </c>
      <c r="Q1776" s="8">
        <v>0</v>
      </c>
      <c r="R1776" s="35"/>
      <c r="S1776" s="36"/>
      <c r="T1776" s="36"/>
      <c r="U1776" s="36"/>
    </row>
    <row r="1777" spans="1:21" x14ac:dyDescent="0.3">
      <c r="A1777" s="9">
        <v>91466576</v>
      </c>
      <c r="B1777" s="9" t="str">
        <f>VLOOKUP(A1777,'AM Detail'!K:L,2,FALSE)</f>
        <v>Retire</v>
      </c>
      <c r="C1777" s="1" t="s">
        <v>15</v>
      </c>
      <c r="D1777" s="1" t="s">
        <v>807</v>
      </c>
      <c r="E1777" s="9" t="str">
        <f t="shared" si="27"/>
        <v>Z023</v>
      </c>
      <c r="F1777" s="2">
        <v>39783</v>
      </c>
      <c r="G1777" s="1" t="s">
        <v>17</v>
      </c>
      <c r="H1777" s="1" t="s">
        <v>18</v>
      </c>
      <c r="I1777" s="1" t="s">
        <v>195</v>
      </c>
      <c r="J1777" s="1" t="s">
        <v>810</v>
      </c>
      <c r="K1777" s="1" t="s">
        <v>21</v>
      </c>
      <c r="L1777" s="1" t="s">
        <v>756</v>
      </c>
      <c r="M1777" s="1" t="s">
        <v>1636</v>
      </c>
      <c r="N1777">
        <v>0</v>
      </c>
      <c r="O1777" s="8">
        <v>23190.720000000001</v>
      </c>
      <c r="P1777" s="8">
        <v>3352.83</v>
      </c>
      <c r="Q1777" s="8">
        <v>19837.89</v>
      </c>
      <c r="R1777" s="35"/>
      <c r="S1777" s="36"/>
      <c r="T1777" s="36"/>
      <c r="U1777" s="36"/>
    </row>
    <row r="1778" spans="1:21" x14ac:dyDescent="0.3">
      <c r="A1778" s="9">
        <v>91466633</v>
      </c>
      <c r="B1778" s="9" t="str">
        <f>VLOOKUP(A1778,'AM Detail'!K:L,2,FALSE)</f>
        <v>Retire</v>
      </c>
      <c r="C1778" s="1" t="s">
        <v>31</v>
      </c>
      <c r="D1778" s="1" t="s">
        <v>268</v>
      </c>
      <c r="E1778" s="9" t="str">
        <f t="shared" si="27"/>
        <v>Z000</v>
      </c>
      <c r="F1778" s="2">
        <v>24289</v>
      </c>
      <c r="G1778" s="1" t="s">
        <v>17</v>
      </c>
      <c r="H1778" s="1" t="s">
        <v>33</v>
      </c>
      <c r="I1778" s="1" t="s">
        <v>270</v>
      </c>
      <c r="J1778" s="1" t="s">
        <v>469</v>
      </c>
      <c r="K1778" s="1" t="s">
        <v>269</v>
      </c>
      <c r="L1778" s="1" t="s">
        <v>46</v>
      </c>
      <c r="M1778" s="1" t="s">
        <v>1636</v>
      </c>
      <c r="N1778">
        <v>0</v>
      </c>
      <c r="O1778" s="8">
        <v>37574.129999999997</v>
      </c>
      <c r="P1778" s="8">
        <v>37574.129999999997</v>
      </c>
      <c r="Q1778" s="8">
        <v>0</v>
      </c>
      <c r="R1778" s="35"/>
      <c r="S1778" s="36"/>
      <c r="T1778" s="36"/>
      <c r="U1778" s="36"/>
    </row>
    <row r="1779" spans="1:21" x14ac:dyDescent="0.3">
      <c r="A1779" s="9">
        <v>91466636</v>
      </c>
      <c r="B1779" s="9" t="str">
        <f>VLOOKUP(A1779,'AM Detail'!K:L,2,FALSE)</f>
        <v>Retire</v>
      </c>
      <c r="C1779" s="1" t="s">
        <v>31</v>
      </c>
      <c r="D1779" s="1" t="s">
        <v>268</v>
      </c>
      <c r="E1779" s="9" t="str">
        <f t="shared" si="27"/>
        <v>Z000</v>
      </c>
      <c r="F1779" s="2">
        <v>24289</v>
      </c>
      <c r="G1779" s="1" t="s">
        <v>17</v>
      </c>
      <c r="H1779" s="1" t="s">
        <v>33</v>
      </c>
      <c r="I1779" s="1" t="s">
        <v>270</v>
      </c>
      <c r="J1779" s="1" t="s">
        <v>468</v>
      </c>
      <c r="K1779" s="1" t="s">
        <v>269</v>
      </c>
      <c r="L1779" s="1" t="s">
        <v>46</v>
      </c>
      <c r="M1779" s="1" t="s">
        <v>1636</v>
      </c>
      <c r="N1779">
        <v>5</v>
      </c>
      <c r="O1779" s="8">
        <v>50836.58</v>
      </c>
      <c r="P1779" s="8">
        <v>50836.58</v>
      </c>
      <c r="Q1779" s="8">
        <v>0</v>
      </c>
      <c r="R1779" s="35"/>
      <c r="S1779" s="36"/>
      <c r="T1779" s="36"/>
      <c r="U1779" s="36"/>
    </row>
    <row r="1780" spans="1:21" x14ac:dyDescent="0.3">
      <c r="A1780" s="9">
        <v>91466639</v>
      </c>
      <c r="B1780" s="9" t="str">
        <f>VLOOKUP(A1780,'AM Detail'!K:L,2,FALSE)</f>
        <v>Retire</v>
      </c>
      <c r="C1780" s="1" t="s">
        <v>31</v>
      </c>
      <c r="D1780" s="1" t="s">
        <v>268</v>
      </c>
      <c r="E1780" s="9" t="str">
        <f t="shared" si="27"/>
        <v>Z000</v>
      </c>
      <c r="F1780" s="2">
        <v>34151</v>
      </c>
      <c r="G1780" s="1" t="s">
        <v>17</v>
      </c>
      <c r="H1780" s="1" t="s">
        <v>33</v>
      </c>
      <c r="I1780" s="1" t="s">
        <v>270</v>
      </c>
      <c r="J1780" s="1" t="s">
        <v>468</v>
      </c>
      <c r="K1780" s="1" t="s">
        <v>269</v>
      </c>
      <c r="L1780" s="1" t="s">
        <v>40</v>
      </c>
      <c r="M1780" s="1" t="s">
        <v>1636</v>
      </c>
      <c r="N1780">
        <v>0</v>
      </c>
      <c r="O1780" s="8">
        <v>9006.74</v>
      </c>
      <c r="P1780" s="8">
        <v>7866.11</v>
      </c>
      <c r="Q1780" s="8">
        <v>1140.6300000000001</v>
      </c>
      <c r="R1780" s="35"/>
      <c r="S1780" s="36"/>
      <c r="T1780" s="36"/>
      <c r="U1780" s="36"/>
    </row>
    <row r="1781" spans="1:21" x14ac:dyDescent="0.3">
      <c r="A1781" s="9">
        <v>91466642</v>
      </c>
      <c r="B1781" s="9" t="str">
        <f>VLOOKUP(A1781,'AM Detail'!K:L,2,FALSE)</f>
        <v>Retire</v>
      </c>
      <c r="C1781" s="1" t="s">
        <v>31</v>
      </c>
      <c r="D1781" s="1" t="s">
        <v>268</v>
      </c>
      <c r="E1781" s="9" t="str">
        <f t="shared" si="27"/>
        <v>Z000</v>
      </c>
      <c r="F1781" s="2">
        <v>34151</v>
      </c>
      <c r="G1781" s="1" t="s">
        <v>17</v>
      </c>
      <c r="H1781" s="1" t="s">
        <v>33</v>
      </c>
      <c r="I1781" s="1" t="s">
        <v>270</v>
      </c>
      <c r="J1781" s="1" t="s">
        <v>469</v>
      </c>
      <c r="K1781" s="1" t="s">
        <v>269</v>
      </c>
      <c r="L1781" s="1" t="s">
        <v>40</v>
      </c>
      <c r="M1781" s="1" t="s">
        <v>1636</v>
      </c>
      <c r="N1781">
        <v>2</v>
      </c>
      <c r="O1781" s="8">
        <v>72506.080000000002</v>
      </c>
      <c r="P1781" s="8">
        <v>63323.78</v>
      </c>
      <c r="Q1781" s="8">
        <v>9182.2999999999993</v>
      </c>
      <c r="R1781" s="35"/>
      <c r="S1781" s="36"/>
      <c r="T1781" s="36"/>
      <c r="U1781" s="36"/>
    </row>
    <row r="1782" spans="1:21" x14ac:dyDescent="0.3">
      <c r="A1782" s="9">
        <v>91466645</v>
      </c>
      <c r="B1782" s="9" t="str">
        <f>VLOOKUP(A1782,'AM Detail'!K:L,2,FALSE)</f>
        <v>Retire</v>
      </c>
      <c r="C1782" s="1" t="s">
        <v>31</v>
      </c>
      <c r="D1782" s="1" t="s">
        <v>268</v>
      </c>
      <c r="E1782" s="9" t="str">
        <f t="shared" si="27"/>
        <v>Z000</v>
      </c>
      <c r="F1782" s="2">
        <v>24289</v>
      </c>
      <c r="G1782" s="1" t="s">
        <v>17</v>
      </c>
      <c r="H1782" s="1" t="s">
        <v>33</v>
      </c>
      <c r="I1782" s="1" t="s">
        <v>270</v>
      </c>
      <c r="J1782" s="1" t="s">
        <v>811</v>
      </c>
      <c r="K1782" s="1" t="s">
        <v>269</v>
      </c>
      <c r="L1782" s="1" t="s">
        <v>46</v>
      </c>
      <c r="M1782" s="1" t="s">
        <v>1636</v>
      </c>
      <c r="N1782">
        <v>2</v>
      </c>
      <c r="O1782" s="8">
        <v>4266.7700000000004</v>
      </c>
      <c r="P1782" s="8">
        <v>4266.7700000000004</v>
      </c>
      <c r="Q1782" s="8">
        <v>0</v>
      </c>
      <c r="R1782" s="35"/>
      <c r="S1782" s="36"/>
      <c r="T1782" s="36"/>
      <c r="U1782" s="36"/>
    </row>
    <row r="1783" spans="1:21" x14ac:dyDescent="0.3">
      <c r="A1783" s="9">
        <v>91466648</v>
      </c>
      <c r="B1783" s="9" t="str">
        <f>VLOOKUP(A1783,'AM Detail'!K:L,2,FALSE)</f>
        <v>Retire</v>
      </c>
      <c r="C1783" s="1" t="s">
        <v>31</v>
      </c>
      <c r="D1783" s="1" t="s">
        <v>268</v>
      </c>
      <c r="E1783" s="9" t="str">
        <f t="shared" si="27"/>
        <v>Z000</v>
      </c>
      <c r="F1783" s="2">
        <v>24289</v>
      </c>
      <c r="G1783" s="1" t="s">
        <v>17</v>
      </c>
      <c r="H1783" s="1" t="s">
        <v>33</v>
      </c>
      <c r="I1783" s="1" t="s">
        <v>270</v>
      </c>
      <c r="J1783" s="1" t="s">
        <v>812</v>
      </c>
      <c r="K1783" s="1" t="s">
        <v>269</v>
      </c>
      <c r="L1783" s="1" t="s">
        <v>46</v>
      </c>
      <c r="M1783" s="1" t="s">
        <v>1636</v>
      </c>
      <c r="N1783">
        <v>1</v>
      </c>
      <c r="O1783" s="8">
        <v>24297.599999999999</v>
      </c>
      <c r="P1783" s="8">
        <v>24297.599999999999</v>
      </c>
      <c r="Q1783" s="8">
        <v>0</v>
      </c>
      <c r="R1783" s="35"/>
      <c r="S1783" s="36"/>
      <c r="T1783" s="36"/>
      <c r="U1783" s="36"/>
    </row>
    <row r="1784" spans="1:21" x14ac:dyDescent="0.3">
      <c r="A1784" s="9">
        <v>91466678</v>
      </c>
      <c r="B1784" s="9" t="e">
        <f>VLOOKUP(A1784,'AM Detail'!K:L,2,FALSE)</f>
        <v>#N/A</v>
      </c>
      <c r="C1784" s="1" t="s">
        <v>31</v>
      </c>
      <c r="D1784" s="1" t="s">
        <v>268</v>
      </c>
      <c r="E1784" s="9" t="str">
        <f t="shared" si="27"/>
        <v>Z000</v>
      </c>
      <c r="F1784" s="2">
        <v>38292</v>
      </c>
      <c r="G1784" s="1" t="s">
        <v>17</v>
      </c>
      <c r="H1784" s="1" t="s">
        <v>33</v>
      </c>
      <c r="I1784" s="1" t="s">
        <v>496</v>
      </c>
      <c r="J1784" s="1" t="s">
        <v>501</v>
      </c>
      <c r="K1784" s="1" t="s">
        <v>269</v>
      </c>
      <c r="L1784" s="1" t="s">
        <v>771</v>
      </c>
      <c r="M1784" s="1" t="s">
        <v>1636</v>
      </c>
      <c r="N1784">
        <v>0</v>
      </c>
      <c r="O1784" s="8">
        <v>0</v>
      </c>
      <c r="P1784" s="8">
        <v>0</v>
      </c>
      <c r="Q1784" s="8">
        <v>0</v>
      </c>
      <c r="R1784" s="35"/>
      <c r="S1784" s="36"/>
      <c r="T1784" s="36"/>
      <c r="U1784" s="36"/>
    </row>
    <row r="1785" spans="1:21" x14ac:dyDescent="0.3">
      <c r="A1785" s="9">
        <v>91466681</v>
      </c>
      <c r="B1785" s="9" t="e">
        <f>VLOOKUP(A1785,'AM Detail'!K:L,2,FALSE)</f>
        <v>#N/A</v>
      </c>
      <c r="C1785" s="1" t="s">
        <v>335</v>
      </c>
      <c r="D1785" s="1" t="s">
        <v>465</v>
      </c>
      <c r="E1785" s="9" t="str">
        <f t="shared" si="27"/>
        <v>Z000</v>
      </c>
      <c r="F1785" s="2">
        <v>37561</v>
      </c>
      <c r="G1785" s="1" t="s">
        <v>17</v>
      </c>
      <c r="H1785" s="1" t="s">
        <v>18</v>
      </c>
      <c r="I1785" s="1" t="s">
        <v>525</v>
      </c>
      <c r="J1785" s="1" t="s">
        <v>528</v>
      </c>
      <c r="K1785" s="1" t="s">
        <v>269</v>
      </c>
      <c r="L1785" s="1" t="s">
        <v>761</v>
      </c>
      <c r="M1785" s="1" t="s">
        <v>1636</v>
      </c>
      <c r="N1785">
        <v>0</v>
      </c>
      <c r="O1785" s="8">
        <v>0</v>
      </c>
      <c r="P1785" s="8">
        <v>0</v>
      </c>
      <c r="Q1785" s="8">
        <v>0</v>
      </c>
      <c r="R1785" s="35"/>
      <c r="S1785" s="36"/>
      <c r="T1785" s="36"/>
      <c r="U1785" s="36"/>
    </row>
    <row r="1786" spans="1:21" x14ac:dyDescent="0.3">
      <c r="A1786" s="9">
        <v>91593187</v>
      </c>
      <c r="B1786" s="9" t="str">
        <f>VLOOKUP(A1786,'AM Detail'!K:L,2,FALSE)</f>
        <v>Retire</v>
      </c>
      <c r="C1786" s="1" t="s">
        <v>31</v>
      </c>
      <c r="D1786" s="1" t="s">
        <v>268</v>
      </c>
      <c r="E1786" s="9" t="str">
        <f t="shared" si="27"/>
        <v>Z000</v>
      </c>
      <c r="F1786" s="2">
        <v>34151</v>
      </c>
      <c r="G1786" s="1" t="s">
        <v>17</v>
      </c>
      <c r="H1786" s="1" t="s">
        <v>33</v>
      </c>
      <c r="I1786" s="1" t="s">
        <v>270</v>
      </c>
      <c r="J1786" s="1" t="s">
        <v>474</v>
      </c>
      <c r="K1786" s="1" t="s">
        <v>269</v>
      </c>
      <c r="L1786" s="1" t="s">
        <v>40</v>
      </c>
      <c r="M1786" s="1" t="s">
        <v>1636</v>
      </c>
      <c r="N1786">
        <v>0</v>
      </c>
      <c r="O1786" s="8">
        <v>91006.74</v>
      </c>
      <c r="P1786" s="8">
        <v>79481.490000000005</v>
      </c>
      <c r="Q1786" s="8">
        <v>11525.25</v>
      </c>
      <c r="R1786" s="35"/>
      <c r="S1786" s="36"/>
      <c r="T1786" s="36"/>
      <c r="U1786" s="36"/>
    </row>
    <row r="1787" spans="1:21" x14ac:dyDescent="0.3">
      <c r="A1787" s="9">
        <v>91671542</v>
      </c>
      <c r="B1787" s="9" t="e">
        <f>VLOOKUP(A1787,'AM Detail'!K:L,2,FALSE)</f>
        <v>#N/A</v>
      </c>
      <c r="C1787" s="1" t="s">
        <v>31</v>
      </c>
      <c r="D1787" s="1" t="s">
        <v>268</v>
      </c>
      <c r="E1787" s="9" t="str">
        <f t="shared" si="27"/>
        <v>Z000</v>
      </c>
      <c r="F1787" s="2">
        <v>24289</v>
      </c>
      <c r="G1787" s="1" t="s">
        <v>17</v>
      </c>
      <c r="H1787" s="1" t="s">
        <v>33</v>
      </c>
      <c r="I1787" s="1" t="s">
        <v>496</v>
      </c>
      <c r="J1787" s="1" t="s">
        <v>500</v>
      </c>
      <c r="K1787" s="1" t="s">
        <v>269</v>
      </c>
      <c r="L1787" s="1" t="s">
        <v>46</v>
      </c>
      <c r="M1787" s="1" t="s">
        <v>1636</v>
      </c>
      <c r="N1787">
        <v>0</v>
      </c>
      <c r="O1787" s="8">
        <v>0</v>
      </c>
      <c r="P1787" s="8">
        <v>0</v>
      </c>
      <c r="Q1787" s="8">
        <v>0</v>
      </c>
      <c r="R1787" s="35"/>
      <c r="S1787" s="36"/>
      <c r="T1787" s="36"/>
      <c r="U1787" s="36"/>
    </row>
    <row r="1788" spans="1:21" x14ac:dyDescent="0.3">
      <c r="A1788" s="9">
        <v>91692373</v>
      </c>
      <c r="B1788" s="9" t="e">
        <f>VLOOKUP(A1788,'AM Detail'!K:L,2,FALSE)</f>
        <v>#N/A</v>
      </c>
      <c r="C1788" s="1" t="s">
        <v>335</v>
      </c>
      <c r="D1788" s="1" t="s">
        <v>238</v>
      </c>
      <c r="E1788" s="9" t="str">
        <f t="shared" si="27"/>
        <v>Z000</v>
      </c>
      <c r="F1788" s="2">
        <v>39722</v>
      </c>
      <c r="G1788" s="1" t="s">
        <v>17</v>
      </c>
      <c r="H1788" s="1" t="s">
        <v>18</v>
      </c>
      <c r="I1788" s="1" t="s">
        <v>434</v>
      </c>
      <c r="J1788" s="1" t="s">
        <v>439</v>
      </c>
      <c r="K1788" s="1" t="s">
        <v>36</v>
      </c>
      <c r="L1788" s="1" t="s">
        <v>756</v>
      </c>
      <c r="M1788" s="1" t="s">
        <v>1636</v>
      </c>
      <c r="N1788">
        <v>0</v>
      </c>
      <c r="O1788" s="8">
        <v>0</v>
      </c>
      <c r="P1788" s="8">
        <v>0</v>
      </c>
      <c r="Q1788" s="8">
        <v>0</v>
      </c>
      <c r="R1788" s="35"/>
      <c r="S1788" s="36"/>
      <c r="T1788" s="36"/>
      <c r="U1788" s="36"/>
    </row>
    <row r="1789" spans="1:21" x14ac:dyDescent="0.3">
      <c r="A1789" s="9">
        <v>91791046</v>
      </c>
      <c r="B1789" s="9" t="e">
        <f>VLOOKUP(A1789,'AM Detail'!K:L,2,FALSE)</f>
        <v>#N/A</v>
      </c>
      <c r="C1789" s="1" t="s">
        <v>15</v>
      </c>
      <c r="D1789" s="1" t="s">
        <v>238</v>
      </c>
      <c r="E1789" s="9" t="str">
        <f t="shared" si="27"/>
        <v>Z000</v>
      </c>
      <c r="F1789" s="2">
        <v>39845</v>
      </c>
      <c r="G1789" s="1" t="s">
        <v>17</v>
      </c>
      <c r="H1789" s="1" t="s">
        <v>18</v>
      </c>
      <c r="I1789" s="1" t="s">
        <v>290</v>
      </c>
      <c r="J1789" s="1" t="s">
        <v>291</v>
      </c>
      <c r="K1789" s="1" t="s">
        <v>36</v>
      </c>
      <c r="L1789" s="1" t="s">
        <v>757</v>
      </c>
      <c r="M1789" s="1" t="s">
        <v>1636</v>
      </c>
      <c r="N1789">
        <v>0</v>
      </c>
      <c r="O1789" s="8">
        <v>0</v>
      </c>
      <c r="P1789" s="8">
        <v>0</v>
      </c>
      <c r="Q1789" s="8">
        <v>0</v>
      </c>
      <c r="R1789" s="35"/>
      <c r="S1789" s="36"/>
      <c r="T1789" s="36"/>
      <c r="U1789" s="36"/>
    </row>
    <row r="1790" spans="1:21" x14ac:dyDescent="0.3">
      <c r="A1790" s="9">
        <v>91791633</v>
      </c>
      <c r="B1790" s="9" t="e">
        <f>VLOOKUP(A1790,'AM Detail'!K:L,2,FALSE)</f>
        <v>#N/A</v>
      </c>
      <c r="C1790" s="1" t="s">
        <v>15</v>
      </c>
      <c r="D1790" s="1" t="s">
        <v>16</v>
      </c>
      <c r="E1790" s="9" t="str">
        <f t="shared" si="27"/>
        <v>Z000</v>
      </c>
      <c r="F1790" s="2">
        <v>39722</v>
      </c>
      <c r="G1790" s="1" t="s">
        <v>17</v>
      </c>
      <c r="H1790" s="1" t="s">
        <v>18</v>
      </c>
      <c r="I1790" s="1" t="s">
        <v>290</v>
      </c>
      <c r="J1790" s="1" t="s">
        <v>291</v>
      </c>
      <c r="K1790" s="1" t="s">
        <v>21</v>
      </c>
      <c r="L1790" s="1" t="s">
        <v>756</v>
      </c>
      <c r="M1790" s="1" t="s">
        <v>1636</v>
      </c>
      <c r="N1790">
        <v>0</v>
      </c>
      <c r="O1790" s="8">
        <v>0</v>
      </c>
      <c r="P1790" s="8">
        <v>0</v>
      </c>
      <c r="Q1790" s="8">
        <v>0</v>
      </c>
      <c r="R1790" s="35"/>
      <c r="S1790" s="36"/>
      <c r="T1790" s="36"/>
      <c r="U1790" s="36"/>
    </row>
    <row r="1791" spans="1:21" x14ac:dyDescent="0.3">
      <c r="A1791" s="9">
        <v>91801230</v>
      </c>
      <c r="B1791" s="9" t="e">
        <f>VLOOKUP(A1791,'AM Detail'!K:L,2,FALSE)</f>
        <v>#N/A</v>
      </c>
      <c r="C1791" s="1" t="s">
        <v>15</v>
      </c>
      <c r="D1791" s="1" t="s">
        <v>465</v>
      </c>
      <c r="E1791" s="9" t="str">
        <f t="shared" si="27"/>
        <v>Z000</v>
      </c>
      <c r="F1791" s="2">
        <v>39904</v>
      </c>
      <c r="G1791" s="1" t="s">
        <v>17</v>
      </c>
      <c r="H1791" s="1" t="s">
        <v>18</v>
      </c>
      <c r="I1791" s="1" t="s">
        <v>290</v>
      </c>
      <c r="J1791" s="1" t="s">
        <v>291</v>
      </c>
      <c r="K1791" s="1" t="s">
        <v>269</v>
      </c>
      <c r="L1791" s="1" t="s">
        <v>757</v>
      </c>
      <c r="M1791" s="1" t="s">
        <v>1636</v>
      </c>
      <c r="N1791">
        <v>3</v>
      </c>
      <c r="O1791" s="8">
        <v>0</v>
      </c>
      <c r="P1791" s="8">
        <v>0</v>
      </c>
      <c r="Q1791" s="8">
        <v>0</v>
      </c>
      <c r="R1791" s="35"/>
      <c r="S1791" s="36"/>
      <c r="T1791" s="36"/>
      <c r="U1791" s="36"/>
    </row>
    <row r="1792" spans="1:21" x14ac:dyDescent="0.3">
      <c r="A1792" s="9">
        <v>91806428</v>
      </c>
      <c r="B1792" s="9" t="e">
        <f>VLOOKUP(A1792,'AM Detail'!K:L,2,FALSE)</f>
        <v>#N/A</v>
      </c>
      <c r="C1792" s="1" t="s">
        <v>15</v>
      </c>
      <c r="D1792" s="1" t="s">
        <v>465</v>
      </c>
      <c r="E1792" s="9" t="str">
        <f t="shared" si="27"/>
        <v>Z000</v>
      </c>
      <c r="F1792" s="2">
        <v>39722</v>
      </c>
      <c r="G1792" s="1" t="s">
        <v>17</v>
      </c>
      <c r="H1792" s="1" t="s">
        <v>18</v>
      </c>
      <c r="I1792" s="1" t="s">
        <v>290</v>
      </c>
      <c r="J1792" s="1" t="s">
        <v>291</v>
      </c>
      <c r="K1792" s="1" t="s">
        <v>269</v>
      </c>
      <c r="L1792" s="1" t="s">
        <v>756</v>
      </c>
      <c r="M1792" s="1" t="s">
        <v>1636</v>
      </c>
      <c r="N1792">
        <v>0</v>
      </c>
      <c r="O1792" s="8">
        <v>0</v>
      </c>
      <c r="P1792" s="8">
        <v>0</v>
      </c>
      <c r="Q1792" s="8">
        <v>0</v>
      </c>
      <c r="R1792" s="35"/>
      <c r="S1792" s="36"/>
      <c r="T1792" s="36"/>
      <c r="U1792" s="36"/>
    </row>
    <row r="1793" spans="1:21" x14ac:dyDescent="0.3">
      <c r="A1793" s="9">
        <v>92199393</v>
      </c>
      <c r="B1793" s="9" t="e">
        <f>VLOOKUP(A1793,'AM Detail'!K:L,2,FALSE)</f>
        <v>#N/A</v>
      </c>
      <c r="C1793" s="1" t="s">
        <v>335</v>
      </c>
      <c r="D1793" s="1" t="s">
        <v>465</v>
      </c>
      <c r="E1793" s="9" t="str">
        <f t="shared" si="27"/>
        <v>Z000</v>
      </c>
      <c r="F1793" s="2">
        <v>39722</v>
      </c>
      <c r="G1793" s="1" t="s">
        <v>17</v>
      </c>
      <c r="H1793" s="1" t="s">
        <v>18</v>
      </c>
      <c r="I1793" s="1" t="s">
        <v>558</v>
      </c>
      <c r="J1793" s="1" t="s">
        <v>559</v>
      </c>
      <c r="K1793" s="1" t="s">
        <v>269</v>
      </c>
      <c r="L1793" s="1" t="s">
        <v>756</v>
      </c>
      <c r="M1793" s="1" t="s">
        <v>1636</v>
      </c>
      <c r="N1793">
        <v>0</v>
      </c>
      <c r="O1793" s="8">
        <v>0</v>
      </c>
      <c r="P1793" s="8">
        <v>0</v>
      </c>
      <c r="Q1793" s="8">
        <v>0</v>
      </c>
      <c r="R1793" s="35"/>
      <c r="S1793" s="36"/>
      <c r="T1793" s="36"/>
      <c r="U1793" s="36"/>
    </row>
    <row r="1794" spans="1:21" x14ac:dyDescent="0.3">
      <c r="A1794" s="9">
        <v>92315454</v>
      </c>
      <c r="B1794" s="9" t="e">
        <f>VLOOKUP(A1794,'AM Detail'!K:L,2,FALSE)</f>
        <v>#N/A</v>
      </c>
      <c r="C1794" s="1" t="s">
        <v>31</v>
      </c>
      <c r="D1794" s="1" t="s">
        <v>32</v>
      </c>
      <c r="E1794" s="9" t="str">
        <f t="shared" si="27"/>
        <v>Z000</v>
      </c>
      <c r="F1794" s="2">
        <v>39934</v>
      </c>
      <c r="G1794" s="1" t="s">
        <v>17</v>
      </c>
      <c r="H1794" s="1" t="s">
        <v>33</v>
      </c>
      <c r="I1794" s="1" t="s">
        <v>290</v>
      </c>
      <c r="J1794" s="1" t="s">
        <v>291</v>
      </c>
      <c r="K1794" s="1" t="s">
        <v>36</v>
      </c>
      <c r="L1794" s="1" t="s">
        <v>757</v>
      </c>
      <c r="M1794" s="1" t="s">
        <v>1636</v>
      </c>
      <c r="N1794">
        <v>4</v>
      </c>
      <c r="O1794" s="8">
        <v>0</v>
      </c>
      <c r="P1794" s="8">
        <v>0</v>
      </c>
      <c r="Q1794" s="8">
        <v>0</v>
      </c>
      <c r="R1794" s="35"/>
      <c r="S1794" s="36"/>
      <c r="T1794" s="36"/>
      <c r="U1794" s="36"/>
    </row>
    <row r="1795" spans="1:21" x14ac:dyDescent="0.3">
      <c r="A1795" s="9">
        <v>92319048</v>
      </c>
      <c r="B1795" s="9" t="e">
        <f>VLOOKUP(A1795,'AM Detail'!K:L,2,FALSE)</f>
        <v>#N/A</v>
      </c>
      <c r="C1795" s="1" t="s">
        <v>15</v>
      </c>
      <c r="D1795" s="1" t="s">
        <v>238</v>
      </c>
      <c r="E1795" s="9" t="str">
        <f t="shared" si="27"/>
        <v>Z000</v>
      </c>
      <c r="F1795" s="2">
        <v>39904</v>
      </c>
      <c r="G1795" s="1" t="s">
        <v>17</v>
      </c>
      <c r="H1795" s="1" t="s">
        <v>18</v>
      </c>
      <c r="I1795" s="1" t="s">
        <v>290</v>
      </c>
      <c r="J1795" s="1" t="s">
        <v>291</v>
      </c>
      <c r="K1795" s="1" t="s">
        <v>36</v>
      </c>
      <c r="L1795" s="1" t="s">
        <v>757</v>
      </c>
      <c r="M1795" s="1" t="s">
        <v>1636</v>
      </c>
      <c r="N1795">
        <v>0</v>
      </c>
      <c r="O1795" s="8">
        <v>0</v>
      </c>
      <c r="P1795" s="8">
        <v>0</v>
      </c>
      <c r="Q1795" s="8">
        <v>0</v>
      </c>
      <c r="R1795" s="35"/>
      <c r="S1795" s="36"/>
      <c r="T1795" s="36"/>
      <c r="U1795" s="36"/>
    </row>
    <row r="1796" spans="1:21" x14ac:dyDescent="0.3">
      <c r="A1796" s="9">
        <v>92321316</v>
      </c>
      <c r="B1796" s="9" t="e">
        <f>VLOOKUP(A1796,'AM Detail'!K:L,2,FALSE)</f>
        <v>#N/A</v>
      </c>
      <c r="C1796" s="1" t="s">
        <v>31</v>
      </c>
      <c r="D1796" s="1" t="s">
        <v>32</v>
      </c>
      <c r="E1796" s="9" t="str">
        <f t="shared" si="27"/>
        <v>Z000</v>
      </c>
      <c r="F1796" s="2">
        <v>39722</v>
      </c>
      <c r="G1796" s="1" t="s">
        <v>17</v>
      </c>
      <c r="H1796" s="1" t="s">
        <v>33</v>
      </c>
      <c r="I1796" s="1" t="s">
        <v>290</v>
      </c>
      <c r="J1796" s="1" t="s">
        <v>291</v>
      </c>
      <c r="K1796" s="1" t="s">
        <v>36</v>
      </c>
      <c r="L1796" s="1" t="s">
        <v>756</v>
      </c>
      <c r="M1796" s="1" t="s">
        <v>1636</v>
      </c>
      <c r="N1796">
        <v>0</v>
      </c>
      <c r="O1796" s="8">
        <v>0</v>
      </c>
      <c r="P1796" s="8">
        <v>0</v>
      </c>
      <c r="Q1796" s="8">
        <v>0</v>
      </c>
      <c r="R1796" s="35"/>
      <c r="S1796" s="36"/>
      <c r="T1796" s="36"/>
      <c r="U1796" s="36"/>
    </row>
    <row r="1797" spans="1:21" x14ac:dyDescent="0.3">
      <c r="A1797" s="9">
        <v>92564999</v>
      </c>
      <c r="B1797" s="9" t="str">
        <f>VLOOKUP(A1797,'AM Detail'!K:L,2,FALSE)</f>
        <v>Retire</v>
      </c>
      <c r="C1797" s="1" t="s">
        <v>31</v>
      </c>
      <c r="D1797" s="1" t="s">
        <v>32</v>
      </c>
      <c r="E1797" s="9" t="str">
        <f t="shared" si="27"/>
        <v>Z000</v>
      </c>
      <c r="F1797" s="2">
        <v>24289</v>
      </c>
      <c r="G1797" s="1" t="s">
        <v>17</v>
      </c>
      <c r="H1797" s="1" t="s">
        <v>33</v>
      </c>
      <c r="I1797" s="1" t="s">
        <v>434</v>
      </c>
      <c r="J1797" s="1" t="s">
        <v>813</v>
      </c>
      <c r="K1797" s="1" t="s">
        <v>36</v>
      </c>
      <c r="L1797" s="1" t="s">
        <v>46</v>
      </c>
      <c r="M1797" s="1" t="s">
        <v>1636</v>
      </c>
      <c r="N1797">
        <v>3</v>
      </c>
      <c r="O1797" s="8">
        <v>7986.75</v>
      </c>
      <c r="P1797" s="8">
        <v>7986.75</v>
      </c>
      <c r="Q1797" s="8">
        <v>0</v>
      </c>
      <c r="R1797" s="35"/>
      <c r="S1797" s="36"/>
      <c r="T1797" s="36"/>
      <c r="U1797" s="36"/>
    </row>
    <row r="1798" spans="1:21" x14ac:dyDescent="0.3">
      <c r="A1798" s="9">
        <v>92565002</v>
      </c>
      <c r="B1798" s="9" t="str">
        <f>VLOOKUP(A1798,'AM Detail'!K:L,2,FALSE)</f>
        <v>Retire</v>
      </c>
      <c r="C1798" s="1" t="s">
        <v>31</v>
      </c>
      <c r="D1798" s="1" t="s">
        <v>32</v>
      </c>
      <c r="E1798" s="9" t="str">
        <f t="shared" ref="E1798:E1861" si="28">MID(D1798,6,4)</f>
        <v>Z000</v>
      </c>
      <c r="F1798" s="2">
        <v>24289</v>
      </c>
      <c r="G1798" s="1" t="s">
        <v>17</v>
      </c>
      <c r="H1798" s="1" t="s">
        <v>33</v>
      </c>
      <c r="I1798" s="1" t="s">
        <v>434</v>
      </c>
      <c r="J1798" s="1" t="s">
        <v>814</v>
      </c>
      <c r="K1798" s="1" t="s">
        <v>36</v>
      </c>
      <c r="L1798" s="1" t="s">
        <v>46</v>
      </c>
      <c r="M1798" s="1" t="s">
        <v>1636</v>
      </c>
      <c r="N1798">
        <v>2</v>
      </c>
      <c r="O1798" s="8">
        <v>5324.5</v>
      </c>
      <c r="P1798" s="8">
        <v>5324.5</v>
      </c>
      <c r="Q1798" s="8">
        <v>0</v>
      </c>
      <c r="R1798" s="35"/>
      <c r="S1798" s="36"/>
      <c r="T1798" s="36"/>
      <c r="U1798" s="36"/>
    </row>
    <row r="1799" spans="1:21" x14ac:dyDescent="0.3">
      <c r="A1799" s="9">
        <v>92598343</v>
      </c>
      <c r="B1799" s="9" t="e">
        <f>VLOOKUP(A1799,'AM Detail'!K:L,2,FALSE)</f>
        <v>#N/A</v>
      </c>
      <c r="C1799" s="1" t="s">
        <v>31</v>
      </c>
      <c r="D1799" s="1" t="s">
        <v>32</v>
      </c>
      <c r="E1799" s="9" t="str">
        <f t="shared" si="28"/>
        <v>Z000</v>
      </c>
      <c r="F1799" s="2">
        <v>38991</v>
      </c>
      <c r="G1799" s="1" t="s">
        <v>17</v>
      </c>
      <c r="H1799" s="1" t="s">
        <v>33</v>
      </c>
      <c r="I1799" s="1" t="s">
        <v>332</v>
      </c>
      <c r="J1799" s="1" t="s">
        <v>338</v>
      </c>
      <c r="K1799" s="1" t="s">
        <v>36</v>
      </c>
      <c r="L1799" s="1" t="s">
        <v>759</v>
      </c>
      <c r="M1799" s="1" t="s">
        <v>1636</v>
      </c>
      <c r="N1799">
        <v>0</v>
      </c>
      <c r="O1799" s="8">
        <v>0</v>
      </c>
      <c r="P1799" s="8">
        <v>0</v>
      </c>
      <c r="Q1799" s="8">
        <v>0</v>
      </c>
      <c r="R1799" s="35"/>
      <c r="S1799" s="36"/>
      <c r="T1799" s="36"/>
      <c r="U1799" s="36"/>
    </row>
    <row r="1800" spans="1:21" x14ac:dyDescent="0.3">
      <c r="A1800" s="9">
        <v>92886641</v>
      </c>
      <c r="B1800" s="9" t="e">
        <f>VLOOKUP(A1800,'AM Detail'!K:L,2,FALSE)</f>
        <v>#N/A</v>
      </c>
      <c r="C1800" s="1" t="s">
        <v>335</v>
      </c>
      <c r="D1800" s="1" t="s">
        <v>465</v>
      </c>
      <c r="E1800" s="9" t="str">
        <f t="shared" si="28"/>
        <v>Z000</v>
      </c>
      <c r="F1800" s="2">
        <v>39965</v>
      </c>
      <c r="G1800" s="1" t="s">
        <v>17</v>
      </c>
      <c r="H1800" s="1" t="s">
        <v>18</v>
      </c>
      <c r="I1800" s="1" t="s">
        <v>290</v>
      </c>
      <c r="J1800" s="1" t="s">
        <v>291</v>
      </c>
      <c r="K1800" s="1" t="s">
        <v>269</v>
      </c>
      <c r="L1800" s="1" t="s">
        <v>757</v>
      </c>
      <c r="M1800" s="1" t="s">
        <v>1636</v>
      </c>
      <c r="N1800">
        <v>0</v>
      </c>
      <c r="O1800" s="8">
        <v>0</v>
      </c>
      <c r="P1800" s="8">
        <v>0</v>
      </c>
      <c r="Q1800" s="8">
        <v>0</v>
      </c>
      <c r="R1800" s="35"/>
      <c r="S1800" s="36"/>
      <c r="T1800" s="36"/>
      <c r="U1800" s="36"/>
    </row>
    <row r="1801" spans="1:21" x14ac:dyDescent="0.3">
      <c r="A1801" s="9">
        <v>92887944</v>
      </c>
      <c r="B1801" s="9" t="e">
        <f>VLOOKUP(A1801,'AM Detail'!K:L,2,FALSE)</f>
        <v>#N/A</v>
      </c>
      <c r="C1801" s="1" t="s">
        <v>15</v>
      </c>
      <c r="D1801" s="1" t="s">
        <v>465</v>
      </c>
      <c r="E1801" s="9" t="str">
        <f t="shared" si="28"/>
        <v>Z000</v>
      </c>
      <c r="F1801" s="2">
        <v>39965</v>
      </c>
      <c r="G1801" s="1" t="s">
        <v>17</v>
      </c>
      <c r="H1801" s="1" t="s">
        <v>18</v>
      </c>
      <c r="I1801" s="1" t="s">
        <v>290</v>
      </c>
      <c r="J1801" s="1" t="s">
        <v>291</v>
      </c>
      <c r="K1801" s="1" t="s">
        <v>269</v>
      </c>
      <c r="L1801" s="1" t="s">
        <v>757</v>
      </c>
      <c r="M1801" s="1" t="s">
        <v>1636</v>
      </c>
      <c r="N1801">
        <v>0</v>
      </c>
      <c r="O1801" s="8">
        <v>0</v>
      </c>
      <c r="P1801" s="8">
        <v>0</v>
      </c>
      <c r="Q1801" s="8">
        <v>0</v>
      </c>
      <c r="R1801" s="35"/>
      <c r="S1801" s="36"/>
      <c r="T1801" s="36"/>
      <c r="U1801" s="36"/>
    </row>
    <row r="1802" spans="1:21" x14ac:dyDescent="0.3">
      <c r="A1802" s="9">
        <v>92888702</v>
      </c>
      <c r="B1802" s="9" t="e">
        <f>VLOOKUP(A1802,'AM Detail'!K:L,2,FALSE)</f>
        <v>#N/A</v>
      </c>
      <c r="C1802" s="1" t="s">
        <v>15</v>
      </c>
      <c r="D1802" s="1" t="s">
        <v>238</v>
      </c>
      <c r="E1802" s="9" t="str">
        <f t="shared" si="28"/>
        <v>Z000</v>
      </c>
      <c r="F1802" s="2">
        <v>39965</v>
      </c>
      <c r="G1802" s="1" t="s">
        <v>17</v>
      </c>
      <c r="H1802" s="1" t="s">
        <v>18</v>
      </c>
      <c r="I1802" s="1" t="s">
        <v>290</v>
      </c>
      <c r="J1802" s="1" t="s">
        <v>291</v>
      </c>
      <c r="K1802" s="1" t="s">
        <v>36</v>
      </c>
      <c r="L1802" s="1" t="s">
        <v>757</v>
      </c>
      <c r="M1802" s="1" t="s">
        <v>1636</v>
      </c>
      <c r="N1802">
        <v>0</v>
      </c>
      <c r="O1802" s="8">
        <v>0</v>
      </c>
      <c r="P1802" s="8">
        <v>0</v>
      </c>
      <c r="Q1802" s="8">
        <v>0</v>
      </c>
      <c r="R1802" s="35"/>
      <c r="S1802" s="36"/>
      <c r="T1802" s="36"/>
      <c r="U1802" s="36"/>
    </row>
    <row r="1803" spans="1:21" x14ac:dyDescent="0.3">
      <c r="A1803" s="9">
        <v>92895100</v>
      </c>
      <c r="B1803" s="9" t="e">
        <f>VLOOKUP(A1803,'AM Detail'!K:L,2,FALSE)</f>
        <v>#N/A</v>
      </c>
      <c r="C1803" s="1" t="s">
        <v>15</v>
      </c>
      <c r="D1803" s="1" t="s">
        <v>465</v>
      </c>
      <c r="E1803" s="9" t="str">
        <f t="shared" si="28"/>
        <v>Z000</v>
      </c>
      <c r="F1803" s="2">
        <v>39965</v>
      </c>
      <c r="G1803" s="1" t="s">
        <v>17</v>
      </c>
      <c r="H1803" s="1" t="s">
        <v>18</v>
      </c>
      <c r="I1803" s="1" t="s">
        <v>290</v>
      </c>
      <c r="J1803" s="1" t="s">
        <v>291</v>
      </c>
      <c r="K1803" s="1" t="s">
        <v>269</v>
      </c>
      <c r="L1803" s="1" t="s">
        <v>757</v>
      </c>
      <c r="M1803" s="1" t="s">
        <v>1636</v>
      </c>
      <c r="N1803">
        <v>0</v>
      </c>
      <c r="O1803" s="8">
        <v>0</v>
      </c>
      <c r="P1803" s="8">
        <v>0</v>
      </c>
      <c r="Q1803" s="8">
        <v>0</v>
      </c>
      <c r="R1803" s="35"/>
      <c r="S1803" s="36"/>
      <c r="T1803" s="36"/>
      <c r="U1803" s="36"/>
    </row>
    <row r="1804" spans="1:21" x14ac:dyDescent="0.3">
      <c r="A1804" s="9">
        <v>92900662</v>
      </c>
      <c r="B1804" s="9" t="str">
        <f>VLOOKUP(A1804,'AM Detail'!K:L,2,FALSE)</f>
        <v>Retire</v>
      </c>
      <c r="C1804" s="1" t="s">
        <v>15</v>
      </c>
      <c r="D1804" s="1" t="s">
        <v>16</v>
      </c>
      <c r="E1804" s="9" t="str">
        <f t="shared" si="28"/>
        <v>Z000</v>
      </c>
      <c r="F1804" s="2">
        <v>39479</v>
      </c>
      <c r="G1804" s="1" t="s">
        <v>17</v>
      </c>
      <c r="H1804" s="1" t="s">
        <v>18</v>
      </c>
      <c r="I1804" s="1" t="s">
        <v>290</v>
      </c>
      <c r="J1804" s="1" t="s">
        <v>291</v>
      </c>
      <c r="K1804" s="1" t="s">
        <v>21</v>
      </c>
      <c r="L1804" s="1" t="s">
        <v>756</v>
      </c>
      <c r="M1804" s="1" t="s">
        <v>1636</v>
      </c>
      <c r="N1804">
        <v>2</v>
      </c>
      <c r="O1804" s="8">
        <v>-2929.4</v>
      </c>
      <c r="P1804" s="8">
        <v>-713.41</v>
      </c>
      <c r="Q1804" s="8">
        <v>-2215.9899999999998</v>
      </c>
      <c r="R1804" s="35"/>
      <c r="S1804" s="36"/>
      <c r="T1804" s="36"/>
      <c r="U1804" s="36"/>
    </row>
    <row r="1805" spans="1:21" x14ac:dyDescent="0.3">
      <c r="A1805" s="9">
        <v>92904789</v>
      </c>
      <c r="B1805" s="9" t="e">
        <f>VLOOKUP(A1805,'AM Detail'!K:L,2,FALSE)</f>
        <v>#N/A</v>
      </c>
      <c r="C1805" s="1" t="s">
        <v>15</v>
      </c>
      <c r="D1805" s="1" t="s">
        <v>465</v>
      </c>
      <c r="E1805" s="9" t="str">
        <f t="shared" si="28"/>
        <v>Z000</v>
      </c>
      <c r="F1805" s="2">
        <v>39904</v>
      </c>
      <c r="G1805" s="1" t="s">
        <v>17</v>
      </c>
      <c r="H1805" s="1" t="s">
        <v>18</v>
      </c>
      <c r="I1805" s="1" t="s">
        <v>290</v>
      </c>
      <c r="J1805" s="1" t="s">
        <v>291</v>
      </c>
      <c r="K1805" s="1" t="s">
        <v>269</v>
      </c>
      <c r="L1805" s="1" t="s">
        <v>757</v>
      </c>
      <c r="M1805" s="1" t="s">
        <v>1636</v>
      </c>
      <c r="N1805">
        <v>0</v>
      </c>
      <c r="O1805" s="8">
        <v>0</v>
      </c>
      <c r="P1805" s="8">
        <v>0</v>
      </c>
      <c r="Q1805" s="8">
        <v>0</v>
      </c>
      <c r="R1805" s="35"/>
      <c r="S1805" s="36"/>
      <c r="T1805" s="36"/>
      <c r="U1805" s="36"/>
    </row>
    <row r="1806" spans="1:21" x14ac:dyDescent="0.3">
      <c r="A1806" s="9">
        <v>93456328</v>
      </c>
      <c r="B1806" s="9" t="e">
        <f>VLOOKUP(A1806,'AM Detail'!K:L,2,FALSE)</f>
        <v>#N/A</v>
      </c>
      <c r="C1806" s="1" t="s">
        <v>15</v>
      </c>
      <c r="D1806" s="1" t="s">
        <v>16</v>
      </c>
      <c r="E1806" s="9" t="str">
        <f t="shared" si="28"/>
        <v>Z000</v>
      </c>
      <c r="F1806" s="2">
        <v>39995</v>
      </c>
      <c r="G1806" s="1" t="s">
        <v>17</v>
      </c>
      <c r="H1806" s="1" t="s">
        <v>18</v>
      </c>
      <c r="I1806" s="1" t="s">
        <v>290</v>
      </c>
      <c r="J1806" s="1" t="s">
        <v>291</v>
      </c>
      <c r="K1806" s="1" t="s">
        <v>21</v>
      </c>
      <c r="L1806" s="1" t="s">
        <v>757</v>
      </c>
      <c r="M1806" s="1" t="s">
        <v>1636</v>
      </c>
      <c r="N1806">
        <v>0</v>
      </c>
      <c r="O1806" s="8">
        <v>0</v>
      </c>
      <c r="P1806" s="8">
        <v>0</v>
      </c>
      <c r="Q1806" s="8">
        <v>0</v>
      </c>
      <c r="R1806" s="35"/>
      <c r="S1806" s="36"/>
      <c r="T1806" s="36"/>
      <c r="U1806" s="36"/>
    </row>
    <row r="1807" spans="1:21" x14ac:dyDescent="0.3">
      <c r="A1807" s="9">
        <v>93460415</v>
      </c>
      <c r="B1807" s="9" t="e">
        <f>VLOOKUP(A1807,'AM Detail'!K:L,2,FALSE)</f>
        <v>#N/A</v>
      </c>
      <c r="C1807" s="1" t="s">
        <v>15</v>
      </c>
      <c r="D1807" s="1" t="s">
        <v>16</v>
      </c>
      <c r="E1807" s="9" t="str">
        <f t="shared" si="28"/>
        <v>Z000</v>
      </c>
      <c r="F1807" s="2">
        <v>39995</v>
      </c>
      <c r="G1807" s="1" t="s">
        <v>17</v>
      </c>
      <c r="H1807" s="1" t="s">
        <v>18</v>
      </c>
      <c r="I1807" s="1" t="s">
        <v>290</v>
      </c>
      <c r="J1807" s="1" t="s">
        <v>291</v>
      </c>
      <c r="K1807" s="1" t="s">
        <v>21</v>
      </c>
      <c r="L1807" s="1" t="s">
        <v>757</v>
      </c>
      <c r="M1807" s="1" t="s">
        <v>1636</v>
      </c>
      <c r="N1807">
        <v>0</v>
      </c>
      <c r="O1807" s="8">
        <v>0</v>
      </c>
      <c r="P1807" s="8">
        <v>0</v>
      </c>
      <c r="Q1807" s="8">
        <v>0</v>
      </c>
      <c r="R1807" s="35"/>
      <c r="S1807" s="36"/>
      <c r="T1807" s="36"/>
      <c r="U1807" s="36"/>
    </row>
    <row r="1808" spans="1:21" x14ac:dyDescent="0.3">
      <c r="A1808" s="9">
        <v>93492345</v>
      </c>
      <c r="B1808" s="9" t="e">
        <f>VLOOKUP(A1808,'AM Detail'!K:L,2,FALSE)</f>
        <v>#N/A</v>
      </c>
      <c r="C1808" s="1" t="s">
        <v>335</v>
      </c>
      <c r="D1808" s="1" t="s">
        <v>465</v>
      </c>
      <c r="E1808" s="9" t="str">
        <f t="shared" si="28"/>
        <v>Z000</v>
      </c>
      <c r="F1808" s="2">
        <v>39965</v>
      </c>
      <c r="G1808" s="1" t="s">
        <v>17</v>
      </c>
      <c r="H1808" s="1" t="s">
        <v>18</v>
      </c>
      <c r="I1808" s="1" t="s">
        <v>290</v>
      </c>
      <c r="J1808" s="1" t="s">
        <v>291</v>
      </c>
      <c r="K1808" s="1" t="s">
        <v>269</v>
      </c>
      <c r="L1808" s="1" t="s">
        <v>757</v>
      </c>
      <c r="M1808" s="1" t="s">
        <v>1636</v>
      </c>
      <c r="N1808">
        <v>0</v>
      </c>
      <c r="O1808" s="8">
        <v>0</v>
      </c>
      <c r="P1808" s="8">
        <v>0</v>
      </c>
      <c r="Q1808" s="8">
        <v>0</v>
      </c>
      <c r="R1808" s="35"/>
      <c r="S1808" s="36"/>
      <c r="T1808" s="36"/>
      <c r="U1808" s="36"/>
    </row>
    <row r="1809" spans="1:21" x14ac:dyDescent="0.3">
      <c r="A1809" s="9">
        <v>93495239</v>
      </c>
      <c r="B1809" s="9" t="e">
        <f>VLOOKUP(A1809,'AM Detail'!K:L,2,FALSE)</f>
        <v>#N/A</v>
      </c>
      <c r="C1809" s="1" t="s">
        <v>31</v>
      </c>
      <c r="D1809" s="1" t="s">
        <v>764</v>
      </c>
      <c r="E1809" s="9" t="str">
        <f t="shared" si="28"/>
        <v>Z002</v>
      </c>
      <c r="F1809" s="2">
        <v>39995</v>
      </c>
      <c r="G1809" s="1" t="s">
        <v>17</v>
      </c>
      <c r="H1809" s="1" t="s">
        <v>33</v>
      </c>
      <c r="I1809" s="1" t="s">
        <v>290</v>
      </c>
      <c r="J1809" s="1" t="s">
        <v>291</v>
      </c>
      <c r="K1809" s="1" t="s">
        <v>36</v>
      </c>
      <c r="L1809" s="1" t="s">
        <v>757</v>
      </c>
      <c r="M1809" s="1" t="s">
        <v>1636</v>
      </c>
      <c r="N1809">
        <v>0</v>
      </c>
      <c r="O1809" s="8">
        <v>0</v>
      </c>
      <c r="P1809" s="8">
        <v>0</v>
      </c>
      <c r="Q1809" s="8">
        <v>0</v>
      </c>
      <c r="R1809" s="35"/>
      <c r="S1809" s="36"/>
      <c r="T1809" s="36"/>
      <c r="U1809" s="36"/>
    </row>
    <row r="1810" spans="1:21" x14ac:dyDescent="0.3">
      <c r="A1810" s="9">
        <v>93681637</v>
      </c>
      <c r="B1810" s="9" t="e">
        <f>VLOOKUP(A1810,'AM Detail'!K:L,2,FALSE)</f>
        <v>#N/A</v>
      </c>
      <c r="C1810" s="1" t="s">
        <v>335</v>
      </c>
      <c r="D1810" s="1" t="s">
        <v>465</v>
      </c>
      <c r="E1810" s="9" t="str">
        <f t="shared" si="28"/>
        <v>Z000</v>
      </c>
      <c r="F1810" s="2">
        <v>39965</v>
      </c>
      <c r="G1810" s="1" t="s">
        <v>17</v>
      </c>
      <c r="H1810" s="1" t="s">
        <v>18</v>
      </c>
      <c r="I1810" s="1" t="s">
        <v>496</v>
      </c>
      <c r="J1810" s="1" t="s">
        <v>501</v>
      </c>
      <c r="K1810" s="1" t="s">
        <v>269</v>
      </c>
      <c r="L1810" s="1" t="s">
        <v>757</v>
      </c>
      <c r="M1810" s="1" t="s">
        <v>1636</v>
      </c>
      <c r="N1810">
        <v>0</v>
      </c>
      <c r="O1810" s="8">
        <v>0</v>
      </c>
      <c r="P1810" s="8">
        <v>0</v>
      </c>
      <c r="Q1810" s="8">
        <v>0</v>
      </c>
      <c r="R1810" s="35"/>
      <c r="S1810" s="36"/>
      <c r="T1810" s="36"/>
      <c r="U1810" s="36"/>
    </row>
    <row r="1811" spans="1:21" x14ac:dyDescent="0.3">
      <c r="A1811" s="9">
        <v>93681660</v>
      </c>
      <c r="B1811" s="9" t="str">
        <f>VLOOKUP(A1811,'AM Detail'!K:L,2,FALSE)</f>
        <v>Retire</v>
      </c>
      <c r="C1811" s="1" t="s">
        <v>31</v>
      </c>
      <c r="D1811" s="1" t="s">
        <v>276</v>
      </c>
      <c r="E1811" s="9" t="str">
        <f t="shared" si="28"/>
        <v>Z000</v>
      </c>
      <c r="F1811" s="2">
        <v>39783</v>
      </c>
      <c r="G1811" s="1" t="s">
        <v>17</v>
      </c>
      <c r="H1811" s="1" t="s">
        <v>33</v>
      </c>
      <c r="I1811" s="1" t="s">
        <v>651</v>
      </c>
      <c r="J1811" s="1" t="s">
        <v>798</v>
      </c>
      <c r="K1811" s="1" t="s">
        <v>279</v>
      </c>
      <c r="L1811" s="1" t="s">
        <v>756</v>
      </c>
      <c r="M1811" s="1" t="s">
        <v>1636</v>
      </c>
      <c r="N1811">
        <v>1</v>
      </c>
      <c r="O1811" s="8">
        <v>26528.78</v>
      </c>
      <c r="P1811" s="8">
        <v>6596.17</v>
      </c>
      <c r="Q1811" s="8">
        <v>19932.61</v>
      </c>
      <c r="R1811" s="35"/>
      <c r="S1811" s="36"/>
      <c r="T1811" s="36"/>
      <c r="U1811" s="36"/>
    </row>
    <row r="1812" spans="1:21" x14ac:dyDescent="0.3">
      <c r="A1812" s="9">
        <v>93888562</v>
      </c>
      <c r="B1812" s="9" t="str">
        <f>VLOOKUP(A1812,'AM Detail'!K:L,2,FALSE)</f>
        <v>Retire</v>
      </c>
      <c r="C1812" s="1" t="s">
        <v>31</v>
      </c>
      <c r="D1812" s="1" t="s">
        <v>32</v>
      </c>
      <c r="E1812" s="9" t="str">
        <f t="shared" si="28"/>
        <v>Z000</v>
      </c>
      <c r="F1812" s="2">
        <v>39965</v>
      </c>
      <c r="G1812" s="1" t="s">
        <v>17</v>
      </c>
      <c r="H1812" s="1" t="s">
        <v>33</v>
      </c>
      <c r="I1812" s="1" t="s">
        <v>434</v>
      </c>
      <c r="J1812" s="1" t="s">
        <v>814</v>
      </c>
      <c r="K1812" s="1" t="s">
        <v>36</v>
      </c>
      <c r="L1812" s="1" t="s">
        <v>757</v>
      </c>
      <c r="M1812" s="1" t="s">
        <v>1636</v>
      </c>
      <c r="N1812">
        <v>1</v>
      </c>
      <c r="O1812" s="8">
        <v>27933.32</v>
      </c>
      <c r="P1812" s="8">
        <v>17681.21</v>
      </c>
      <c r="Q1812" s="8">
        <v>10252.11</v>
      </c>
      <c r="R1812" s="35"/>
      <c r="S1812" s="36"/>
      <c r="T1812" s="36"/>
      <c r="U1812" s="36"/>
    </row>
    <row r="1813" spans="1:21" x14ac:dyDescent="0.3">
      <c r="A1813" s="9">
        <v>93888642</v>
      </c>
      <c r="B1813" s="9" t="str">
        <f>VLOOKUP(A1813,'AM Detail'!K:L,2,FALSE)</f>
        <v>U5</v>
      </c>
      <c r="C1813" s="1" t="s">
        <v>15</v>
      </c>
      <c r="D1813" s="1" t="s">
        <v>16</v>
      </c>
      <c r="E1813" s="9" t="str">
        <f t="shared" si="28"/>
        <v>Z000</v>
      </c>
      <c r="F1813" s="2">
        <v>39722</v>
      </c>
      <c r="G1813" s="1" t="s">
        <v>17</v>
      </c>
      <c r="H1813" s="1" t="s">
        <v>18</v>
      </c>
      <c r="I1813" s="1" t="s">
        <v>226</v>
      </c>
      <c r="J1813" s="1" t="s">
        <v>815</v>
      </c>
      <c r="K1813" s="1" t="s">
        <v>21</v>
      </c>
      <c r="L1813" s="1" t="s">
        <v>756</v>
      </c>
      <c r="M1813" s="1" t="s">
        <v>1636</v>
      </c>
      <c r="N1813">
        <v>2</v>
      </c>
      <c r="O1813" s="8">
        <v>3972.48</v>
      </c>
      <c r="P1813" s="8">
        <v>967.44</v>
      </c>
      <c r="Q1813" s="8">
        <v>3005.04</v>
      </c>
      <c r="R1813" s="35"/>
      <c r="S1813" s="36"/>
      <c r="T1813" s="36"/>
      <c r="U1813" s="36"/>
    </row>
    <row r="1814" spans="1:21" x14ac:dyDescent="0.3">
      <c r="A1814" s="9">
        <v>93888702</v>
      </c>
      <c r="B1814" s="9" t="str">
        <f>VLOOKUP(A1814,'AM Detail'!K:L,2,FALSE)</f>
        <v>U5</v>
      </c>
      <c r="C1814" s="1" t="s">
        <v>15</v>
      </c>
      <c r="D1814" s="1" t="s">
        <v>16</v>
      </c>
      <c r="E1814" s="9" t="str">
        <f t="shared" si="28"/>
        <v>Z000</v>
      </c>
      <c r="F1814" s="2">
        <v>39722</v>
      </c>
      <c r="G1814" s="1" t="s">
        <v>17</v>
      </c>
      <c r="H1814" s="1" t="s">
        <v>18</v>
      </c>
      <c r="I1814" s="1" t="s">
        <v>226</v>
      </c>
      <c r="J1814" s="1" t="s">
        <v>816</v>
      </c>
      <c r="K1814" s="1" t="s">
        <v>21</v>
      </c>
      <c r="L1814" s="1" t="s">
        <v>756</v>
      </c>
      <c r="M1814" s="1" t="s">
        <v>1636</v>
      </c>
      <c r="N1814">
        <v>4</v>
      </c>
      <c r="O1814" s="8">
        <v>5485.89</v>
      </c>
      <c r="P1814" s="8">
        <v>1336.01</v>
      </c>
      <c r="Q1814" s="8">
        <v>4149.88</v>
      </c>
      <c r="R1814" s="35"/>
      <c r="S1814" s="36"/>
      <c r="T1814" s="36"/>
      <c r="U1814" s="36"/>
    </row>
    <row r="1815" spans="1:21" x14ac:dyDescent="0.3">
      <c r="A1815" s="9">
        <v>94002464</v>
      </c>
      <c r="B1815" s="9" t="e">
        <f>VLOOKUP(A1815,'AM Detail'!K:L,2,FALSE)</f>
        <v>#N/A</v>
      </c>
      <c r="C1815" s="1" t="s">
        <v>31</v>
      </c>
      <c r="D1815" s="1" t="s">
        <v>32</v>
      </c>
      <c r="E1815" s="9" t="str">
        <f t="shared" si="28"/>
        <v>Z000</v>
      </c>
      <c r="F1815" s="2">
        <v>30133</v>
      </c>
      <c r="G1815" s="1" t="s">
        <v>17</v>
      </c>
      <c r="H1815" s="1" t="s">
        <v>33</v>
      </c>
      <c r="I1815" s="1" t="s">
        <v>449</v>
      </c>
      <c r="J1815" s="1" t="s">
        <v>817</v>
      </c>
      <c r="K1815" s="1" t="s">
        <v>36</v>
      </c>
      <c r="L1815" s="1" t="s">
        <v>107</v>
      </c>
      <c r="M1815" s="1" t="s">
        <v>1636</v>
      </c>
      <c r="N1815">
        <v>0</v>
      </c>
      <c r="O1815" s="8">
        <v>0</v>
      </c>
      <c r="P1815" s="8">
        <v>0</v>
      </c>
      <c r="Q1815" s="8">
        <v>0</v>
      </c>
      <c r="R1815" s="35"/>
      <c r="S1815" s="36"/>
      <c r="T1815" s="36"/>
      <c r="U1815" s="36"/>
    </row>
    <row r="1816" spans="1:21" x14ac:dyDescent="0.3">
      <c r="A1816" s="9">
        <v>94002467</v>
      </c>
      <c r="B1816" s="9" t="e">
        <f>VLOOKUP(A1816,'AM Detail'!K:L,2,FALSE)</f>
        <v>#N/A</v>
      </c>
      <c r="C1816" s="1" t="s">
        <v>31</v>
      </c>
      <c r="D1816" s="1" t="s">
        <v>764</v>
      </c>
      <c r="E1816" s="9" t="str">
        <f t="shared" si="28"/>
        <v>Z002</v>
      </c>
      <c r="F1816" s="2">
        <v>34881</v>
      </c>
      <c r="G1816" s="1" t="s">
        <v>17</v>
      </c>
      <c r="H1816" s="1" t="s">
        <v>33</v>
      </c>
      <c r="I1816" s="1" t="s">
        <v>449</v>
      </c>
      <c r="J1816" s="1" t="s">
        <v>818</v>
      </c>
      <c r="K1816" s="1" t="s">
        <v>36</v>
      </c>
      <c r="L1816" s="1" t="s">
        <v>67</v>
      </c>
      <c r="M1816" s="1" t="s">
        <v>1636</v>
      </c>
      <c r="N1816">
        <v>0</v>
      </c>
      <c r="O1816" s="8">
        <v>0</v>
      </c>
      <c r="P1816" s="8">
        <v>0</v>
      </c>
      <c r="Q1816" s="8">
        <v>0</v>
      </c>
      <c r="R1816" s="35"/>
      <c r="S1816" s="36"/>
      <c r="T1816" s="36"/>
      <c r="U1816" s="36"/>
    </row>
    <row r="1817" spans="1:21" x14ac:dyDescent="0.3">
      <c r="A1817" s="9">
        <v>94002470</v>
      </c>
      <c r="B1817" s="9" t="e">
        <f>VLOOKUP(A1817,'AM Detail'!K:L,2,FALSE)</f>
        <v>#N/A</v>
      </c>
      <c r="C1817" s="1" t="s">
        <v>31</v>
      </c>
      <c r="D1817" s="1" t="s">
        <v>764</v>
      </c>
      <c r="E1817" s="9" t="str">
        <f t="shared" si="28"/>
        <v>Z002</v>
      </c>
      <c r="F1817" s="2">
        <v>34881</v>
      </c>
      <c r="G1817" s="1" t="s">
        <v>17</v>
      </c>
      <c r="H1817" s="1" t="s">
        <v>33</v>
      </c>
      <c r="I1817" s="1" t="s">
        <v>449</v>
      </c>
      <c r="J1817" s="1" t="s">
        <v>817</v>
      </c>
      <c r="K1817" s="1" t="s">
        <v>36</v>
      </c>
      <c r="L1817" s="1" t="s">
        <v>67</v>
      </c>
      <c r="M1817" s="1" t="s">
        <v>1636</v>
      </c>
      <c r="N1817">
        <v>0</v>
      </c>
      <c r="O1817" s="8">
        <v>0</v>
      </c>
      <c r="P1817" s="8">
        <v>0</v>
      </c>
      <c r="Q1817" s="8">
        <v>0</v>
      </c>
      <c r="R1817" s="35"/>
      <c r="S1817" s="36"/>
      <c r="T1817" s="36"/>
      <c r="U1817" s="36"/>
    </row>
    <row r="1818" spans="1:21" x14ac:dyDescent="0.3">
      <c r="A1818" s="9">
        <v>94002473</v>
      </c>
      <c r="B1818" s="9" t="e">
        <f>VLOOKUP(A1818,'AM Detail'!K:L,2,FALSE)</f>
        <v>#N/A</v>
      </c>
      <c r="C1818" s="1" t="s">
        <v>31</v>
      </c>
      <c r="D1818" s="1" t="s">
        <v>764</v>
      </c>
      <c r="E1818" s="9" t="str">
        <f t="shared" si="28"/>
        <v>Z002</v>
      </c>
      <c r="F1818" s="2">
        <v>34881</v>
      </c>
      <c r="G1818" s="1" t="s">
        <v>17</v>
      </c>
      <c r="H1818" s="1" t="s">
        <v>33</v>
      </c>
      <c r="I1818" s="1" t="s">
        <v>449</v>
      </c>
      <c r="J1818" s="1" t="s">
        <v>819</v>
      </c>
      <c r="K1818" s="1" t="s">
        <v>36</v>
      </c>
      <c r="L1818" s="1" t="s">
        <v>67</v>
      </c>
      <c r="M1818" s="1" t="s">
        <v>1636</v>
      </c>
      <c r="N1818">
        <v>0</v>
      </c>
      <c r="O1818" s="8">
        <v>0</v>
      </c>
      <c r="P1818" s="8">
        <v>0</v>
      </c>
      <c r="Q1818" s="8">
        <v>0</v>
      </c>
      <c r="R1818" s="35"/>
      <c r="S1818" s="36"/>
      <c r="T1818" s="36"/>
      <c r="U1818" s="36"/>
    </row>
    <row r="1819" spans="1:21" x14ac:dyDescent="0.3">
      <c r="A1819" s="9">
        <v>94002476</v>
      </c>
      <c r="B1819" s="9" t="e">
        <f>VLOOKUP(A1819,'AM Detail'!K:L,2,FALSE)</f>
        <v>#N/A</v>
      </c>
      <c r="C1819" s="1" t="s">
        <v>31</v>
      </c>
      <c r="D1819" s="1" t="s">
        <v>764</v>
      </c>
      <c r="E1819" s="9" t="str">
        <f t="shared" si="28"/>
        <v>Z002</v>
      </c>
      <c r="F1819" s="2">
        <v>34881</v>
      </c>
      <c r="G1819" s="1" t="s">
        <v>17</v>
      </c>
      <c r="H1819" s="1" t="s">
        <v>33</v>
      </c>
      <c r="I1819" s="1" t="s">
        <v>449</v>
      </c>
      <c r="J1819" s="1" t="s">
        <v>820</v>
      </c>
      <c r="K1819" s="1" t="s">
        <v>36</v>
      </c>
      <c r="L1819" s="1" t="s">
        <v>67</v>
      </c>
      <c r="M1819" s="1" t="s">
        <v>1636</v>
      </c>
      <c r="N1819">
        <v>0</v>
      </c>
      <c r="O1819" s="8">
        <v>0</v>
      </c>
      <c r="P1819" s="8">
        <v>0</v>
      </c>
      <c r="Q1819" s="8">
        <v>0</v>
      </c>
      <c r="R1819" s="35"/>
      <c r="S1819" s="36"/>
      <c r="T1819" s="36"/>
      <c r="U1819" s="36"/>
    </row>
    <row r="1820" spans="1:21" x14ac:dyDescent="0.3">
      <c r="A1820" s="9">
        <v>94002479</v>
      </c>
      <c r="B1820" s="9" t="e">
        <f>VLOOKUP(A1820,'AM Detail'!K:L,2,FALSE)</f>
        <v>#N/A</v>
      </c>
      <c r="C1820" s="1" t="s">
        <v>31</v>
      </c>
      <c r="D1820" s="1" t="s">
        <v>32</v>
      </c>
      <c r="E1820" s="9" t="str">
        <f t="shared" si="28"/>
        <v>Z000</v>
      </c>
      <c r="F1820" s="2">
        <v>30133</v>
      </c>
      <c r="G1820" s="1" t="s">
        <v>17</v>
      </c>
      <c r="H1820" s="1" t="s">
        <v>33</v>
      </c>
      <c r="I1820" s="1" t="s">
        <v>449</v>
      </c>
      <c r="J1820" s="1" t="s">
        <v>818</v>
      </c>
      <c r="K1820" s="1" t="s">
        <v>36</v>
      </c>
      <c r="L1820" s="1" t="s">
        <v>107</v>
      </c>
      <c r="M1820" s="1" t="s">
        <v>1636</v>
      </c>
      <c r="N1820">
        <v>0</v>
      </c>
      <c r="O1820" s="8">
        <v>0</v>
      </c>
      <c r="P1820" s="8">
        <v>0</v>
      </c>
      <c r="Q1820" s="8">
        <v>0</v>
      </c>
      <c r="R1820" s="35"/>
      <c r="S1820" s="36"/>
      <c r="T1820" s="36"/>
      <c r="U1820" s="36"/>
    </row>
    <row r="1821" spans="1:21" x14ac:dyDescent="0.3">
      <c r="A1821" s="9">
        <v>94002482</v>
      </c>
      <c r="B1821" s="9" t="e">
        <f>VLOOKUP(A1821,'AM Detail'!K:L,2,FALSE)</f>
        <v>#N/A</v>
      </c>
      <c r="C1821" s="1" t="s">
        <v>31</v>
      </c>
      <c r="D1821" s="1" t="s">
        <v>32</v>
      </c>
      <c r="E1821" s="9" t="str">
        <f t="shared" si="28"/>
        <v>Z000</v>
      </c>
      <c r="F1821" s="2">
        <v>30133</v>
      </c>
      <c r="G1821" s="1" t="s">
        <v>17</v>
      </c>
      <c r="H1821" s="1" t="s">
        <v>33</v>
      </c>
      <c r="I1821" s="1" t="s">
        <v>449</v>
      </c>
      <c r="J1821" s="1" t="s">
        <v>819</v>
      </c>
      <c r="K1821" s="1" t="s">
        <v>36</v>
      </c>
      <c r="L1821" s="1" t="s">
        <v>107</v>
      </c>
      <c r="M1821" s="1" t="s">
        <v>1636</v>
      </c>
      <c r="N1821">
        <v>0</v>
      </c>
      <c r="O1821" s="8">
        <v>0</v>
      </c>
      <c r="P1821" s="8">
        <v>0</v>
      </c>
      <c r="Q1821" s="8">
        <v>0</v>
      </c>
      <c r="R1821" s="35"/>
      <c r="S1821" s="36"/>
      <c r="T1821" s="36"/>
      <c r="U1821" s="36"/>
    </row>
    <row r="1822" spans="1:21" x14ac:dyDescent="0.3">
      <c r="A1822" s="9">
        <v>94002485</v>
      </c>
      <c r="B1822" s="9" t="e">
        <f>VLOOKUP(A1822,'AM Detail'!K:L,2,FALSE)</f>
        <v>#N/A</v>
      </c>
      <c r="C1822" s="1" t="s">
        <v>31</v>
      </c>
      <c r="D1822" s="1" t="s">
        <v>32</v>
      </c>
      <c r="E1822" s="9" t="str">
        <f t="shared" si="28"/>
        <v>Z000</v>
      </c>
      <c r="F1822" s="2">
        <v>30133</v>
      </c>
      <c r="G1822" s="1" t="s">
        <v>17</v>
      </c>
      <c r="H1822" s="1" t="s">
        <v>33</v>
      </c>
      <c r="I1822" s="1" t="s">
        <v>449</v>
      </c>
      <c r="J1822" s="1" t="s">
        <v>820</v>
      </c>
      <c r="K1822" s="1" t="s">
        <v>36</v>
      </c>
      <c r="L1822" s="1" t="s">
        <v>107</v>
      </c>
      <c r="M1822" s="1" t="s">
        <v>1636</v>
      </c>
      <c r="N1822">
        <v>0</v>
      </c>
      <c r="O1822" s="8">
        <v>0</v>
      </c>
      <c r="P1822" s="8">
        <v>0</v>
      </c>
      <c r="Q1822" s="8">
        <v>0</v>
      </c>
      <c r="R1822" s="35"/>
      <c r="S1822" s="36"/>
      <c r="T1822" s="36"/>
      <c r="U1822" s="36"/>
    </row>
    <row r="1823" spans="1:21" x14ac:dyDescent="0.3">
      <c r="A1823" s="9">
        <v>94005022</v>
      </c>
      <c r="B1823" s="9" t="e">
        <f>VLOOKUP(A1823,'AM Detail'!K:L,2,FALSE)</f>
        <v>#N/A</v>
      </c>
      <c r="C1823" s="1" t="s">
        <v>335</v>
      </c>
      <c r="D1823" s="1" t="s">
        <v>465</v>
      </c>
      <c r="E1823" s="9" t="str">
        <f t="shared" si="28"/>
        <v>Z000</v>
      </c>
      <c r="F1823" s="2">
        <v>39965</v>
      </c>
      <c r="G1823" s="1" t="s">
        <v>17</v>
      </c>
      <c r="H1823" s="1" t="s">
        <v>18</v>
      </c>
      <c r="I1823" s="1" t="s">
        <v>496</v>
      </c>
      <c r="J1823" s="1" t="s">
        <v>500</v>
      </c>
      <c r="K1823" s="1" t="s">
        <v>269</v>
      </c>
      <c r="L1823" s="1" t="s">
        <v>757</v>
      </c>
      <c r="M1823" s="1" t="s">
        <v>1636</v>
      </c>
      <c r="N1823">
        <v>0</v>
      </c>
      <c r="O1823" s="8">
        <v>0</v>
      </c>
      <c r="P1823" s="8">
        <v>0</v>
      </c>
      <c r="Q1823" s="8">
        <v>0</v>
      </c>
      <c r="R1823" s="35"/>
      <c r="S1823" s="36"/>
      <c r="T1823" s="36"/>
      <c r="U1823" s="36"/>
    </row>
    <row r="1824" spans="1:21" x14ac:dyDescent="0.3">
      <c r="A1824" s="9">
        <v>94020877</v>
      </c>
      <c r="B1824" s="9" t="e">
        <f>VLOOKUP(A1824,'AM Detail'!K:L,2,FALSE)</f>
        <v>#N/A</v>
      </c>
      <c r="C1824" s="1" t="s">
        <v>15</v>
      </c>
      <c r="D1824" s="1" t="s">
        <v>16</v>
      </c>
      <c r="E1824" s="9" t="str">
        <f t="shared" si="28"/>
        <v>Z000</v>
      </c>
      <c r="F1824" s="2">
        <v>40026</v>
      </c>
      <c r="G1824" s="1" t="s">
        <v>17</v>
      </c>
      <c r="H1824" s="1" t="s">
        <v>18</v>
      </c>
      <c r="I1824" s="1" t="s">
        <v>290</v>
      </c>
      <c r="J1824" s="1" t="s">
        <v>291</v>
      </c>
      <c r="K1824" s="1" t="s">
        <v>21</v>
      </c>
      <c r="L1824" s="1" t="s">
        <v>757</v>
      </c>
      <c r="M1824" s="1" t="s">
        <v>1636</v>
      </c>
      <c r="N1824">
        <v>0</v>
      </c>
      <c r="O1824" s="8">
        <v>0</v>
      </c>
      <c r="P1824" s="8">
        <v>0</v>
      </c>
      <c r="Q1824" s="8">
        <v>0</v>
      </c>
      <c r="R1824" s="35"/>
      <c r="S1824" s="36"/>
      <c r="T1824" s="36"/>
      <c r="U1824" s="36"/>
    </row>
    <row r="1825" spans="1:21" x14ac:dyDescent="0.3">
      <c r="A1825" s="9">
        <v>94022724</v>
      </c>
      <c r="B1825" s="9" t="e">
        <f>VLOOKUP(A1825,'AM Detail'!K:L,2,FALSE)</f>
        <v>#N/A</v>
      </c>
      <c r="C1825" s="1" t="s">
        <v>15</v>
      </c>
      <c r="D1825" s="1" t="s">
        <v>16</v>
      </c>
      <c r="E1825" s="9" t="str">
        <f t="shared" si="28"/>
        <v>Z000</v>
      </c>
      <c r="F1825" s="2">
        <v>40026</v>
      </c>
      <c r="G1825" s="1" t="s">
        <v>17</v>
      </c>
      <c r="H1825" s="1" t="s">
        <v>18</v>
      </c>
      <c r="I1825" s="1" t="s">
        <v>290</v>
      </c>
      <c r="J1825" s="1" t="s">
        <v>291</v>
      </c>
      <c r="K1825" s="1" t="s">
        <v>21</v>
      </c>
      <c r="L1825" s="1" t="s">
        <v>757</v>
      </c>
      <c r="M1825" s="1" t="s">
        <v>1636</v>
      </c>
      <c r="N1825">
        <v>0</v>
      </c>
      <c r="O1825" s="8">
        <v>0</v>
      </c>
      <c r="P1825" s="8">
        <v>0</v>
      </c>
      <c r="Q1825" s="8">
        <v>0</v>
      </c>
      <c r="R1825" s="35"/>
      <c r="S1825" s="36"/>
      <c r="T1825" s="36"/>
      <c r="U1825" s="36"/>
    </row>
    <row r="1826" spans="1:21" x14ac:dyDescent="0.3">
      <c r="A1826" s="9">
        <v>94028922</v>
      </c>
      <c r="B1826" s="9" t="e">
        <f>VLOOKUP(A1826,'AM Detail'!K:L,2,FALSE)</f>
        <v>#N/A</v>
      </c>
      <c r="C1826" s="1" t="s">
        <v>15</v>
      </c>
      <c r="D1826" s="1" t="s">
        <v>16</v>
      </c>
      <c r="E1826" s="9" t="str">
        <f t="shared" si="28"/>
        <v>Z000</v>
      </c>
      <c r="F1826" s="2">
        <v>40026</v>
      </c>
      <c r="G1826" s="1" t="s">
        <v>17</v>
      </c>
      <c r="H1826" s="1" t="s">
        <v>18</v>
      </c>
      <c r="I1826" s="1" t="s">
        <v>290</v>
      </c>
      <c r="J1826" s="1" t="s">
        <v>291</v>
      </c>
      <c r="K1826" s="1" t="s">
        <v>21</v>
      </c>
      <c r="L1826" s="1" t="s">
        <v>757</v>
      </c>
      <c r="M1826" s="1" t="s">
        <v>1636</v>
      </c>
      <c r="N1826">
        <v>0</v>
      </c>
      <c r="O1826" s="8">
        <v>0</v>
      </c>
      <c r="P1826" s="8">
        <v>0</v>
      </c>
      <c r="Q1826" s="8">
        <v>0</v>
      </c>
      <c r="R1826" s="35"/>
      <c r="S1826" s="36"/>
      <c r="T1826" s="36"/>
      <c r="U1826" s="36"/>
    </row>
    <row r="1827" spans="1:21" x14ac:dyDescent="0.3">
      <c r="A1827" s="9">
        <v>94031555</v>
      </c>
      <c r="B1827" s="9" t="e">
        <f>VLOOKUP(A1827,'AM Detail'!K:L,2,FALSE)</f>
        <v>#N/A</v>
      </c>
      <c r="C1827" s="1" t="s">
        <v>15</v>
      </c>
      <c r="D1827" s="1" t="s">
        <v>16</v>
      </c>
      <c r="E1827" s="9" t="str">
        <f t="shared" si="28"/>
        <v>Z000</v>
      </c>
      <c r="F1827" s="2">
        <v>40026</v>
      </c>
      <c r="G1827" s="1" t="s">
        <v>17</v>
      </c>
      <c r="H1827" s="1" t="s">
        <v>18</v>
      </c>
      <c r="I1827" s="1" t="s">
        <v>290</v>
      </c>
      <c r="J1827" s="1" t="s">
        <v>291</v>
      </c>
      <c r="K1827" s="1" t="s">
        <v>21</v>
      </c>
      <c r="L1827" s="1" t="s">
        <v>757</v>
      </c>
      <c r="M1827" s="1" t="s">
        <v>1636</v>
      </c>
      <c r="N1827">
        <v>0</v>
      </c>
      <c r="O1827" s="8">
        <v>0</v>
      </c>
      <c r="P1827" s="8">
        <v>0</v>
      </c>
      <c r="Q1827" s="8">
        <v>0</v>
      </c>
      <c r="R1827" s="35"/>
      <c r="S1827" s="36"/>
      <c r="T1827" s="36"/>
      <c r="U1827" s="36"/>
    </row>
    <row r="1828" spans="1:21" x14ac:dyDescent="0.3">
      <c r="A1828" s="9">
        <v>94121865</v>
      </c>
      <c r="B1828" s="9" t="e">
        <f>VLOOKUP(A1828,'AM Detail'!K:L,2,FALSE)</f>
        <v>#N/A</v>
      </c>
      <c r="C1828" s="1" t="s">
        <v>335</v>
      </c>
      <c r="D1828" s="1" t="s">
        <v>465</v>
      </c>
      <c r="E1828" s="9" t="str">
        <f t="shared" si="28"/>
        <v>Z000</v>
      </c>
      <c r="F1828" s="2">
        <v>39965</v>
      </c>
      <c r="G1828" s="1" t="s">
        <v>17</v>
      </c>
      <c r="H1828" s="1" t="s">
        <v>18</v>
      </c>
      <c r="I1828" s="1" t="s">
        <v>496</v>
      </c>
      <c r="J1828" s="1" t="s">
        <v>501</v>
      </c>
      <c r="K1828" s="1" t="s">
        <v>269</v>
      </c>
      <c r="L1828" s="1" t="s">
        <v>757</v>
      </c>
      <c r="M1828" s="1" t="s">
        <v>1636</v>
      </c>
      <c r="N1828">
        <v>0</v>
      </c>
      <c r="O1828" s="8">
        <v>0</v>
      </c>
      <c r="P1828" s="8">
        <v>0</v>
      </c>
      <c r="Q1828" s="8">
        <v>0</v>
      </c>
      <c r="R1828" s="35"/>
      <c r="S1828" s="36"/>
      <c r="T1828" s="36"/>
      <c r="U1828" s="36"/>
    </row>
    <row r="1829" spans="1:21" x14ac:dyDescent="0.3">
      <c r="A1829" s="9">
        <v>94418937</v>
      </c>
      <c r="B1829" s="9" t="str">
        <f>VLOOKUP(A1829,'AM Detail'!K:L,2,FALSE)</f>
        <v>Retire</v>
      </c>
      <c r="C1829" s="1" t="s">
        <v>31</v>
      </c>
      <c r="D1829" s="1" t="s">
        <v>32</v>
      </c>
      <c r="E1829" s="9" t="str">
        <f t="shared" si="28"/>
        <v>Z000</v>
      </c>
      <c r="F1829" s="2">
        <v>39417</v>
      </c>
      <c r="G1829" s="1" t="s">
        <v>17</v>
      </c>
      <c r="H1829" s="1" t="s">
        <v>33</v>
      </c>
      <c r="I1829" s="1" t="s">
        <v>434</v>
      </c>
      <c r="J1829" s="1" t="s">
        <v>439</v>
      </c>
      <c r="K1829" s="1" t="s">
        <v>36</v>
      </c>
      <c r="L1829" s="1" t="s">
        <v>787</v>
      </c>
      <c r="M1829" s="1" t="s">
        <v>1636</v>
      </c>
      <c r="N1829">
        <v>0</v>
      </c>
      <c r="O1829" s="8">
        <v>1634.16</v>
      </c>
      <c r="P1829" s="8">
        <v>1365.39</v>
      </c>
      <c r="Q1829" s="8">
        <v>268.77</v>
      </c>
      <c r="R1829" s="35"/>
      <c r="S1829" s="36"/>
      <c r="T1829" s="36"/>
      <c r="U1829" s="36"/>
    </row>
    <row r="1830" spans="1:21" x14ac:dyDescent="0.3">
      <c r="A1830" s="9">
        <v>94419342</v>
      </c>
      <c r="B1830" s="9" t="str">
        <f>VLOOKUP(A1830,'AM Detail'!K:L,2,FALSE)</f>
        <v>U1</v>
      </c>
      <c r="C1830" s="1" t="s">
        <v>31</v>
      </c>
      <c r="D1830" s="1" t="s">
        <v>283</v>
      </c>
      <c r="E1830" s="9" t="str">
        <f t="shared" si="28"/>
        <v>Z000</v>
      </c>
      <c r="F1830" s="2">
        <v>39873</v>
      </c>
      <c r="G1830" s="1" t="s">
        <v>17</v>
      </c>
      <c r="H1830" s="1" t="s">
        <v>33</v>
      </c>
      <c r="I1830" s="1" t="s">
        <v>664</v>
      </c>
      <c r="J1830" s="1" t="s">
        <v>666</v>
      </c>
      <c r="K1830" s="1" t="s">
        <v>286</v>
      </c>
      <c r="L1830" s="1" t="s">
        <v>757</v>
      </c>
      <c r="M1830" s="1" t="s">
        <v>1636</v>
      </c>
      <c r="N1830">
        <v>0</v>
      </c>
      <c r="O1830" s="8">
        <v>11713.39</v>
      </c>
      <c r="P1830" s="8">
        <v>6401.76</v>
      </c>
      <c r="Q1830" s="8">
        <v>5311.63</v>
      </c>
      <c r="R1830" s="35"/>
      <c r="S1830" s="36"/>
      <c r="T1830" s="36"/>
      <c r="U1830" s="36"/>
    </row>
    <row r="1831" spans="1:21" x14ac:dyDescent="0.3">
      <c r="A1831" s="9">
        <v>94452948</v>
      </c>
      <c r="B1831" s="9" t="str">
        <f>VLOOKUP(A1831,'AM Detail'!K:L,2,FALSE)</f>
        <v>Common</v>
      </c>
      <c r="C1831" s="1" t="s">
        <v>15</v>
      </c>
      <c r="D1831" s="1" t="s">
        <v>238</v>
      </c>
      <c r="E1831" s="9" t="str">
        <f t="shared" si="28"/>
        <v>Z000</v>
      </c>
      <c r="F1831" s="2">
        <v>39873</v>
      </c>
      <c r="G1831" s="1" t="s">
        <v>17</v>
      </c>
      <c r="H1831" s="1" t="s">
        <v>18</v>
      </c>
      <c r="I1831" s="1" t="s">
        <v>41</v>
      </c>
      <c r="J1831" s="1" t="s">
        <v>241</v>
      </c>
      <c r="K1831" s="1" t="s">
        <v>36</v>
      </c>
      <c r="L1831" s="1" t="s">
        <v>757</v>
      </c>
      <c r="M1831" s="1" t="s">
        <v>1636</v>
      </c>
      <c r="N1831">
        <v>1</v>
      </c>
      <c r="O1831" s="8">
        <v>331844.02</v>
      </c>
      <c r="P1831" s="8">
        <v>156954.85999999999</v>
      </c>
      <c r="Q1831" s="8">
        <v>174889.16</v>
      </c>
      <c r="R1831" s="35"/>
      <c r="S1831" s="36"/>
      <c r="T1831" s="36"/>
      <c r="U1831" s="36"/>
    </row>
    <row r="1832" spans="1:21" x14ac:dyDescent="0.3">
      <c r="A1832" s="9">
        <v>94453053</v>
      </c>
      <c r="B1832" s="9" t="e">
        <f>VLOOKUP(A1832,'AM Detail'!K:L,2,FALSE)</f>
        <v>#N/A</v>
      </c>
      <c r="C1832" s="1" t="s">
        <v>335</v>
      </c>
      <c r="D1832" s="1" t="s">
        <v>238</v>
      </c>
      <c r="E1832" s="9" t="str">
        <f t="shared" si="28"/>
        <v>Z000</v>
      </c>
      <c r="F1832" s="2">
        <v>39845</v>
      </c>
      <c r="G1832" s="1" t="s">
        <v>17</v>
      </c>
      <c r="H1832" s="1" t="s">
        <v>18</v>
      </c>
      <c r="I1832" s="1" t="s">
        <v>350</v>
      </c>
      <c r="J1832" s="1" t="s">
        <v>352</v>
      </c>
      <c r="K1832" s="1" t="s">
        <v>36</v>
      </c>
      <c r="L1832" s="1" t="s">
        <v>757</v>
      </c>
      <c r="M1832" s="1" t="s">
        <v>1636</v>
      </c>
      <c r="N1832">
        <v>0</v>
      </c>
      <c r="O1832" s="8">
        <v>0</v>
      </c>
      <c r="P1832" s="8">
        <v>0</v>
      </c>
      <c r="Q1832" s="8">
        <v>0</v>
      </c>
      <c r="R1832" s="35"/>
      <c r="S1832" s="36"/>
      <c r="T1832" s="36"/>
      <c r="U1832" s="36"/>
    </row>
    <row r="1833" spans="1:21" x14ac:dyDescent="0.3">
      <c r="A1833" s="9">
        <v>94453147</v>
      </c>
      <c r="B1833" s="9" t="str">
        <f>VLOOKUP(A1833,'AM Detail'!K:L,2,FALSE)</f>
        <v>Retire</v>
      </c>
      <c r="C1833" s="1" t="s">
        <v>31</v>
      </c>
      <c r="D1833" s="1" t="s">
        <v>32</v>
      </c>
      <c r="E1833" s="9" t="str">
        <f t="shared" si="28"/>
        <v>Z000</v>
      </c>
      <c r="F1833" s="2">
        <v>39722</v>
      </c>
      <c r="G1833" s="1" t="s">
        <v>17</v>
      </c>
      <c r="H1833" s="1" t="s">
        <v>33</v>
      </c>
      <c r="I1833" s="1" t="s">
        <v>357</v>
      </c>
      <c r="J1833" s="1" t="s">
        <v>360</v>
      </c>
      <c r="K1833" s="1" t="s">
        <v>36</v>
      </c>
      <c r="L1833" s="1" t="s">
        <v>756</v>
      </c>
      <c r="M1833" s="1" t="s">
        <v>1636</v>
      </c>
      <c r="N1833">
        <v>1</v>
      </c>
      <c r="O1833" s="8">
        <v>21461.73</v>
      </c>
      <c r="P1833" s="8">
        <v>15758.4</v>
      </c>
      <c r="Q1833" s="8">
        <v>5703.33</v>
      </c>
      <c r="R1833" s="35"/>
      <c r="S1833" s="36"/>
      <c r="T1833" s="36"/>
      <c r="U1833" s="36"/>
    </row>
    <row r="1834" spans="1:21" x14ac:dyDescent="0.3">
      <c r="A1834" s="9">
        <v>94575772</v>
      </c>
      <c r="B1834" s="9" t="e">
        <f>VLOOKUP(A1834,'AM Detail'!K:L,2,FALSE)</f>
        <v>#N/A</v>
      </c>
      <c r="C1834" s="1" t="s">
        <v>15</v>
      </c>
      <c r="D1834" s="1" t="s">
        <v>238</v>
      </c>
      <c r="E1834" s="9" t="str">
        <f t="shared" si="28"/>
        <v>Z000</v>
      </c>
      <c r="F1834" s="2">
        <v>40057</v>
      </c>
      <c r="G1834" s="1" t="s">
        <v>17</v>
      </c>
      <c r="H1834" s="1" t="s">
        <v>18</v>
      </c>
      <c r="I1834" s="1" t="s">
        <v>290</v>
      </c>
      <c r="J1834" s="1" t="s">
        <v>291</v>
      </c>
      <c r="K1834" s="1" t="s">
        <v>36</v>
      </c>
      <c r="L1834" s="1" t="s">
        <v>757</v>
      </c>
      <c r="M1834" s="1" t="s">
        <v>1636</v>
      </c>
      <c r="N1834">
        <v>0</v>
      </c>
      <c r="O1834" s="8">
        <v>0</v>
      </c>
      <c r="P1834" s="8">
        <v>0</v>
      </c>
      <c r="Q1834" s="8">
        <v>0</v>
      </c>
      <c r="R1834" s="35"/>
      <c r="S1834" s="36"/>
      <c r="T1834" s="36"/>
      <c r="U1834" s="36"/>
    </row>
    <row r="1835" spans="1:21" x14ac:dyDescent="0.3">
      <c r="A1835" s="9">
        <v>94656389</v>
      </c>
      <c r="B1835" s="9" t="str">
        <f>VLOOKUP(A1835,'AM Detail'!K:L,2,FALSE)</f>
        <v>Retire</v>
      </c>
      <c r="C1835" s="1" t="s">
        <v>31</v>
      </c>
      <c r="D1835" s="1" t="s">
        <v>32</v>
      </c>
      <c r="E1835" s="9" t="str">
        <f t="shared" si="28"/>
        <v>Z000</v>
      </c>
      <c r="F1835" s="2">
        <v>38808</v>
      </c>
      <c r="G1835" s="1" t="s">
        <v>17</v>
      </c>
      <c r="H1835" s="1" t="s">
        <v>33</v>
      </c>
      <c r="I1835" s="1" t="s">
        <v>41</v>
      </c>
      <c r="J1835" s="1" t="s">
        <v>245</v>
      </c>
      <c r="K1835" s="1" t="s">
        <v>36</v>
      </c>
      <c r="L1835" s="1" t="s">
        <v>759</v>
      </c>
      <c r="M1835" s="1" t="s">
        <v>1636</v>
      </c>
      <c r="N1835">
        <v>0</v>
      </c>
      <c r="O1835" s="8">
        <v>-52113.93</v>
      </c>
      <c r="P1835" s="8">
        <v>-48820.81</v>
      </c>
      <c r="Q1835" s="8">
        <v>-3293.12</v>
      </c>
      <c r="R1835" s="35"/>
      <c r="S1835" s="36"/>
      <c r="T1835" s="36"/>
      <c r="U1835" s="36"/>
    </row>
    <row r="1836" spans="1:21" x14ac:dyDescent="0.3">
      <c r="A1836" s="9">
        <v>94656391</v>
      </c>
      <c r="B1836" s="9" t="e">
        <f>VLOOKUP(A1836,'AM Detail'!K:L,2,FALSE)</f>
        <v>#N/A</v>
      </c>
      <c r="C1836" s="1" t="s">
        <v>31</v>
      </c>
      <c r="D1836" s="1" t="s">
        <v>32</v>
      </c>
      <c r="E1836" s="9" t="str">
        <f t="shared" si="28"/>
        <v>Z000</v>
      </c>
      <c r="F1836" s="2">
        <v>38808</v>
      </c>
      <c r="G1836" s="1" t="s">
        <v>17</v>
      </c>
      <c r="H1836" s="1" t="s">
        <v>33</v>
      </c>
      <c r="I1836" s="1" t="s">
        <v>41</v>
      </c>
      <c r="J1836" s="1" t="s">
        <v>42</v>
      </c>
      <c r="K1836" s="1" t="s">
        <v>36</v>
      </c>
      <c r="L1836" s="1" t="s">
        <v>759</v>
      </c>
      <c r="M1836" s="1" t="s">
        <v>1636</v>
      </c>
      <c r="N1836">
        <v>0</v>
      </c>
      <c r="O1836" s="8">
        <v>0</v>
      </c>
      <c r="P1836" s="8">
        <v>0</v>
      </c>
      <c r="Q1836" s="8">
        <v>0</v>
      </c>
      <c r="R1836" s="35"/>
      <c r="S1836" s="36"/>
      <c r="T1836" s="36"/>
      <c r="U1836" s="36"/>
    </row>
    <row r="1837" spans="1:21" x14ac:dyDescent="0.3">
      <c r="A1837" s="9">
        <v>94656392</v>
      </c>
      <c r="B1837" s="9" t="str">
        <f>VLOOKUP(A1837,'AM Detail'!K:L,2,FALSE)</f>
        <v>Retire</v>
      </c>
      <c r="C1837" s="1" t="s">
        <v>31</v>
      </c>
      <c r="D1837" s="1" t="s">
        <v>32</v>
      </c>
      <c r="E1837" s="9" t="str">
        <f t="shared" si="28"/>
        <v>Z000</v>
      </c>
      <c r="F1837" s="2">
        <v>38808</v>
      </c>
      <c r="G1837" s="1" t="s">
        <v>17</v>
      </c>
      <c r="H1837" s="1" t="s">
        <v>33</v>
      </c>
      <c r="I1837" s="1" t="s">
        <v>41</v>
      </c>
      <c r="J1837" s="1" t="s">
        <v>246</v>
      </c>
      <c r="K1837" s="1" t="s">
        <v>36</v>
      </c>
      <c r="L1837" s="1" t="s">
        <v>759</v>
      </c>
      <c r="M1837" s="1" t="s">
        <v>1636</v>
      </c>
      <c r="N1837">
        <v>0</v>
      </c>
      <c r="O1837" s="8">
        <v>-7237.99</v>
      </c>
      <c r="P1837" s="8">
        <v>-6780.62</v>
      </c>
      <c r="Q1837" s="8">
        <v>-457.37</v>
      </c>
      <c r="R1837" s="35"/>
      <c r="S1837" s="36"/>
      <c r="T1837" s="36"/>
      <c r="U1837" s="36"/>
    </row>
    <row r="1838" spans="1:21" x14ac:dyDescent="0.3">
      <c r="A1838" s="9">
        <v>94656395</v>
      </c>
      <c r="B1838" s="9" t="str">
        <f>VLOOKUP(A1838,'AM Detail'!K:L,2,FALSE)</f>
        <v>Retire</v>
      </c>
      <c r="C1838" s="1" t="s">
        <v>31</v>
      </c>
      <c r="D1838" s="1" t="s">
        <v>32</v>
      </c>
      <c r="E1838" s="9" t="str">
        <f t="shared" si="28"/>
        <v>Z000</v>
      </c>
      <c r="F1838" s="2">
        <v>38808</v>
      </c>
      <c r="G1838" s="1" t="s">
        <v>17</v>
      </c>
      <c r="H1838" s="1" t="s">
        <v>33</v>
      </c>
      <c r="I1838" s="1" t="s">
        <v>249</v>
      </c>
      <c r="J1838" s="1" t="s">
        <v>257</v>
      </c>
      <c r="K1838" s="1" t="s">
        <v>36</v>
      </c>
      <c r="L1838" s="1" t="s">
        <v>759</v>
      </c>
      <c r="M1838" s="1" t="s">
        <v>1636</v>
      </c>
      <c r="N1838">
        <v>0</v>
      </c>
      <c r="O1838" s="8">
        <v>-61807.92</v>
      </c>
      <c r="P1838" s="8">
        <v>-57902.23</v>
      </c>
      <c r="Q1838" s="8">
        <v>-3905.69</v>
      </c>
      <c r="R1838" s="35"/>
      <c r="S1838" s="36"/>
      <c r="T1838" s="36"/>
      <c r="U1838" s="36"/>
    </row>
    <row r="1839" spans="1:21" x14ac:dyDescent="0.3">
      <c r="A1839" s="9">
        <v>94656397</v>
      </c>
      <c r="B1839" s="9" t="str">
        <f>VLOOKUP(A1839,'AM Detail'!K:L,2,FALSE)</f>
        <v>Retire</v>
      </c>
      <c r="C1839" s="1" t="s">
        <v>31</v>
      </c>
      <c r="D1839" s="1" t="s">
        <v>32</v>
      </c>
      <c r="E1839" s="9" t="str">
        <f t="shared" si="28"/>
        <v>Z000</v>
      </c>
      <c r="F1839" s="2">
        <v>38808</v>
      </c>
      <c r="G1839" s="1" t="s">
        <v>17</v>
      </c>
      <c r="H1839" s="1" t="s">
        <v>33</v>
      </c>
      <c r="I1839" s="1" t="s">
        <v>313</v>
      </c>
      <c r="J1839" s="1" t="s">
        <v>315</v>
      </c>
      <c r="K1839" s="1" t="s">
        <v>36</v>
      </c>
      <c r="L1839" s="1" t="s">
        <v>759</v>
      </c>
      <c r="M1839" s="1" t="s">
        <v>1636</v>
      </c>
      <c r="N1839">
        <v>0</v>
      </c>
      <c r="O1839" s="8">
        <v>-2323.19</v>
      </c>
      <c r="P1839" s="8">
        <v>-2176.39</v>
      </c>
      <c r="Q1839" s="8">
        <v>-146.80000000000001</v>
      </c>
      <c r="R1839" s="35"/>
      <c r="S1839" s="36"/>
      <c r="T1839" s="36"/>
      <c r="U1839" s="36"/>
    </row>
    <row r="1840" spans="1:21" x14ac:dyDescent="0.3">
      <c r="A1840" s="9">
        <v>94656398</v>
      </c>
      <c r="B1840" s="9" t="str">
        <f>VLOOKUP(A1840,'AM Detail'!K:L,2,FALSE)</f>
        <v>Retire</v>
      </c>
      <c r="C1840" s="1" t="s">
        <v>31</v>
      </c>
      <c r="D1840" s="1" t="s">
        <v>32</v>
      </c>
      <c r="E1840" s="9" t="str">
        <f t="shared" si="28"/>
        <v>Z000</v>
      </c>
      <c r="F1840" s="2">
        <v>38808</v>
      </c>
      <c r="G1840" s="1" t="s">
        <v>17</v>
      </c>
      <c r="H1840" s="1" t="s">
        <v>33</v>
      </c>
      <c r="I1840" s="1" t="s">
        <v>325</v>
      </c>
      <c r="J1840" s="1" t="s">
        <v>326</v>
      </c>
      <c r="K1840" s="1" t="s">
        <v>36</v>
      </c>
      <c r="L1840" s="1" t="s">
        <v>759</v>
      </c>
      <c r="M1840" s="1" t="s">
        <v>1636</v>
      </c>
      <c r="N1840">
        <v>0</v>
      </c>
      <c r="O1840" s="8">
        <v>-2497</v>
      </c>
      <c r="P1840" s="8">
        <v>-2339.21</v>
      </c>
      <c r="Q1840" s="8">
        <v>-157.79</v>
      </c>
      <c r="R1840" s="35"/>
      <c r="S1840" s="36"/>
      <c r="T1840" s="36"/>
      <c r="U1840" s="36"/>
    </row>
    <row r="1841" spans="1:21" x14ac:dyDescent="0.3">
      <c r="A1841" s="9">
        <v>94656400</v>
      </c>
      <c r="B1841" s="9" t="str">
        <f>VLOOKUP(A1841,'AM Detail'!K:L,2,FALSE)</f>
        <v>Retire</v>
      </c>
      <c r="C1841" s="1" t="s">
        <v>31</v>
      </c>
      <c r="D1841" s="1" t="s">
        <v>32</v>
      </c>
      <c r="E1841" s="9" t="str">
        <f t="shared" si="28"/>
        <v>Z000</v>
      </c>
      <c r="F1841" s="2">
        <v>38808</v>
      </c>
      <c r="G1841" s="1" t="s">
        <v>17</v>
      </c>
      <c r="H1841" s="1" t="s">
        <v>33</v>
      </c>
      <c r="I1841" s="1" t="s">
        <v>325</v>
      </c>
      <c r="J1841" s="1" t="s">
        <v>758</v>
      </c>
      <c r="K1841" s="1" t="s">
        <v>36</v>
      </c>
      <c r="L1841" s="1" t="s">
        <v>759</v>
      </c>
      <c r="M1841" s="1" t="s">
        <v>1636</v>
      </c>
      <c r="N1841">
        <v>0</v>
      </c>
      <c r="O1841" s="8">
        <v>-4180.99</v>
      </c>
      <c r="P1841" s="8">
        <v>-3916.79</v>
      </c>
      <c r="Q1841" s="8">
        <v>-264.2</v>
      </c>
      <c r="R1841" s="35"/>
      <c r="S1841" s="36"/>
      <c r="T1841" s="36"/>
      <c r="U1841" s="36"/>
    </row>
    <row r="1842" spans="1:21" x14ac:dyDescent="0.3">
      <c r="A1842" s="9">
        <v>94656403</v>
      </c>
      <c r="B1842" s="9" t="str">
        <f>VLOOKUP(A1842,'AM Detail'!K:L,2,FALSE)</f>
        <v>Retire</v>
      </c>
      <c r="C1842" s="1" t="s">
        <v>31</v>
      </c>
      <c r="D1842" s="1" t="s">
        <v>32</v>
      </c>
      <c r="E1842" s="9" t="str">
        <f t="shared" si="28"/>
        <v>Z000</v>
      </c>
      <c r="F1842" s="2">
        <v>38808</v>
      </c>
      <c r="G1842" s="1" t="s">
        <v>17</v>
      </c>
      <c r="H1842" s="1" t="s">
        <v>33</v>
      </c>
      <c r="I1842" s="1" t="s">
        <v>325</v>
      </c>
      <c r="J1842" s="1" t="s">
        <v>328</v>
      </c>
      <c r="K1842" s="1" t="s">
        <v>36</v>
      </c>
      <c r="L1842" s="1" t="s">
        <v>759</v>
      </c>
      <c r="M1842" s="1" t="s">
        <v>1636</v>
      </c>
      <c r="N1842">
        <v>0</v>
      </c>
      <c r="O1842" s="8">
        <v>-6271.99</v>
      </c>
      <c r="P1842" s="8">
        <v>-5875.66</v>
      </c>
      <c r="Q1842" s="8">
        <v>-396.33</v>
      </c>
      <c r="R1842" s="35"/>
      <c r="S1842" s="36"/>
      <c r="T1842" s="36"/>
      <c r="U1842" s="36"/>
    </row>
    <row r="1843" spans="1:21" x14ac:dyDescent="0.3">
      <c r="A1843" s="9">
        <v>94656405</v>
      </c>
      <c r="B1843" s="9" t="str">
        <f>VLOOKUP(A1843,'AM Detail'!K:L,2,FALSE)</f>
        <v>Retire</v>
      </c>
      <c r="C1843" s="1" t="s">
        <v>31</v>
      </c>
      <c r="D1843" s="1" t="s">
        <v>32</v>
      </c>
      <c r="E1843" s="9" t="str">
        <f t="shared" si="28"/>
        <v>Z000</v>
      </c>
      <c r="F1843" s="2">
        <v>38808</v>
      </c>
      <c r="G1843" s="1" t="s">
        <v>17</v>
      </c>
      <c r="H1843" s="1" t="s">
        <v>33</v>
      </c>
      <c r="I1843" s="1" t="s">
        <v>366</v>
      </c>
      <c r="J1843" s="1" t="s">
        <v>367</v>
      </c>
      <c r="K1843" s="1" t="s">
        <v>36</v>
      </c>
      <c r="L1843" s="1" t="s">
        <v>759</v>
      </c>
      <c r="M1843" s="1" t="s">
        <v>1636</v>
      </c>
      <c r="N1843">
        <v>0</v>
      </c>
      <c r="O1843" s="8">
        <v>-17775.98</v>
      </c>
      <c r="P1843" s="8">
        <v>-16652.7</v>
      </c>
      <c r="Q1843" s="8">
        <v>-1123.28</v>
      </c>
      <c r="R1843" s="35"/>
      <c r="S1843" s="36"/>
      <c r="T1843" s="36"/>
      <c r="U1843" s="36"/>
    </row>
    <row r="1844" spans="1:21" x14ac:dyDescent="0.3">
      <c r="A1844" s="9">
        <v>94656406</v>
      </c>
      <c r="B1844" s="9" t="str">
        <f>VLOOKUP(A1844,'AM Detail'!K:L,2,FALSE)</f>
        <v>Retire</v>
      </c>
      <c r="C1844" s="1" t="s">
        <v>31</v>
      </c>
      <c r="D1844" s="1" t="s">
        <v>32</v>
      </c>
      <c r="E1844" s="9" t="str">
        <f t="shared" si="28"/>
        <v>Z000</v>
      </c>
      <c r="F1844" s="2">
        <v>38808</v>
      </c>
      <c r="G1844" s="1" t="s">
        <v>17</v>
      </c>
      <c r="H1844" s="1" t="s">
        <v>33</v>
      </c>
      <c r="I1844" s="1" t="s">
        <v>264</v>
      </c>
      <c r="J1844" s="1" t="s">
        <v>382</v>
      </c>
      <c r="K1844" s="1" t="s">
        <v>36</v>
      </c>
      <c r="L1844" s="1" t="s">
        <v>759</v>
      </c>
      <c r="M1844" s="1" t="s">
        <v>1636</v>
      </c>
      <c r="N1844">
        <v>0</v>
      </c>
      <c r="O1844" s="8">
        <v>-16478.98</v>
      </c>
      <c r="P1844" s="8">
        <v>-15437.66</v>
      </c>
      <c r="Q1844" s="8">
        <v>-1041.32</v>
      </c>
      <c r="R1844" s="35"/>
      <c r="S1844" s="36"/>
      <c r="T1844" s="36"/>
      <c r="U1844" s="36"/>
    </row>
    <row r="1845" spans="1:21" x14ac:dyDescent="0.3">
      <c r="A1845" s="9">
        <v>94656408</v>
      </c>
      <c r="B1845" s="9" t="str">
        <f>VLOOKUP(A1845,'AM Detail'!K:L,2,FALSE)</f>
        <v>Retire</v>
      </c>
      <c r="C1845" s="1" t="s">
        <v>31</v>
      </c>
      <c r="D1845" s="1" t="s">
        <v>32</v>
      </c>
      <c r="E1845" s="9" t="str">
        <f t="shared" si="28"/>
        <v>Z000</v>
      </c>
      <c r="F1845" s="2">
        <v>38808</v>
      </c>
      <c r="G1845" s="1" t="s">
        <v>17</v>
      </c>
      <c r="H1845" s="1" t="s">
        <v>33</v>
      </c>
      <c r="I1845" s="1" t="s">
        <v>390</v>
      </c>
      <c r="J1845" s="1" t="s">
        <v>395</v>
      </c>
      <c r="K1845" s="1" t="s">
        <v>36</v>
      </c>
      <c r="L1845" s="1" t="s">
        <v>759</v>
      </c>
      <c r="M1845" s="1" t="s">
        <v>1636</v>
      </c>
      <c r="N1845">
        <v>0</v>
      </c>
      <c r="O1845" s="8">
        <v>-2627</v>
      </c>
      <c r="P1845" s="8">
        <v>-2461</v>
      </c>
      <c r="Q1845" s="8">
        <v>-166</v>
      </c>
      <c r="R1845" s="35"/>
      <c r="S1845" s="36"/>
      <c r="T1845" s="36"/>
      <c r="U1845" s="36"/>
    </row>
    <row r="1846" spans="1:21" x14ac:dyDescent="0.3">
      <c r="A1846" s="9">
        <v>94656409</v>
      </c>
      <c r="B1846" s="9" t="str">
        <f>VLOOKUP(A1846,'AM Detail'!K:L,2,FALSE)</f>
        <v>Retire</v>
      </c>
      <c r="C1846" s="1" t="s">
        <v>31</v>
      </c>
      <c r="D1846" s="1" t="s">
        <v>32</v>
      </c>
      <c r="E1846" s="9" t="str">
        <f t="shared" si="28"/>
        <v>Z000</v>
      </c>
      <c r="F1846" s="2">
        <v>38808</v>
      </c>
      <c r="G1846" s="1" t="s">
        <v>17</v>
      </c>
      <c r="H1846" s="1" t="s">
        <v>33</v>
      </c>
      <c r="I1846" s="1" t="s">
        <v>399</v>
      </c>
      <c r="J1846" s="1" t="s">
        <v>400</v>
      </c>
      <c r="K1846" s="1" t="s">
        <v>36</v>
      </c>
      <c r="L1846" s="1" t="s">
        <v>759</v>
      </c>
      <c r="M1846" s="1" t="s">
        <v>1636</v>
      </c>
      <c r="N1846">
        <v>0</v>
      </c>
      <c r="O1846" s="8">
        <v>-7474.99</v>
      </c>
      <c r="P1846" s="8">
        <v>-7002.64</v>
      </c>
      <c r="Q1846" s="8">
        <v>-472.35</v>
      </c>
      <c r="R1846" s="35"/>
      <c r="S1846" s="36"/>
      <c r="T1846" s="36"/>
      <c r="U1846" s="36"/>
    </row>
    <row r="1847" spans="1:21" x14ac:dyDescent="0.3">
      <c r="A1847" s="9">
        <v>94656411</v>
      </c>
      <c r="B1847" s="9" t="str">
        <f>VLOOKUP(A1847,'AM Detail'!K:L,2,FALSE)</f>
        <v>Retire</v>
      </c>
      <c r="C1847" s="1" t="s">
        <v>31</v>
      </c>
      <c r="D1847" s="1" t="s">
        <v>32</v>
      </c>
      <c r="E1847" s="9" t="str">
        <f t="shared" si="28"/>
        <v>Z000</v>
      </c>
      <c r="F1847" s="2">
        <v>38808</v>
      </c>
      <c r="G1847" s="1" t="s">
        <v>17</v>
      </c>
      <c r="H1847" s="1" t="s">
        <v>33</v>
      </c>
      <c r="I1847" s="1" t="s">
        <v>399</v>
      </c>
      <c r="J1847" s="1" t="s">
        <v>401</v>
      </c>
      <c r="K1847" s="1" t="s">
        <v>36</v>
      </c>
      <c r="L1847" s="1" t="s">
        <v>759</v>
      </c>
      <c r="M1847" s="1" t="s">
        <v>1636</v>
      </c>
      <c r="N1847">
        <v>0</v>
      </c>
      <c r="O1847" s="8">
        <v>-7474.99</v>
      </c>
      <c r="P1847" s="8">
        <v>-7002.64</v>
      </c>
      <c r="Q1847" s="8">
        <v>-472.35</v>
      </c>
      <c r="R1847" s="35"/>
      <c r="S1847" s="36"/>
      <c r="T1847" s="36"/>
      <c r="U1847" s="36"/>
    </row>
    <row r="1848" spans="1:21" x14ac:dyDescent="0.3">
      <c r="A1848" s="9">
        <v>94656413</v>
      </c>
      <c r="B1848" s="9" t="str">
        <f>VLOOKUP(A1848,'AM Detail'!K:L,2,FALSE)</f>
        <v>Retire</v>
      </c>
      <c r="C1848" s="1" t="s">
        <v>31</v>
      </c>
      <c r="D1848" s="1" t="s">
        <v>32</v>
      </c>
      <c r="E1848" s="9" t="str">
        <f t="shared" si="28"/>
        <v>Z000</v>
      </c>
      <c r="F1848" s="2">
        <v>38808</v>
      </c>
      <c r="G1848" s="1" t="s">
        <v>17</v>
      </c>
      <c r="H1848" s="1" t="s">
        <v>33</v>
      </c>
      <c r="I1848" s="1" t="s">
        <v>399</v>
      </c>
      <c r="J1848" s="1" t="s">
        <v>402</v>
      </c>
      <c r="K1848" s="1" t="s">
        <v>36</v>
      </c>
      <c r="L1848" s="1" t="s">
        <v>759</v>
      </c>
      <c r="M1848" s="1" t="s">
        <v>1636</v>
      </c>
      <c r="N1848">
        <v>0</v>
      </c>
      <c r="O1848" s="8">
        <v>-18683.98</v>
      </c>
      <c r="P1848" s="8">
        <v>-17503.330000000002</v>
      </c>
      <c r="Q1848" s="8">
        <v>-1180.6500000000001</v>
      </c>
      <c r="R1848" s="35"/>
      <c r="S1848" s="36"/>
      <c r="T1848" s="36"/>
      <c r="U1848" s="36"/>
    </row>
    <row r="1849" spans="1:21" x14ac:dyDescent="0.3">
      <c r="A1849" s="9">
        <v>94656414</v>
      </c>
      <c r="B1849" s="9" t="str">
        <f>VLOOKUP(A1849,'AM Detail'!K:L,2,FALSE)</f>
        <v>Retire</v>
      </c>
      <c r="C1849" s="1" t="s">
        <v>31</v>
      </c>
      <c r="D1849" s="1" t="s">
        <v>32</v>
      </c>
      <c r="E1849" s="9" t="str">
        <f t="shared" si="28"/>
        <v>Z000</v>
      </c>
      <c r="F1849" s="2">
        <v>38808</v>
      </c>
      <c r="G1849" s="1" t="s">
        <v>17</v>
      </c>
      <c r="H1849" s="1" t="s">
        <v>33</v>
      </c>
      <c r="I1849" s="1" t="s">
        <v>410</v>
      </c>
      <c r="J1849" s="1" t="s">
        <v>412</v>
      </c>
      <c r="K1849" s="1" t="s">
        <v>36</v>
      </c>
      <c r="L1849" s="1" t="s">
        <v>759</v>
      </c>
      <c r="M1849" s="1" t="s">
        <v>1636</v>
      </c>
      <c r="N1849">
        <v>0</v>
      </c>
      <c r="O1849" s="8">
        <v>-13788.98</v>
      </c>
      <c r="P1849" s="8">
        <v>-12917.64</v>
      </c>
      <c r="Q1849" s="8">
        <v>-871.34</v>
      </c>
      <c r="R1849" s="35"/>
      <c r="S1849" s="36"/>
      <c r="T1849" s="36"/>
      <c r="U1849" s="36"/>
    </row>
    <row r="1850" spans="1:21" x14ac:dyDescent="0.3">
      <c r="A1850" s="9">
        <v>94656415</v>
      </c>
      <c r="B1850" s="9" t="str">
        <f>VLOOKUP(A1850,'AM Detail'!K:L,2,FALSE)</f>
        <v>Retire</v>
      </c>
      <c r="C1850" s="1" t="s">
        <v>31</v>
      </c>
      <c r="D1850" s="1" t="s">
        <v>32</v>
      </c>
      <c r="E1850" s="9" t="str">
        <f t="shared" si="28"/>
        <v>Z000</v>
      </c>
      <c r="F1850" s="2">
        <v>38808</v>
      </c>
      <c r="G1850" s="1" t="s">
        <v>17</v>
      </c>
      <c r="H1850" s="1" t="s">
        <v>33</v>
      </c>
      <c r="I1850" s="1" t="s">
        <v>313</v>
      </c>
      <c r="J1850" s="1" t="s">
        <v>770</v>
      </c>
      <c r="K1850" s="1" t="s">
        <v>36</v>
      </c>
      <c r="L1850" s="1" t="s">
        <v>759</v>
      </c>
      <c r="M1850" s="1" t="s">
        <v>1636</v>
      </c>
      <c r="N1850">
        <v>0</v>
      </c>
      <c r="O1850" s="8">
        <v>-6999.79</v>
      </c>
      <c r="P1850" s="8">
        <v>-6557.47</v>
      </c>
      <c r="Q1850" s="8">
        <v>-442.32</v>
      </c>
      <c r="R1850" s="35"/>
      <c r="S1850" s="36"/>
      <c r="T1850" s="36"/>
      <c r="U1850" s="36"/>
    </row>
    <row r="1851" spans="1:21" x14ac:dyDescent="0.3">
      <c r="A1851" s="9">
        <v>94656417</v>
      </c>
      <c r="B1851" s="9" t="e">
        <f>VLOOKUP(A1851,'AM Detail'!K:L,2,FALSE)</f>
        <v>#N/A</v>
      </c>
      <c r="C1851" s="1" t="s">
        <v>31</v>
      </c>
      <c r="D1851" s="1" t="s">
        <v>32</v>
      </c>
      <c r="E1851" s="9" t="str">
        <f t="shared" si="28"/>
        <v>Z000</v>
      </c>
      <c r="F1851" s="2">
        <v>38808</v>
      </c>
      <c r="G1851" s="1" t="s">
        <v>17</v>
      </c>
      <c r="H1851" s="1" t="s">
        <v>33</v>
      </c>
      <c r="I1851" s="1" t="s">
        <v>366</v>
      </c>
      <c r="J1851" s="1" t="s">
        <v>782</v>
      </c>
      <c r="K1851" s="1" t="s">
        <v>36</v>
      </c>
      <c r="L1851" s="1" t="s">
        <v>759</v>
      </c>
      <c r="M1851" s="1" t="s">
        <v>1636</v>
      </c>
      <c r="N1851">
        <v>0</v>
      </c>
      <c r="O1851" s="8">
        <v>0</v>
      </c>
      <c r="P1851" s="8">
        <v>0</v>
      </c>
      <c r="Q1851" s="8">
        <v>0</v>
      </c>
      <c r="R1851" s="35"/>
      <c r="S1851" s="36"/>
      <c r="T1851" s="36"/>
      <c r="U1851" s="36"/>
    </row>
    <row r="1852" spans="1:21" x14ac:dyDescent="0.3">
      <c r="A1852" s="9">
        <v>94656419</v>
      </c>
      <c r="B1852" s="9" t="e">
        <f>VLOOKUP(A1852,'AM Detail'!K:L,2,FALSE)</f>
        <v>#N/A</v>
      </c>
      <c r="C1852" s="1" t="s">
        <v>31</v>
      </c>
      <c r="D1852" s="1" t="s">
        <v>32</v>
      </c>
      <c r="E1852" s="9" t="str">
        <f t="shared" si="28"/>
        <v>Z000</v>
      </c>
      <c r="F1852" s="2">
        <v>38808</v>
      </c>
      <c r="G1852" s="1" t="s">
        <v>17</v>
      </c>
      <c r="H1852" s="1" t="s">
        <v>33</v>
      </c>
      <c r="I1852" s="1" t="s">
        <v>332</v>
      </c>
      <c r="J1852" s="1" t="s">
        <v>338</v>
      </c>
      <c r="K1852" s="1" t="s">
        <v>36</v>
      </c>
      <c r="L1852" s="1" t="s">
        <v>759</v>
      </c>
      <c r="M1852" s="1" t="s">
        <v>1636</v>
      </c>
      <c r="N1852">
        <v>0</v>
      </c>
      <c r="O1852" s="8">
        <v>0</v>
      </c>
      <c r="P1852" s="8">
        <v>0</v>
      </c>
      <c r="Q1852" s="8">
        <v>0</v>
      </c>
      <c r="R1852" s="35"/>
      <c r="S1852" s="36"/>
      <c r="T1852" s="36"/>
      <c r="U1852" s="36"/>
    </row>
    <row r="1853" spans="1:21" x14ac:dyDescent="0.3">
      <c r="A1853" s="9">
        <v>94832799</v>
      </c>
      <c r="B1853" s="9" t="e">
        <f>VLOOKUP(A1853,'AM Detail'!K:L,2,FALSE)</f>
        <v>#N/A</v>
      </c>
      <c r="C1853" s="1" t="s">
        <v>335</v>
      </c>
      <c r="D1853" s="1" t="s">
        <v>465</v>
      </c>
      <c r="E1853" s="9" t="str">
        <f t="shared" si="28"/>
        <v>Z000</v>
      </c>
      <c r="F1853" s="2">
        <v>39479</v>
      </c>
      <c r="G1853" s="1" t="s">
        <v>17</v>
      </c>
      <c r="H1853" s="1" t="s">
        <v>18</v>
      </c>
      <c r="I1853" s="1" t="s">
        <v>496</v>
      </c>
      <c r="J1853" s="1" t="s">
        <v>500</v>
      </c>
      <c r="K1853" s="1" t="s">
        <v>269</v>
      </c>
      <c r="L1853" s="1" t="s">
        <v>756</v>
      </c>
      <c r="M1853" s="1" t="s">
        <v>1636</v>
      </c>
      <c r="N1853">
        <v>0</v>
      </c>
      <c r="O1853" s="8">
        <v>0</v>
      </c>
      <c r="P1853" s="8">
        <v>0</v>
      </c>
      <c r="Q1853" s="8">
        <v>0</v>
      </c>
      <c r="R1853" s="35"/>
      <c r="S1853" s="36"/>
      <c r="T1853" s="36"/>
      <c r="U1853" s="36"/>
    </row>
    <row r="1854" spans="1:21" x14ac:dyDescent="0.3">
      <c r="A1854" s="9">
        <v>94943822</v>
      </c>
      <c r="B1854" s="9" t="str">
        <f>VLOOKUP(A1854,'AM Detail'!K:L,2,FALSE)</f>
        <v>Common</v>
      </c>
      <c r="C1854" s="1" t="s">
        <v>15</v>
      </c>
      <c r="D1854" s="1" t="s">
        <v>16</v>
      </c>
      <c r="E1854" s="9" t="str">
        <f t="shared" si="28"/>
        <v>Z000</v>
      </c>
      <c r="F1854" s="2">
        <v>39995</v>
      </c>
      <c r="G1854" s="1" t="s">
        <v>17</v>
      </c>
      <c r="H1854" s="1" t="s">
        <v>18</v>
      </c>
      <c r="I1854" s="1" t="s">
        <v>70</v>
      </c>
      <c r="J1854" s="1" t="s">
        <v>821</v>
      </c>
      <c r="K1854" s="1" t="s">
        <v>21</v>
      </c>
      <c r="L1854" s="1" t="s">
        <v>757</v>
      </c>
      <c r="M1854" s="1" t="s">
        <v>1636</v>
      </c>
      <c r="N1854">
        <v>2</v>
      </c>
      <c r="O1854" s="8">
        <v>10064.450000000001</v>
      </c>
      <c r="P1854" s="8">
        <v>2112.98</v>
      </c>
      <c r="Q1854" s="8">
        <v>7951.47</v>
      </c>
      <c r="R1854" s="35"/>
      <c r="S1854" s="36"/>
      <c r="T1854" s="36"/>
      <c r="U1854" s="36"/>
    </row>
    <row r="1855" spans="1:21" x14ac:dyDescent="0.3">
      <c r="A1855" s="9">
        <v>95007385</v>
      </c>
      <c r="B1855" s="9" t="str">
        <f>VLOOKUP(A1855,'AM Detail'!K:L,2,FALSE)</f>
        <v>Retire</v>
      </c>
      <c r="C1855" s="1" t="s">
        <v>31</v>
      </c>
      <c r="D1855" s="1" t="s">
        <v>32</v>
      </c>
      <c r="E1855" s="9" t="str">
        <f t="shared" si="28"/>
        <v>Z000</v>
      </c>
      <c r="F1855" s="2">
        <v>24289</v>
      </c>
      <c r="G1855" s="1" t="s">
        <v>17</v>
      </c>
      <c r="H1855" s="1" t="s">
        <v>33</v>
      </c>
      <c r="I1855" s="1" t="s">
        <v>332</v>
      </c>
      <c r="J1855" s="1" t="s">
        <v>822</v>
      </c>
      <c r="K1855" s="1" t="s">
        <v>36</v>
      </c>
      <c r="L1855" s="1" t="s">
        <v>46</v>
      </c>
      <c r="M1855" s="1" t="s">
        <v>1636</v>
      </c>
      <c r="N1855">
        <v>1</v>
      </c>
      <c r="O1855" s="8">
        <v>35182.699999999997</v>
      </c>
      <c r="P1855" s="8">
        <v>35182.699999999997</v>
      </c>
      <c r="Q1855" s="8">
        <v>0</v>
      </c>
      <c r="R1855" s="35"/>
      <c r="S1855" s="36"/>
      <c r="T1855" s="36"/>
      <c r="U1855" s="36"/>
    </row>
    <row r="1856" spans="1:21" x14ac:dyDescent="0.3">
      <c r="A1856" s="9">
        <v>95021921</v>
      </c>
      <c r="B1856" s="9" t="str">
        <f>VLOOKUP(A1856,'AM Detail'!K:L,2,FALSE)</f>
        <v>Common</v>
      </c>
      <c r="C1856" s="1" t="s">
        <v>15</v>
      </c>
      <c r="D1856" s="1" t="s">
        <v>16</v>
      </c>
      <c r="E1856" s="9" t="str">
        <f t="shared" si="28"/>
        <v>Z000</v>
      </c>
      <c r="F1856" s="2">
        <v>40026</v>
      </c>
      <c r="G1856" s="1" t="s">
        <v>17</v>
      </c>
      <c r="H1856" s="1" t="s">
        <v>18</v>
      </c>
      <c r="I1856" s="1" t="s">
        <v>89</v>
      </c>
      <c r="J1856" s="1" t="s">
        <v>823</v>
      </c>
      <c r="K1856" s="1" t="s">
        <v>21</v>
      </c>
      <c r="L1856" s="1" t="s">
        <v>757</v>
      </c>
      <c r="M1856" s="1" t="s">
        <v>1636</v>
      </c>
      <c r="N1856">
        <v>15</v>
      </c>
      <c r="O1856" s="8">
        <v>52348.86</v>
      </c>
      <c r="P1856" s="8">
        <v>10990.37</v>
      </c>
      <c r="Q1856" s="8">
        <v>41358.49</v>
      </c>
      <c r="R1856" s="35"/>
      <c r="S1856" s="36"/>
      <c r="T1856" s="36"/>
      <c r="U1856" s="36"/>
    </row>
    <row r="1857" spans="1:21" x14ac:dyDescent="0.3">
      <c r="A1857" s="9">
        <v>95021928</v>
      </c>
      <c r="B1857" s="9" t="str">
        <f>VLOOKUP(A1857,'AM Detail'!K:L,2,FALSE)</f>
        <v>Retire</v>
      </c>
      <c r="C1857" s="1" t="s">
        <v>31</v>
      </c>
      <c r="D1857" s="1" t="s">
        <v>764</v>
      </c>
      <c r="E1857" s="9" t="str">
        <f t="shared" si="28"/>
        <v>Z002</v>
      </c>
      <c r="F1857" s="2">
        <v>39995</v>
      </c>
      <c r="G1857" s="1" t="s">
        <v>17</v>
      </c>
      <c r="H1857" s="1" t="s">
        <v>33</v>
      </c>
      <c r="I1857" s="1" t="s">
        <v>451</v>
      </c>
      <c r="J1857" s="1" t="s">
        <v>454</v>
      </c>
      <c r="K1857" s="1" t="s">
        <v>36</v>
      </c>
      <c r="L1857" s="1" t="s">
        <v>757</v>
      </c>
      <c r="M1857" s="1" t="s">
        <v>1636</v>
      </c>
      <c r="N1857">
        <v>1</v>
      </c>
      <c r="O1857" s="8">
        <v>50734.64</v>
      </c>
      <c r="P1857" s="8">
        <v>13134.98</v>
      </c>
      <c r="Q1857" s="8">
        <v>37599.660000000003</v>
      </c>
      <c r="R1857" s="35"/>
      <c r="S1857" s="36"/>
      <c r="T1857" s="36"/>
      <c r="U1857" s="36"/>
    </row>
    <row r="1858" spans="1:21" x14ac:dyDescent="0.3">
      <c r="A1858" s="9">
        <v>95021994</v>
      </c>
      <c r="B1858" s="9" t="e">
        <f>VLOOKUP(A1858,'AM Detail'!K:L,2,FALSE)</f>
        <v>#N/A</v>
      </c>
      <c r="C1858" s="1" t="s">
        <v>335</v>
      </c>
      <c r="D1858" s="1" t="s">
        <v>238</v>
      </c>
      <c r="E1858" s="9" t="str">
        <f t="shared" si="28"/>
        <v>Z000</v>
      </c>
      <c r="F1858" s="2">
        <v>40057</v>
      </c>
      <c r="G1858" s="1" t="s">
        <v>17</v>
      </c>
      <c r="H1858" s="1" t="s">
        <v>18</v>
      </c>
      <c r="I1858" s="1" t="s">
        <v>249</v>
      </c>
      <c r="J1858" s="1" t="s">
        <v>824</v>
      </c>
      <c r="K1858" s="1" t="s">
        <v>36</v>
      </c>
      <c r="L1858" s="1" t="s">
        <v>757</v>
      </c>
      <c r="M1858" s="1" t="s">
        <v>1636</v>
      </c>
      <c r="N1858">
        <v>0</v>
      </c>
      <c r="O1858" s="8">
        <v>0</v>
      </c>
      <c r="P1858" s="8">
        <v>0</v>
      </c>
      <c r="Q1858" s="8">
        <v>0</v>
      </c>
      <c r="R1858" s="35"/>
      <c r="S1858" s="36"/>
      <c r="T1858" s="36"/>
      <c r="U1858" s="36"/>
    </row>
    <row r="1859" spans="1:21" x14ac:dyDescent="0.3">
      <c r="A1859" s="9">
        <v>95022011</v>
      </c>
      <c r="B1859" s="9" t="str">
        <f>VLOOKUP(A1859,'AM Detail'!K:L,2,FALSE)</f>
        <v>Common</v>
      </c>
      <c r="C1859" s="1" t="s">
        <v>15</v>
      </c>
      <c r="D1859" s="1" t="s">
        <v>16</v>
      </c>
      <c r="E1859" s="9" t="str">
        <f t="shared" si="28"/>
        <v>Z000</v>
      </c>
      <c r="F1859" s="2">
        <v>40057</v>
      </c>
      <c r="G1859" s="1" t="s">
        <v>17</v>
      </c>
      <c r="H1859" s="1" t="s">
        <v>18</v>
      </c>
      <c r="I1859" s="1" t="s">
        <v>137</v>
      </c>
      <c r="J1859" s="1" t="s">
        <v>825</v>
      </c>
      <c r="K1859" s="1" t="s">
        <v>21</v>
      </c>
      <c r="L1859" s="1" t="s">
        <v>757</v>
      </c>
      <c r="M1859" s="1" t="s">
        <v>1636</v>
      </c>
      <c r="N1859">
        <v>1</v>
      </c>
      <c r="O1859" s="8">
        <v>7788</v>
      </c>
      <c r="P1859" s="8">
        <v>1635.05</v>
      </c>
      <c r="Q1859" s="8">
        <v>6152.95</v>
      </c>
      <c r="R1859" s="35"/>
      <c r="S1859" s="36"/>
      <c r="T1859" s="36"/>
      <c r="U1859" s="36"/>
    </row>
    <row r="1860" spans="1:21" x14ac:dyDescent="0.3">
      <c r="A1860" s="9">
        <v>95022056</v>
      </c>
      <c r="B1860" s="9" t="e">
        <f>VLOOKUP(A1860,'AM Detail'!K:L,2,FALSE)</f>
        <v>#N/A</v>
      </c>
      <c r="C1860" s="1" t="s">
        <v>15</v>
      </c>
      <c r="D1860" s="1" t="s">
        <v>16</v>
      </c>
      <c r="E1860" s="9" t="str">
        <f t="shared" si="28"/>
        <v>Z000</v>
      </c>
      <c r="F1860" s="2">
        <v>40026</v>
      </c>
      <c r="G1860" s="1" t="s">
        <v>17</v>
      </c>
      <c r="H1860" s="1" t="s">
        <v>18</v>
      </c>
      <c r="I1860" s="1" t="s">
        <v>137</v>
      </c>
      <c r="J1860" s="1" t="s">
        <v>142</v>
      </c>
      <c r="K1860" s="1" t="s">
        <v>21</v>
      </c>
      <c r="L1860" s="1" t="s">
        <v>757</v>
      </c>
      <c r="M1860" s="1" t="s">
        <v>1636</v>
      </c>
      <c r="N1860">
        <v>0</v>
      </c>
      <c r="O1860" s="8">
        <v>0</v>
      </c>
      <c r="P1860" s="8">
        <v>0</v>
      </c>
      <c r="Q1860" s="8">
        <v>0</v>
      </c>
      <c r="R1860" s="35"/>
      <c r="S1860" s="36"/>
      <c r="T1860" s="36"/>
      <c r="U1860" s="36"/>
    </row>
    <row r="1861" spans="1:21" x14ac:dyDescent="0.3">
      <c r="A1861" s="9">
        <v>95102360</v>
      </c>
      <c r="B1861" s="9" t="e">
        <f>VLOOKUP(A1861,'AM Detail'!K:L,2,FALSE)</f>
        <v>#N/A</v>
      </c>
      <c r="C1861" s="1" t="s">
        <v>31</v>
      </c>
      <c r="D1861" s="1" t="s">
        <v>276</v>
      </c>
      <c r="E1861" s="9" t="str">
        <f t="shared" si="28"/>
        <v>Z000</v>
      </c>
      <c r="F1861" s="2">
        <v>40087</v>
      </c>
      <c r="G1861" s="1" t="s">
        <v>17</v>
      </c>
      <c r="H1861" s="1" t="s">
        <v>33</v>
      </c>
      <c r="I1861" s="1" t="s">
        <v>290</v>
      </c>
      <c r="J1861" s="1" t="s">
        <v>291</v>
      </c>
      <c r="K1861" s="1" t="s">
        <v>279</v>
      </c>
      <c r="L1861" s="1" t="s">
        <v>757</v>
      </c>
      <c r="M1861" s="1" t="s">
        <v>1636</v>
      </c>
      <c r="N1861">
        <v>0</v>
      </c>
      <c r="O1861" s="8">
        <v>0</v>
      </c>
      <c r="P1861" s="8">
        <v>0</v>
      </c>
      <c r="Q1861" s="8">
        <v>0</v>
      </c>
      <c r="R1861" s="35"/>
      <c r="S1861" s="36"/>
      <c r="T1861" s="36"/>
      <c r="U1861" s="36"/>
    </row>
    <row r="1862" spans="1:21" x14ac:dyDescent="0.3">
      <c r="A1862" s="9">
        <v>95102381</v>
      </c>
      <c r="B1862" s="9" t="e">
        <f>VLOOKUP(A1862,'AM Detail'!K:L,2,FALSE)</f>
        <v>#N/A</v>
      </c>
      <c r="C1862" s="1" t="s">
        <v>31</v>
      </c>
      <c r="D1862" s="1" t="s">
        <v>268</v>
      </c>
      <c r="E1862" s="9" t="str">
        <f t="shared" ref="E1862:E1925" si="29">MID(D1862,6,4)</f>
        <v>Z000</v>
      </c>
      <c r="F1862" s="2">
        <v>40087</v>
      </c>
      <c r="G1862" s="1" t="s">
        <v>17</v>
      </c>
      <c r="H1862" s="1" t="s">
        <v>33</v>
      </c>
      <c r="I1862" s="1" t="s">
        <v>290</v>
      </c>
      <c r="J1862" s="1" t="s">
        <v>291</v>
      </c>
      <c r="K1862" s="1" t="s">
        <v>269</v>
      </c>
      <c r="L1862" s="1" t="s">
        <v>757</v>
      </c>
      <c r="M1862" s="1" t="s">
        <v>1636</v>
      </c>
      <c r="N1862">
        <v>0</v>
      </c>
      <c r="O1862" s="8">
        <v>0</v>
      </c>
      <c r="P1862" s="8">
        <v>0</v>
      </c>
      <c r="Q1862" s="8">
        <v>0</v>
      </c>
      <c r="R1862" s="35"/>
      <c r="S1862" s="36"/>
      <c r="T1862" s="36"/>
      <c r="U1862" s="36"/>
    </row>
    <row r="1863" spans="1:21" x14ac:dyDescent="0.3">
      <c r="A1863" s="9">
        <v>95102437</v>
      </c>
      <c r="B1863" s="9" t="e">
        <f>VLOOKUP(A1863,'AM Detail'!K:L,2,FALSE)</f>
        <v>#N/A</v>
      </c>
      <c r="C1863" s="1" t="s">
        <v>31</v>
      </c>
      <c r="D1863" s="1" t="s">
        <v>268</v>
      </c>
      <c r="E1863" s="9" t="str">
        <f t="shared" si="29"/>
        <v>Z000</v>
      </c>
      <c r="F1863" s="2">
        <v>40087</v>
      </c>
      <c r="G1863" s="1" t="s">
        <v>17</v>
      </c>
      <c r="H1863" s="1" t="s">
        <v>33</v>
      </c>
      <c r="I1863" s="1" t="s">
        <v>290</v>
      </c>
      <c r="J1863" s="1" t="s">
        <v>291</v>
      </c>
      <c r="K1863" s="1" t="s">
        <v>269</v>
      </c>
      <c r="L1863" s="1" t="s">
        <v>757</v>
      </c>
      <c r="M1863" s="1" t="s">
        <v>1636</v>
      </c>
      <c r="N1863">
        <v>0</v>
      </c>
      <c r="O1863" s="8">
        <v>0</v>
      </c>
      <c r="P1863" s="8">
        <v>0</v>
      </c>
      <c r="Q1863" s="8">
        <v>0</v>
      </c>
      <c r="R1863" s="35"/>
      <c r="S1863" s="36"/>
      <c r="T1863" s="36"/>
      <c r="U1863" s="36"/>
    </row>
    <row r="1864" spans="1:21" x14ac:dyDescent="0.3">
      <c r="A1864" s="9">
        <v>95102487</v>
      </c>
      <c r="B1864" s="9" t="e">
        <f>VLOOKUP(A1864,'AM Detail'!K:L,2,FALSE)</f>
        <v>#N/A</v>
      </c>
      <c r="C1864" s="1" t="s">
        <v>31</v>
      </c>
      <c r="D1864" s="1" t="s">
        <v>268</v>
      </c>
      <c r="E1864" s="9" t="str">
        <f t="shared" si="29"/>
        <v>Z000</v>
      </c>
      <c r="F1864" s="2">
        <v>40087</v>
      </c>
      <c r="G1864" s="1" t="s">
        <v>17</v>
      </c>
      <c r="H1864" s="1" t="s">
        <v>33</v>
      </c>
      <c r="I1864" s="1" t="s">
        <v>290</v>
      </c>
      <c r="J1864" s="1" t="s">
        <v>291</v>
      </c>
      <c r="K1864" s="1" t="s">
        <v>269</v>
      </c>
      <c r="L1864" s="1" t="s">
        <v>757</v>
      </c>
      <c r="M1864" s="1" t="s">
        <v>1636</v>
      </c>
      <c r="N1864">
        <v>0</v>
      </c>
      <c r="O1864" s="8">
        <v>0</v>
      </c>
      <c r="P1864" s="8">
        <v>0</v>
      </c>
      <c r="Q1864" s="8">
        <v>0</v>
      </c>
      <c r="R1864" s="35"/>
      <c r="S1864" s="36"/>
      <c r="T1864" s="36"/>
      <c r="U1864" s="36"/>
    </row>
    <row r="1865" spans="1:21" x14ac:dyDescent="0.3">
      <c r="A1865" s="9">
        <v>95102514</v>
      </c>
      <c r="B1865" s="9" t="e">
        <f>VLOOKUP(A1865,'AM Detail'!K:L,2,FALSE)</f>
        <v>#N/A</v>
      </c>
      <c r="C1865" s="1" t="s">
        <v>31</v>
      </c>
      <c r="D1865" s="1" t="s">
        <v>268</v>
      </c>
      <c r="E1865" s="9" t="str">
        <f t="shared" si="29"/>
        <v>Z000</v>
      </c>
      <c r="F1865" s="2">
        <v>40087</v>
      </c>
      <c r="G1865" s="1" t="s">
        <v>17</v>
      </c>
      <c r="H1865" s="1" t="s">
        <v>33</v>
      </c>
      <c r="I1865" s="1" t="s">
        <v>290</v>
      </c>
      <c r="J1865" s="1" t="s">
        <v>291</v>
      </c>
      <c r="K1865" s="1" t="s">
        <v>269</v>
      </c>
      <c r="L1865" s="1" t="s">
        <v>757</v>
      </c>
      <c r="M1865" s="1" t="s">
        <v>1636</v>
      </c>
      <c r="N1865">
        <v>0</v>
      </c>
      <c r="O1865" s="8">
        <v>0</v>
      </c>
      <c r="P1865" s="8">
        <v>0</v>
      </c>
      <c r="Q1865" s="8">
        <v>0</v>
      </c>
      <c r="R1865" s="35"/>
      <c r="S1865" s="36"/>
      <c r="T1865" s="36"/>
      <c r="U1865" s="36"/>
    </row>
    <row r="1866" spans="1:21" x14ac:dyDescent="0.3">
      <c r="A1866" s="9">
        <v>95102613</v>
      </c>
      <c r="B1866" s="9" t="e">
        <f>VLOOKUP(A1866,'AM Detail'!K:L,2,FALSE)</f>
        <v>#N/A</v>
      </c>
      <c r="C1866" s="1" t="s">
        <v>31</v>
      </c>
      <c r="D1866" s="1" t="s">
        <v>32</v>
      </c>
      <c r="E1866" s="9" t="str">
        <f t="shared" si="29"/>
        <v>Z000</v>
      </c>
      <c r="F1866" s="2">
        <v>40087</v>
      </c>
      <c r="G1866" s="1" t="s">
        <v>17</v>
      </c>
      <c r="H1866" s="1" t="s">
        <v>33</v>
      </c>
      <c r="I1866" s="1" t="s">
        <v>290</v>
      </c>
      <c r="J1866" s="1" t="s">
        <v>291</v>
      </c>
      <c r="K1866" s="1" t="s">
        <v>36</v>
      </c>
      <c r="L1866" s="1" t="s">
        <v>757</v>
      </c>
      <c r="M1866" s="1" t="s">
        <v>1636</v>
      </c>
      <c r="N1866">
        <v>0</v>
      </c>
      <c r="O1866" s="8">
        <v>0</v>
      </c>
      <c r="P1866" s="8">
        <v>0</v>
      </c>
      <c r="Q1866" s="8">
        <v>0</v>
      </c>
      <c r="R1866" s="35"/>
      <c r="S1866" s="36"/>
      <c r="T1866" s="36"/>
      <c r="U1866" s="36"/>
    </row>
    <row r="1867" spans="1:21" x14ac:dyDescent="0.3">
      <c r="A1867" s="9">
        <v>95102628</v>
      </c>
      <c r="B1867" s="9" t="e">
        <f>VLOOKUP(A1867,'AM Detail'!K:L,2,FALSE)</f>
        <v>#N/A</v>
      </c>
      <c r="C1867" s="1" t="s">
        <v>31</v>
      </c>
      <c r="D1867" s="1" t="s">
        <v>32</v>
      </c>
      <c r="E1867" s="9" t="str">
        <f t="shared" si="29"/>
        <v>Z000</v>
      </c>
      <c r="F1867" s="2">
        <v>40087</v>
      </c>
      <c r="G1867" s="1" t="s">
        <v>17</v>
      </c>
      <c r="H1867" s="1" t="s">
        <v>33</v>
      </c>
      <c r="I1867" s="1" t="s">
        <v>290</v>
      </c>
      <c r="J1867" s="1" t="s">
        <v>291</v>
      </c>
      <c r="K1867" s="1" t="s">
        <v>36</v>
      </c>
      <c r="L1867" s="1" t="s">
        <v>757</v>
      </c>
      <c r="M1867" s="1" t="s">
        <v>1636</v>
      </c>
      <c r="N1867">
        <v>0</v>
      </c>
      <c r="O1867" s="8">
        <v>0</v>
      </c>
      <c r="P1867" s="8">
        <v>0</v>
      </c>
      <c r="Q1867" s="8">
        <v>0</v>
      </c>
      <c r="R1867" s="35"/>
      <c r="S1867" s="36"/>
      <c r="T1867" s="36"/>
      <c r="U1867" s="36"/>
    </row>
    <row r="1868" spans="1:21" x14ac:dyDescent="0.3">
      <c r="A1868" s="9">
        <v>95102732</v>
      </c>
      <c r="B1868" s="9" t="e">
        <f>VLOOKUP(A1868,'AM Detail'!K:L,2,FALSE)</f>
        <v>#N/A</v>
      </c>
      <c r="C1868" s="1" t="s">
        <v>31</v>
      </c>
      <c r="D1868" s="1" t="s">
        <v>54</v>
      </c>
      <c r="E1868" s="9" t="str">
        <f t="shared" si="29"/>
        <v>Z000</v>
      </c>
      <c r="F1868" s="2">
        <v>40087</v>
      </c>
      <c r="G1868" s="1" t="s">
        <v>17</v>
      </c>
      <c r="H1868" s="1" t="s">
        <v>33</v>
      </c>
      <c r="I1868" s="1" t="s">
        <v>290</v>
      </c>
      <c r="J1868" s="1" t="s">
        <v>291</v>
      </c>
      <c r="K1868" s="1" t="s">
        <v>21</v>
      </c>
      <c r="L1868" s="1" t="s">
        <v>757</v>
      </c>
      <c r="M1868" s="1" t="s">
        <v>1636</v>
      </c>
      <c r="N1868">
        <v>0</v>
      </c>
      <c r="O1868" s="8">
        <v>0</v>
      </c>
      <c r="P1868" s="8">
        <v>0</v>
      </c>
      <c r="Q1868" s="8">
        <v>0</v>
      </c>
      <c r="R1868" s="35"/>
      <c r="S1868" s="36"/>
      <c r="T1868" s="36"/>
      <c r="U1868" s="36"/>
    </row>
    <row r="1869" spans="1:21" x14ac:dyDescent="0.3">
      <c r="A1869" s="9">
        <v>95102784</v>
      </c>
      <c r="B1869" s="9" t="e">
        <f>VLOOKUP(A1869,'AM Detail'!K:L,2,FALSE)</f>
        <v>#N/A</v>
      </c>
      <c r="C1869" s="1" t="s">
        <v>31</v>
      </c>
      <c r="D1869" s="1" t="s">
        <v>32</v>
      </c>
      <c r="E1869" s="9" t="str">
        <f t="shared" si="29"/>
        <v>Z000</v>
      </c>
      <c r="F1869" s="2">
        <v>40087</v>
      </c>
      <c r="G1869" s="1" t="s">
        <v>17</v>
      </c>
      <c r="H1869" s="1" t="s">
        <v>33</v>
      </c>
      <c r="I1869" s="1" t="s">
        <v>290</v>
      </c>
      <c r="J1869" s="1" t="s">
        <v>291</v>
      </c>
      <c r="K1869" s="1" t="s">
        <v>36</v>
      </c>
      <c r="L1869" s="1" t="s">
        <v>757</v>
      </c>
      <c r="M1869" s="1" t="s">
        <v>1636</v>
      </c>
      <c r="N1869">
        <v>0</v>
      </c>
      <c r="O1869" s="8">
        <v>0</v>
      </c>
      <c r="P1869" s="8">
        <v>0</v>
      </c>
      <c r="Q1869" s="8">
        <v>0</v>
      </c>
      <c r="R1869" s="35"/>
      <c r="S1869" s="36"/>
      <c r="T1869" s="36"/>
      <c r="U1869" s="36"/>
    </row>
    <row r="1870" spans="1:21" x14ac:dyDescent="0.3">
      <c r="A1870" s="9">
        <v>95103009</v>
      </c>
      <c r="B1870" s="9" t="e">
        <f>VLOOKUP(A1870,'AM Detail'!K:L,2,FALSE)</f>
        <v>#N/A</v>
      </c>
      <c r="C1870" s="1" t="s">
        <v>31</v>
      </c>
      <c r="D1870" s="1" t="s">
        <v>32</v>
      </c>
      <c r="E1870" s="9" t="str">
        <f t="shared" si="29"/>
        <v>Z000</v>
      </c>
      <c r="F1870" s="2">
        <v>40087</v>
      </c>
      <c r="G1870" s="1" t="s">
        <v>17</v>
      </c>
      <c r="H1870" s="1" t="s">
        <v>33</v>
      </c>
      <c r="I1870" s="1" t="s">
        <v>290</v>
      </c>
      <c r="J1870" s="1" t="s">
        <v>291</v>
      </c>
      <c r="K1870" s="1" t="s">
        <v>36</v>
      </c>
      <c r="L1870" s="1" t="s">
        <v>757</v>
      </c>
      <c r="M1870" s="1" t="s">
        <v>1636</v>
      </c>
      <c r="N1870">
        <v>0</v>
      </c>
      <c r="O1870" s="8">
        <v>0</v>
      </c>
      <c r="P1870" s="8">
        <v>0</v>
      </c>
      <c r="Q1870" s="8">
        <v>0</v>
      </c>
      <c r="R1870" s="35"/>
      <c r="S1870" s="36"/>
      <c r="T1870" s="36"/>
      <c r="U1870" s="36"/>
    </row>
    <row r="1871" spans="1:21" x14ac:dyDescent="0.3">
      <c r="A1871" s="9">
        <v>95103024</v>
      </c>
      <c r="B1871" s="9" t="e">
        <f>VLOOKUP(A1871,'AM Detail'!K:L,2,FALSE)</f>
        <v>#N/A</v>
      </c>
      <c r="C1871" s="1" t="s">
        <v>31</v>
      </c>
      <c r="D1871" s="1" t="s">
        <v>32</v>
      </c>
      <c r="E1871" s="9" t="str">
        <f t="shared" si="29"/>
        <v>Z000</v>
      </c>
      <c r="F1871" s="2">
        <v>40087</v>
      </c>
      <c r="G1871" s="1" t="s">
        <v>17</v>
      </c>
      <c r="H1871" s="1" t="s">
        <v>33</v>
      </c>
      <c r="I1871" s="1" t="s">
        <v>290</v>
      </c>
      <c r="J1871" s="1" t="s">
        <v>291</v>
      </c>
      <c r="K1871" s="1" t="s">
        <v>36</v>
      </c>
      <c r="L1871" s="1" t="s">
        <v>757</v>
      </c>
      <c r="M1871" s="1" t="s">
        <v>1636</v>
      </c>
      <c r="N1871">
        <v>0</v>
      </c>
      <c r="O1871" s="8">
        <v>0</v>
      </c>
      <c r="P1871" s="8">
        <v>0</v>
      </c>
      <c r="Q1871" s="8">
        <v>0</v>
      </c>
      <c r="R1871" s="35"/>
      <c r="S1871" s="36"/>
      <c r="T1871" s="36"/>
      <c r="U1871" s="36"/>
    </row>
    <row r="1872" spans="1:21" x14ac:dyDescent="0.3">
      <c r="A1872" s="9">
        <v>95103039</v>
      </c>
      <c r="B1872" s="9" t="e">
        <f>VLOOKUP(A1872,'AM Detail'!K:L,2,FALSE)</f>
        <v>#N/A</v>
      </c>
      <c r="C1872" s="1" t="s">
        <v>31</v>
      </c>
      <c r="D1872" s="1" t="s">
        <v>32</v>
      </c>
      <c r="E1872" s="9" t="str">
        <f t="shared" si="29"/>
        <v>Z000</v>
      </c>
      <c r="F1872" s="2">
        <v>40087</v>
      </c>
      <c r="G1872" s="1" t="s">
        <v>17</v>
      </c>
      <c r="H1872" s="1" t="s">
        <v>33</v>
      </c>
      <c r="I1872" s="1" t="s">
        <v>290</v>
      </c>
      <c r="J1872" s="1" t="s">
        <v>291</v>
      </c>
      <c r="K1872" s="1" t="s">
        <v>36</v>
      </c>
      <c r="L1872" s="1" t="s">
        <v>757</v>
      </c>
      <c r="M1872" s="1" t="s">
        <v>1636</v>
      </c>
      <c r="N1872">
        <v>0</v>
      </c>
      <c r="O1872" s="8">
        <v>0</v>
      </c>
      <c r="P1872" s="8">
        <v>0</v>
      </c>
      <c r="Q1872" s="8">
        <v>0</v>
      </c>
      <c r="R1872" s="35"/>
      <c r="S1872" s="36"/>
      <c r="T1872" s="36"/>
      <c r="U1872" s="36"/>
    </row>
    <row r="1873" spans="1:21" x14ac:dyDescent="0.3">
      <c r="A1873" s="9">
        <v>95103185</v>
      </c>
      <c r="B1873" s="9" t="e">
        <f>VLOOKUP(A1873,'AM Detail'!K:L,2,FALSE)</f>
        <v>#N/A</v>
      </c>
      <c r="C1873" s="1" t="s">
        <v>31</v>
      </c>
      <c r="D1873" s="1" t="s">
        <v>32</v>
      </c>
      <c r="E1873" s="9" t="str">
        <f t="shared" si="29"/>
        <v>Z000</v>
      </c>
      <c r="F1873" s="2">
        <v>40087</v>
      </c>
      <c r="G1873" s="1" t="s">
        <v>17</v>
      </c>
      <c r="H1873" s="1" t="s">
        <v>33</v>
      </c>
      <c r="I1873" s="1" t="s">
        <v>290</v>
      </c>
      <c r="J1873" s="1" t="s">
        <v>291</v>
      </c>
      <c r="K1873" s="1" t="s">
        <v>36</v>
      </c>
      <c r="L1873" s="1" t="s">
        <v>757</v>
      </c>
      <c r="M1873" s="1" t="s">
        <v>1636</v>
      </c>
      <c r="N1873">
        <v>0</v>
      </c>
      <c r="O1873" s="8">
        <v>0</v>
      </c>
      <c r="P1873" s="8">
        <v>0</v>
      </c>
      <c r="Q1873" s="8">
        <v>0</v>
      </c>
      <c r="R1873" s="35"/>
      <c r="S1873" s="36"/>
      <c r="T1873" s="36"/>
      <c r="U1873" s="36"/>
    </row>
    <row r="1874" spans="1:21" x14ac:dyDescent="0.3">
      <c r="A1874" s="9">
        <v>95103200</v>
      </c>
      <c r="B1874" s="9" t="e">
        <f>VLOOKUP(A1874,'AM Detail'!K:L,2,FALSE)</f>
        <v>#N/A</v>
      </c>
      <c r="C1874" s="1" t="s">
        <v>31</v>
      </c>
      <c r="D1874" s="1" t="s">
        <v>32</v>
      </c>
      <c r="E1874" s="9" t="str">
        <f t="shared" si="29"/>
        <v>Z000</v>
      </c>
      <c r="F1874" s="2">
        <v>40087</v>
      </c>
      <c r="G1874" s="1" t="s">
        <v>17</v>
      </c>
      <c r="H1874" s="1" t="s">
        <v>33</v>
      </c>
      <c r="I1874" s="1" t="s">
        <v>290</v>
      </c>
      <c r="J1874" s="1" t="s">
        <v>291</v>
      </c>
      <c r="K1874" s="1" t="s">
        <v>36</v>
      </c>
      <c r="L1874" s="1" t="s">
        <v>757</v>
      </c>
      <c r="M1874" s="1" t="s">
        <v>1636</v>
      </c>
      <c r="N1874">
        <v>0</v>
      </c>
      <c r="O1874" s="8">
        <v>0</v>
      </c>
      <c r="P1874" s="8">
        <v>0</v>
      </c>
      <c r="Q1874" s="8">
        <v>0</v>
      </c>
      <c r="R1874" s="35"/>
      <c r="S1874" s="36"/>
      <c r="T1874" s="36"/>
      <c r="U1874" s="36"/>
    </row>
    <row r="1875" spans="1:21" x14ac:dyDescent="0.3">
      <c r="A1875" s="9">
        <v>95103215</v>
      </c>
      <c r="B1875" s="9" t="e">
        <f>VLOOKUP(A1875,'AM Detail'!K:L,2,FALSE)</f>
        <v>#N/A</v>
      </c>
      <c r="C1875" s="1" t="s">
        <v>31</v>
      </c>
      <c r="D1875" s="1" t="s">
        <v>32</v>
      </c>
      <c r="E1875" s="9" t="str">
        <f t="shared" si="29"/>
        <v>Z000</v>
      </c>
      <c r="F1875" s="2">
        <v>40087</v>
      </c>
      <c r="G1875" s="1" t="s">
        <v>17</v>
      </c>
      <c r="H1875" s="1" t="s">
        <v>33</v>
      </c>
      <c r="I1875" s="1" t="s">
        <v>290</v>
      </c>
      <c r="J1875" s="1" t="s">
        <v>291</v>
      </c>
      <c r="K1875" s="1" t="s">
        <v>36</v>
      </c>
      <c r="L1875" s="1" t="s">
        <v>757</v>
      </c>
      <c r="M1875" s="1" t="s">
        <v>1636</v>
      </c>
      <c r="N1875">
        <v>0</v>
      </c>
      <c r="O1875" s="8">
        <v>0</v>
      </c>
      <c r="P1875" s="8">
        <v>0</v>
      </c>
      <c r="Q1875" s="8">
        <v>0</v>
      </c>
      <c r="R1875" s="35"/>
      <c r="S1875" s="36"/>
      <c r="T1875" s="36"/>
      <c r="U1875" s="36"/>
    </row>
    <row r="1876" spans="1:21" x14ac:dyDescent="0.3">
      <c r="A1876" s="9">
        <v>95103245</v>
      </c>
      <c r="B1876" s="9" t="e">
        <f>VLOOKUP(A1876,'AM Detail'!K:L,2,FALSE)</f>
        <v>#N/A</v>
      </c>
      <c r="C1876" s="1" t="s">
        <v>31</v>
      </c>
      <c r="D1876" s="1" t="s">
        <v>32</v>
      </c>
      <c r="E1876" s="9" t="str">
        <f t="shared" si="29"/>
        <v>Z000</v>
      </c>
      <c r="F1876" s="2">
        <v>40087</v>
      </c>
      <c r="G1876" s="1" t="s">
        <v>17</v>
      </c>
      <c r="H1876" s="1" t="s">
        <v>33</v>
      </c>
      <c r="I1876" s="1" t="s">
        <v>290</v>
      </c>
      <c r="J1876" s="1" t="s">
        <v>291</v>
      </c>
      <c r="K1876" s="1" t="s">
        <v>36</v>
      </c>
      <c r="L1876" s="1" t="s">
        <v>757</v>
      </c>
      <c r="M1876" s="1" t="s">
        <v>1636</v>
      </c>
      <c r="N1876">
        <v>0</v>
      </c>
      <c r="O1876" s="8">
        <v>0</v>
      </c>
      <c r="P1876" s="8">
        <v>0</v>
      </c>
      <c r="Q1876" s="8">
        <v>0</v>
      </c>
      <c r="R1876" s="35"/>
      <c r="S1876" s="36"/>
      <c r="T1876" s="36"/>
      <c r="U1876" s="36"/>
    </row>
    <row r="1877" spans="1:21" x14ac:dyDescent="0.3">
      <c r="A1877" s="9">
        <v>95103286</v>
      </c>
      <c r="B1877" s="9" t="e">
        <f>VLOOKUP(A1877,'AM Detail'!K:L,2,FALSE)</f>
        <v>#N/A</v>
      </c>
      <c r="C1877" s="1" t="s">
        <v>31</v>
      </c>
      <c r="D1877" s="1" t="s">
        <v>268</v>
      </c>
      <c r="E1877" s="9" t="str">
        <f t="shared" si="29"/>
        <v>Z000</v>
      </c>
      <c r="F1877" s="2">
        <v>40087</v>
      </c>
      <c r="G1877" s="1" t="s">
        <v>17</v>
      </c>
      <c r="H1877" s="1" t="s">
        <v>33</v>
      </c>
      <c r="I1877" s="1" t="s">
        <v>290</v>
      </c>
      <c r="J1877" s="1" t="s">
        <v>291</v>
      </c>
      <c r="K1877" s="1" t="s">
        <v>269</v>
      </c>
      <c r="L1877" s="1" t="s">
        <v>757</v>
      </c>
      <c r="M1877" s="1" t="s">
        <v>1636</v>
      </c>
      <c r="N1877">
        <v>0</v>
      </c>
      <c r="O1877" s="8">
        <v>0</v>
      </c>
      <c r="P1877" s="8">
        <v>0</v>
      </c>
      <c r="Q1877" s="8">
        <v>0</v>
      </c>
      <c r="R1877" s="35"/>
      <c r="S1877" s="36"/>
      <c r="T1877" s="36"/>
      <c r="U1877" s="36"/>
    </row>
    <row r="1878" spans="1:21" x14ac:dyDescent="0.3">
      <c r="A1878" s="9">
        <v>95103345</v>
      </c>
      <c r="B1878" s="9" t="e">
        <f>VLOOKUP(A1878,'AM Detail'!K:L,2,FALSE)</f>
        <v>#N/A</v>
      </c>
      <c r="C1878" s="1" t="s">
        <v>31</v>
      </c>
      <c r="D1878" s="1" t="s">
        <v>32</v>
      </c>
      <c r="E1878" s="9" t="str">
        <f t="shared" si="29"/>
        <v>Z000</v>
      </c>
      <c r="F1878" s="2">
        <v>40087</v>
      </c>
      <c r="G1878" s="1" t="s">
        <v>17</v>
      </c>
      <c r="H1878" s="1" t="s">
        <v>33</v>
      </c>
      <c r="I1878" s="1" t="s">
        <v>290</v>
      </c>
      <c r="J1878" s="1" t="s">
        <v>291</v>
      </c>
      <c r="K1878" s="1" t="s">
        <v>36</v>
      </c>
      <c r="L1878" s="1" t="s">
        <v>757</v>
      </c>
      <c r="M1878" s="1" t="s">
        <v>1636</v>
      </c>
      <c r="N1878">
        <v>0</v>
      </c>
      <c r="O1878" s="8">
        <v>0</v>
      </c>
      <c r="P1878" s="8">
        <v>0</v>
      </c>
      <c r="Q1878" s="8">
        <v>0</v>
      </c>
      <c r="R1878" s="35"/>
      <c r="S1878" s="36"/>
      <c r="T1878" s="36"/>
      <c r="U1878" s="36"/>
    </row>
    <row r="1879" spans="1:21" x14ac:dyDescent="0.3">
      <c r="A1879" s="9">
        <v>95103360</v>
      </c>
      <c r="B1879" s="9" t="e">
        <f>VLOOKUP(A1879,'AM Detail'!K:L,2,FALSE)</f>
        <v>#N/A</v>
      </c>
      <c r="C1879" s="1" t="s">
        <v>31</v>
      </c>
      <c r="D1879" s="1" t="s">
        <v>32</v>
      </c>
      <c r="E1879" s="9" t="str">
        <f t="shared" si="29"/>
        <v>Z000</v>
      </c>
      <c r="F1879" s="2">
        <v>40087</v>
      </c>
      <c r="G1879" s="1" t="s">
        <v>17</v>
      </c>
      <c r="H1879" s="1" t="s">
        <v>33</v>
      </c>
      <c r="I1879" s="1" t="s">
        <v>290</v>
      </c>
      <c r="J1879" s="1" t="s">
        <v>291</v>
      </c>
      <c r="K1879" s="1" t="s">
        <v>36</v>
      </c>
      <c r="L1879" s="1" t="s">
        <v>757</v>
      </c>
      <c r="M1879" s="1" t="s">
        <v>1636</v>
      </c>
      <c r="N1879">
        <v>0</v>
      </c>
      <c r="O1879" s="8">
        <v>0</v>
      </c>
      <c r="P1879" s="8">
        <v>0</v>
      </c>
      <c r="Q1879" s="8">
        <v>0</v>
      </c>
      <c r="R1879" s="35"/>
      <c r="S1879" s="36"/>
      <c r="T1879" s="36"/>
      <c r="U1879" s="36"/>
    </row>
    <row r="1880" spans="1:21" x14ac:dyDescent="0.3">
      <c r="A1880" s="9">
        <v>95103534</v>
      </c>
      <c r="B1880" s="9" t="e">
        <f>VLOOKUP(A1880,'AM Detail'!K:L,2,FALSE)</f>
        <v>#N/A</v>
      </c>
      <c r="C1880" s="1" t="s">
        <v>31</v>
      </c>
      <c r="D1880" s="1" t="s">
        <v>268</v>
      </c>
      <c r="E1880" s="9" t="str">
        <f t="shared" si="29"/>
        <v>Z000</v>
      </c>
      <c r="F1880" s="2">
        <v>40087</v>
      </c>
      <c r="G1880" s="1" t="s">
        <v>17</v>
      </c>
      <c r="H1880" s="1" t="s">
        <v>33</v>
      </c>
      <c r="I1880" s="1" t="s">
        <v>290</v>
      </c>
      <c r="J1880" s="1" t="s">
        <v>291</v>
      </c>
      <c r="K1880" s="1" t="s">
        <v>269</v>
      </c>
      <c r="L1880" s="1" t="s">
        <v>757</v>
      </c>
      <c r="M1880" s="1" t="s">
        <v>1636</v>
      </c>
      <c r="N1880">
        <v>0</v>
      </c>
      <c r="O1880" s="8">
        <v>0</v>
      </c>
      <c r="P1880" s="8">
        <v>0</v>
      </c>
      <c r="Q1880" s="8">
        <v>0</v>
      </c>
      <c r="R1880" s="35"/>
      <c r="S1880" s="36"/>
      <c r="T1880" s="36"/>
      <c r="U1880" s="36"/>
    </row>
    <row r="1881" spans="1:21" x14ac:dyDescent="0.3">
      <c r="A1881" s="9">
        <v>95103738</v>
      </c>
      <c r="B1881" s="9" t="e">
        <f>VLOOKUP(A1881,'AM Detail'!K:L,2,FALSE)</f>
        <v>#N/A</v>
      </c>
      <c r="C1881" s="1" t="s">
        <v>31</v>
      </c>
      <c r="D1881" s="1" t="s">
        <v>276</v>
      </c>
      <c r="E1881" s="9" t="str">
        <f t="shared" si="29"/>
        <v>Z000</v>
      </c>
      <c r="F1881" s="2">
        <v>40087</v>
      </c>
      <c r="G1881" s="1" t="s">
        <v>17</v>
      </c>
      <c r="H1881" s="1" t="s">
        <v>33</v>
      </c>
      <c r="I1881" s="1" t="s">
        <v>290</v>
      </c>
      <c r="J1881" s="1" t="s">
        <v>291</v>
      </c>
      <c r="K1881" s="1" t="s">
        <v>279</v>
      </c>
      <c r="L1881" s="1" t="s">
        <v>757</v>
      </c>
      <c r="M1881" s="1" t="s">
        <v>1636</v>
      </c>
      <c r="N1881">
        <v>0</v>
      </c>
      <c r="O1881" s="8">
        <v>0</v>
      </c>
      <c r="P1881" s="8">
        <v>0</v>
      </c>
      <c r="Q1881" s="8">
        <v>0</v>
      </c>
      <c r="R1881" s="35"/>
      <c r="S1881" s="36"/>
      <c r="T1881" s="36"/>
      <c r="U1881" s="36"/>
    </row>
    <row r="1882" spans="1:21" x14ac:dyDescent="0.3">
      <c r="A1882" s="9">
        <v>95103751</v>
      </c>
      <c r="B1882" s="9" t="e">
        <f>VLOOKUP(A1882,'AM Detail'!K:L,2,FALSE)</f>
        <v>#N/A</v>
      </c>
      <c r="C1882" s="1" t="s">
        <v>31</v>
      </c>
      <c r="D1882" s="1" t="s">
        <v>268</v>
      </c>
      <c r="E1882" s="9" t="str">
        <f t="shared" si="29"/>
        <v>Z000</v>
      </c>
      <c r="F1882" s="2">
        <v>40087</v>
      </c>
      <c r="G1882" s="1" t="s">
        <v>17</v>
      </c>
      <c r="H1882" s="1" t="s">
        <v>33</v>
      </c>
      <c r="I1882" s="1" t="s">
        <v>290</v>
      </c>
      <c r="J1882" s="1" t="s">
        <v>291</v>
      </c>
      <c r="K1882" s="1" t="s">
        <v>269</v>
      </c>
      <c r="L1882" s="1" t="s">
        <v>757</v>
      </c>
      <c r="M1882" s="1" t="s">
        <v>1636</v>
      </c>
      <c r="N1882">
        <v>0</v>
      </c>
      <c r="O1882" s="8">
        <v>0</v>
      </c>
      <c r="P1882" s="8">
        <v>0</v>
      </c>
      <c r="Q1882" s="8">
        <v>0</v>
      </c>
      <c r="R1882" s="35"/>
      <c r="S1882" s="36"/>
      <c r="T1882" s="36"/>
      <c r="U1882" s="36"/>
    </row>
    <row r="1883" spans="1:21" x14ac:dyDescent="0.3">
      <c r="A1883" s="9">
        <v>95103834</v>
      </c>
      <c r="B1883" s="9" t="e">
        <f>VLOOKUP(A1883,'AM Detail'!K:L,2,FALSE)</f>
        <v>#N/A</v>
      </c>
      <c r="C1883" s="1" t="s">
        <v>31</v>
      </c>
      <c r="D1883" s="1" t="s">
        <v>32</v>
      </c>
      <c r="E1883" s="9" t="str">
        <f t="shared" si="29"/>
        <v>Z000</v>
      </c>
      <c r="F1883" s="2">
        <v>40087</v>
      </c>
      <c r="G1883" s="1" t="s">
        <v>17</v>
      </c>
      <c r="H1883" s="1" t="s">
        <v>33</v>
      </c>
      <c r="I1883" s="1" t="s">
        <v>290</v>
      </c>
      <c r="J1883" s="1" t="s">
        <v>291</v>
      </c>
      <c r="K1883" s="1" t="s">
        <v>36</v>
      </c>
      <c r="L1883" s="1" t="s">
        <v>757</v>
      </c>
      <c r="M1883" s="1" t="s">
        <v>1636</v>
      </c>
      <c r="N1883">
        <v>0</v>
      </c>
      <c r="O1883" s="8">
        <v>0</v>
      </c>
      <c r="P1883" s="8">
        <v>0</v>
      </c>
      <c r="Q1883" s="8">
        <v>0</v>
      </c>
      <c r="R1883" s="35"/>
      <c r="S1883" s="36"/>
      <c r="T1883" s="36"/>
      <c r="U1883" s="36"/>
    </row>
    <row r="1884" spans="1:21" x14ac:dyDescent="0.3">
      <c r="A1884" s="9">
        <v>95103907</v>
      </c>
      <c r="B1884" s="9" t="e">
        <f>VLOOKUP(A1884,'AM Detail'!K:L,2,FALSE)</f>
        <v>#N/A</v>
      </c>
      <c r="C1884" s="1" t="s">
        <v>31</v>
      </c>
      <c r="D1884" s="1" t="s">
        <v>276</v>
      </c>
      <c r="E1884" s="9" t="str">
        <f t="shared" si="29"/>
        <v>Z000</v>
      </c>
      <c r="F1884" s="2">
        <v>40087</v>
      </c>
      <c r="G1884" s="1" t="s">
        <v>17</v>
      </c>
      <c r="H1884" s="1" t="s">
        <v>33</v>
      </c>
      <c r="I1884" s="1" t="s">
        <v>290</v>
      </c>
      <c r="J1884" s="1" t="s">
        <v>291</v>
      </c>
      <c r="K1884" s="1" t="s">
        <v>279</v>
      </c>
      <c r="L1884" s="1" t="s">
        <v>757</v>
      </c>
      <c r="M1884" s="1" t="s">
        <v>1636</v>
      </c>
      <c r="N1884">
        <v>0</v>
      </c>
      <c r="O1884" s="8">
        <v>0</v>
      </c>
      <c r="P1884" s="8">
        <v>0</v>
      </c>
      <c r="Q1884" s="8">
        <v>0</v>
      </c>
      <c r="R1884" s="35"/>
      <c r="S1884" s="36"/>
      <c r="T1884" s="36"/>
      <c r="U1884" s="36"/>
    </row>
    <row r="1885" spans="1:21" x14ac:dyDescent="0.3">
      <c r="A1885" s="9">
        <v>95103959</v>
      </c>
      <c r="B1885" s="9" t="e">
        <f>VLOOKUP(A1885,'AM Detail'!K:L,2,FALSE)</f>
        <v>#N/A</v>
      </c>
      <c r="C1885" s="1" t="s">
        <v>31</v>
      </c>
      <c r="D1885" s="1" t="s">
        <v>276</v>
      </c>
      <c r="E1885" s="9" t="str">
        <f t="shared" si="29"/>
        <v>Z000</v>
      </c>
      <c r="F1885" s="2">
        <v>40087</v>
      </c>
      <c r="G1885" s="1" t="s">
        <v>17</v>
      </c>
      <c r="H1885" s="1" t="s">
        <v>33</v>
      </c>
      <c r="I1885" s="1" t="s">
        <v>290</v>
      </c>
      <c r="J1885" s="1" t="s">
        <v>291</v>
      </c>
      <c r="K1885" s="1" t="s">
        <v>279</v>
      </c>
      <c r="L1885" s="1" t="s">
        <v>757</v>
      </c>
      <c r="M1885" s="1" t="s">
        <v>1636</v>
      </c>
      <c r="N1885">
        <v>0</v>
      </c>
      <c r="O1885" s="8">
        <v>0</v>
      </c>
      <c r="P1885" s="8">
        <v>0</v>
      </c>
      <c r="Q1885" s="8">
        <v>0</v>
      </c>
      <c r="R1885" s="35"/>
      <c r="S1885" s="36"/>
      <c r="T1885" s="36"/>
      <c r="U1885" s="36"/>
    </row>
    <row r="1886" spans="1:21" x14ac:dyDescent="0.3">
      <c r="A1886" s="9">
        <v>95104162</v>
      </c>
      <c r="B1886" s="9" t="e">
        <f>VLOOKUP(A1886,'AM Detail'!K:L,2,FALSE)</f>
        <v>#N/A</v>
      </c>
      <c r="C1886" s="1" t="s">
        <v>15</v>
      </c>
      <c r="D1886" s="1" t="s">
        <v>238</v>
      </c>
      <c r="E1886" s="9" t="str">
        <f t="shared" si="29"/>
        <v>Z000</v>
      </c>
      <c r="F1886" s="2">
        <v>40087</v>
      </c>
      <c r="G1886" s="1" t="s">
        <v>17</v>
      </c>
      <c r="H1886" s="1" t="s">
        <v>18</v>
      </c>
      <c r="I1886" s="1" t="s">
        <v>290</v>
      </c>
      <c r="J1886" s="1" t="s">
        <v>291</v>
      </c>
      <c r="K1886" s="1" t="s">
        <v>36</v>
      </c>
      <c r="L1886" s="1" t="s">
        <v>757</v>
      </c>
      <c r="M1886" s="1" t="s">
        <v>1636</v>
      </c>
      <c r="N1886">
        <v>0</v>
      </c>
      <c r="O1886" s="8">
        <v>0</v>
      </c>
      <c r="P1886" s="8">
        <v>0</v>
      </c>
      <c r="Q1886" s="8">
        <v>0</v>
      </c>
      <c r="R1886" s="35"/>
      <c r="S1886" s="36"/>
      <c r="T1886" s="36"/>
      <c r="U1886" s="36"/>
    </row>
    <row r="1887" spans="1:21" x14ac:dyDescent="0.3">
      <c r="A1887" s="9">
        <v>95104315</v>
      </c>
      <c r="B1887" s="9" t="e">
        <f>VLOOKUP(A1887,'AM Detail'!K:L,2,FALSE)</f>
        <v>#N/A</v>
      </c>
      <c r="C1887" s="1" t="s">
        <v>31</v>
      </c>
      <c r="D1887" s="1" t="s">
        <v>32</v>
      </c>
      <c r="E1887" s="9" t="str">
        <f t="shared" si="29"/>
        <v>Z000</v>
      </c>
      <c r="F1887" s="2">
        <v>40087</v>
      </c>
      <c r="G1887" s="1" t="s">
        <v>17</v>
      </c>
      <c r="H1887" s="1" t="s">
        <v>33</v>
      </c>
      <c r="I1887" s="1" t="s">
        <v>290</v>
      </c>
      <c r="J1887" s="1" t="s">
        <v>291</v>
      </c>
      <c r="K1887" s="1" t="s">
        <v>36</v>
      </c>
      <c r="L1887" s="1" t="s">
        <v>757</v>
      </c>
      <c r="M1887" s="1" t="s">
        <v>1636</v>
      </c>
      <c r="N1887">
        <v>0</v>
      </c>
      <c r="O1887" s="8">
        <v>0</v>
      </c>
      <c r="P1887" s="8">
        <v>0</v>
      </c>
      <c r="Q1887" s="8">
        <v>0</v>
      </c>
      <c r="R1887" s="35"/>
      <c r="S1887" s="36"/>
      <c r="T1887" s="36"/>
      <c r="U1887" s="36"/>
    </row>
    <row r="1888" spans="1:21" x14ac:dyDescent="0.3">
      <c r="A1888" s="9">
        <v>95104397</v>
      </c>
      <c r="B1888" s="9" t="e">
        <f>VLOOKUP(A1888,'AM Detail'!K:L,2,FALSE)</f>
        <v>#N/A</v>
      </c>
      <c r="C1888" s="1" t="s">
        <v>31</v>
      </c>
      <c r="D1888" s="1" t="s">
        <v>32</v>
      </c>
      <c r="E1888" s="9" t="str">
        <f t="shared" si="29"/>
        <v>Z000</v>
      </c>
      <c r="F1888" s="2">
        <v>40087</v>
      </c>
      <c r="G1888" s="1" t="s">
        <v>17</v>
      </c>
      <c r="H1888" s="1" t="s">
        <v>33</v>
      </c>
      <c r="I1888" s="1" t="s">
        <v>290</v>
      </c>
      <c r="J1888" s="1" t="s">
        <v>291</v>
      </c>
      <c r="K1888" s="1" t="s">
        <v>36</v>
      </c>
      <c r="L1888" s="1" t="s">
        <v>757</v>
      </c>
      <c r="M1888" s="1" t="s">
        <v>1636</v>
      </c>
      <c r="N1888">
        <v>0</v>
      </c>
      <c r="O1888" s="8">
        <v>0</v>
      </c>
      <c r="P1888" s="8">
        <v>0</v>
      </c>
      <c r="Q1888" s="8">
        <v>0</v>
      </c>
      <c r="R1888" s="35"/>
      <c r="S1888" s="36"/>
      <c r="T1888" s="36"/>
      <c r="U1888" s="36"/>
    </row>
    <row r="1889" spans="1:21" x14ac:dyDescent="0.3">
      <c r="A1889" s="9">
        <v>95104786</v>
      </c>
      <c r="B1889" s="9" t="e">
        <f>VLOOKUP(A1889,'AM Detail'!K:L,2,FALSE)</f>
        <v>#N/A</v>
      </c>
      <c r="C1889" s="1" t="s">
        <v>31</v>
      </c>
      <c r="D1889" s="1" t="s">
        <v>32</v>
      </c>
      <c r="E1889" s="9" t="str">
        <f t="shared" si="29"/>
        <v>Z000</v>
      </c>
      <c r="F1889" s="2">
        <v>40087</v>
      </c>
      <c r="G1889" s="1" t="s">
        <v>17</v>
      </c>
      <c r="H1889" s="1" t="s">
        <v>33</v>
      </c>
      <c r="I1889" s="1" t="s">
        <v>290</v>
      </c>
      <c r="J1889" s="1" t="s">
        <v>291</v>
      </c>
      <c r="K1889" s="1" t="s">
        <v>36</v>
      </c>
      <c r="L1889" s="1" t="s">
        <v>757</v>
      </c>
      <c r="M1889" s="1" t="s">
        <v>1636</v>
      </c>
      <c r="N1889">
        <v>0</v>
      </c>
      <c r="O1889" s="8">
        <v>0</v>
      </c>
      <c r="P1889" s="8">
        <v>0</v>
      </c>
      <c r="Q1889" s="8">
        <v>0</v>
      </c>
      <c r="R1889" s="35"/>
      <c r="S1889" s="36"/>
      <c r="T1889" s="36"/>
      <c r="U1889" s="36"/>
    </row>
    <row r="1890" spans="1:21" x14ac:dyDescent="0.3">
      <c r="A1890" s="9">
        <v>95105104</v>
      </c>
      <c r="B1890" s="9" t="e">
        <f>VLOOKUP(A1890,'AM Detail'!K:L,2,FALSE)</f>
        <v>#N/A</v>
      </c>
      <c r="C1890" s="1" t="s">
        <v>31</v>
      </c>
      <c r="D1890" s="1" t="s">
        <v>32</v>
      </c>
      <c r="E1890" s="9" t="str">
        <f t="shared" si="29"/>
        <v>Z000</v>
      </c>
      <c r="F1890" s="2">
        <v>40087</v>
      </c>
      <c r="G1890" s="1" t="s">
        <v>17</v>
      </c>
      <c r="H1890" s="1" t="s">
        <v>33</v>
      </c>
      <c r="I1890" s="1" t="s">
        <v>290</v>
      </c>
      <c r="J1890" s="1" t="s">
        <v>291</v>
      </c>
      <c r="K1890" s="1" t="s">
        <v>36</v>
      </c>
      <c r="L1890" s="1" t="s">
        <v>757</v>
      </c>
      <c r="M1890" s="1" t="s">
        <v>1636</v>
      </c>
      <c r="N1890">
        <v>0</v>
      </c>
      <c r="O1890" s="8">
        <v>0</v>
      </c>
      <c r="P1890" s="8">
        <v>0</v>
      </c>
      <c r="Q1890" s="8">
        <v>0</v>
      </c>
      <c r="R1890" s="35"/>
      <c r="S1890" s="36"/>
      <c r="T1890" s="36"/>
      <c r="U1890" s="36"/>
    </row>
    <row r="1891" spans="1:21" x14ac:dyDescent="0.3">
      <c r="A1891" s="9">
        <v>95105631</v>
      </c>
      <c r="B1891" s="9" t="e">
        <f>VLOOKUP(A1891,'AM Detail'!K:L,2,FALSE)</f>
        <v>#N/A</v>
      </c>
      <c r="C1891" s="1" t="s">
        <v>31</v>
      </c>
      <c r="D1891" s="1" t="s">
        <v>268</v>
      </c>
      <c r="E1891" s="9" t="str">
        <f t="shared" si="29"/>
        <v>Z000</v>
      </c>
      <c r="F1891" s="2">
        <v>40087</v>
      </c>
      <c r="G1891" s="1" t="s">
        <v>17</v>
      </c>
      <c r="H1891" s="1" t="s">
        <v>33</v>
      </c>
      <c r="I1891" s="1" t="s">
        <v>290</v>
      </c>
      <c r="J1891" s="1" t="s">
        <v>291</v>
      </c>
      <c r="K1891" s="1" t="s">
        <v>269</v>
      </c>
      <c r="L1891" s="1" t="s">
        <v>757</v>
      </c>
      <c r="M1891" s="1" t="s">
        <v>1636</v>
      </c>
      <c r="N1891">
        <v>0</v>
      </c>
      <c r="O1891" s="8">
        <v>0</v>
      </c>
      <c r="P1891" s="8">
        <v>0</v>
      </c>
      <c r="Q1891" s="8">
        <v>0</v>
      </c>
      <c r="R1891" s="35"/>
      <c r="S1891" s="36"/>
      <c r="T1891" s="36"/>
      <c r="U1891" s="36"/>
    </row>
    <row r="1892" spans="1:21" x14ac:dyDescent="0.3">
      <c r="A1892" s="9">
        <v>95105754</v>
      </c>
      <c r="B1892" s="9" t="e">
        <f>VLOOKUP(A1892,'AM Detail'!K:L,2,FALSE)</f>
        <v>#N/A</v>
      </c>
      <c r="C1892" s="1" t="s">
        <v>31</v>
      </c>
      <c r="D1892" s="1" t="s">
        <v>268</v>
      </c>
      <c r="E1892" s="9" t="str">
        <f t="shared" si="29"/>
        <v>Z000</v>
      </c>
      <c r="F1892" s="2">
        <v>40087</v>
      </c>
      <c r="G1892" s="1" t="s">
        <v>17</v>
      </c>
      <c r="H1892" s="1" t="s">
        <v>33</v>
      </c>
      <c r="I1892" s="1" t="s">
        <v>290</v>
      </c>
      <c r="J1892" s="1" t="s">
        <v>291</v>
      </c>
      <c r="K1892" s="1" t="s">
        <v>269</v>
      </c>
      <c r="L1892" s="1" t="s">
        <v>757</v>
      </c>
      <c r="M1892" s="1" t="s">
        <v>1636</v>
      </c>
      <c r="N1892">
        <v>0</v>
      </c>
      <c r="O1892" s="8">
        <v>0</v>
      </c>
      <c r="P1892" s="8">
        <v>0</v>
      </c>
      <c r="Q1892" s="8">
        <v>0</v>
      </c>
      <c r="R1892" s="35"/>
      <c r="S1892" s="36"/>
      <c r="T1892" s="36"/>
      <c r="U1892" s="36"/>
    </row>
    <row r="1893" spans="1:21" x14ac:dyDescent="0.3">
      <c r="A1893" s="9">
        <v>95106009</v>
      </c>
      <c r="B1893" s="9" t="e">
        <f>VLOOKUP(A1893,'AM Detail'!K:L,2,FALSE)</f>
        <v>#N/A</v>
      </c>
      <c r="C1893" s="1" t="s">
        <v>31</v>
      </c>
      <c r="D1893" s="1" t="s">
        <v>32</v>
      </c>
      <c r="E1893" s="9" t="str">
        <f t="shared" si="29"/>
        <v>Z000</v>
      </c>
      <c r="F1893" s="2">
        <v>40087</v>
      </c>
      <c r="G1893" s="1" t="s">
        <v>17</v>
      </c>
      <c r="H1893" s="1" t="s">
        <v>33</v>
      </c>
      <c r="I1893" s="1" t="s">
        <v>290</v>
      </c>
      <c r="J1893" s="1" t="s">
        <v>291</v>
      </c>
      <c r="K1893" s="1" t="s">
        <v>36</v>
      </c>
      <c r="L1893" s="1" t="s">
        <v>757</v>
      </c>
      <c r="M1893" s="1" t="s">
        <v>1636</v>
      </c>
      <c r="N1893">
        <v>0</v>
      </c>
      <c r="O1893" s="8">
        <v>0</v>
      </c>
      <c r="P1893" s="8">
        <v>0</v>
      </c>
      <c r="Q1893" s="8">
        <v>0</v>
      </c>
      <c r="R1893" s="35"/>
      <c r="S1893" s="36"/>
      <c r="T1893" s="36"/>
      <c r="U1893" s="36"/>
    </row>
    <row r="1894" spans="1:21" x14ac:dyDescent="0.3">
      <c r="A1894" s="9">
        <v>95106116</v>
      </c>
      <c r="B1894" s="9" t="e">
        <f>VLOOKUP(A1894,'AM Detail'!K:L,2,FALSE)</f>
        <v>#N/A</v>
      </c>
      <c r="C1894" s="1" t="s">
        <v>31</v>
      </c>
      <c r="D1894" s="1" t="s">
        <v>32</v>
      </c>
      <c r="E1894" s="9" t="str">
        <f t="shared" si="29"/>
        <v>Z000</v>
      </c>
      <c r="F1894" s="2">
        <v>40087</v>
      </c>
      <c r="G1894" s="1" t="s">
        <v>17</v>
      </c>
      <c r="H1894" s="1" t="s">
        <v>33</v>
      </c>
      <c r="I1894" s="1" t="s">
        <v>290</v>
      </c>
      <c r="J1894" s="1" t="s">
        <v>291</v>
      </c>
      <c r="K1894" s="1" t="s">
        <v>36</v>
      </c>
      <c r="L1894" s="1" t="s">
        <v>757</v>
      </c>
      <c r="M1894" s="1" t="s">
        <v>1636</v>
      </c>
      <c r="N1894">
        <v>0</v>
      </c>
      <c r="O1894" s="8">
        <v>0</v>
      </c>
      <c r="P1894" s="8">
        <v>0</v>
      </c>
      <c r="Q1894" s="8">
        <v>0</v>
      </c>
      <c r="R1894" s="35"/>
      <c r="S1894" s="36"/>
      <c r="T1894" s="36"/>
      <c r="U1894" s="36"/>
    </row>
    <row r="1895" spans="1:21" x14ac:dyDescent="0.3">
      <c r="A1895" s="9">
        <v>95106387</v>
      </c>
      <c r="B1895" s="9" t="e">
        <f>VLOOKUP(A1895,'AM Detail'!K:L,2,FALSE)</f>
        <v>#N/A</v>
      </c>
      <c r="C1895" s="1" t="s">
        <v>31</v>
      </c>
      <c r="D1895" s="1" t="s">
        <v>32</v>
      </c>
      <c r="E1895" s="9" t="str">
        <f t="shared" si="29"/>
        <v>Z000</v>
      </c>
      <c r="F1895" s="2">
        <v>40087</v>
      </c>
      <c r="G1895" s="1" t="s">
        <v>17</v>
      </c>
      <c r="H1895" s="1" t="s">
        <v>33</v>
      </c>
      <c r="I1895" s="1" t="s">
        <v>290</v>
      </c>
      <c r="J1895" s="1" t="s">
        <v>291</v>
      </c>
      <c r="K1895" s="1" t="s">
        <v>36</v>
      </c>
      <c r="L1895" s="1" t="s">
        <v>757</v>
      </c>
      <c r="M1895" s="1" t="s">
        <v>1636</v>
      </c>
      <c r="N1895">
        <v>0</v>
      </c>
      <c r="O1895" s="8">
        <v>0</v>
      </c>
      <c r="P1895" s="8">
        <v>0</v>
      </c>
      <c r="Q1895" s="8">
        <v>0</v>
      </c>
      <c r="R1895" s="35"/>
      <c r="S1895" s="36"/>
      <c r="T1895" s="36"/>
      <c r="U1895" s="36"/>
    </row>
    <row r="1896" spans="1:21" x14ac:dyDescent="0.3">
      <c r="A1896" s="9">
        <v>95106891</v>
      </c>
      <c r="B1896" s="9" t="e">
        <f>VLOOKUP(A1896,'AM Detail'!K:L,2,FALSE)</f>
        <v>#N/A</v>
      </c>
      <c r="C1896" s="1" t="s">
        <v>31</v>
      </c>
      <c r="D1896" s="1" t="s">
        <v>268</v>
      </c>
      <c r="E1896" s="9" t="str">
        <f t="shared" si="29"/>
        <v>Z000</v>
      </c>
      <c r="F1896" s="2">
        <v>40087</v>
      </c>
      <c r="G1896" s="1" t="s">
        <v>17</v>
      </c>
      <c r="H1896" s="1" t="s">
        <v>33</v>
      </c>
      <c r="I1896" s="1" t="s">
        <v>290</v>
      </c>
      <c r="J1896" s="1" t="s">
        <v>291</v>
      </c>
      <c r="K1896" s="1" t="s">
        <v>269</v>
      </c>
      <c r="L1896" s="1" t="s">
        <v>757</v>
      </c>
      <c r="M1896" s="1" t="s">
        <v>1636</v>
      </c>
      <c r="N1896">
        <v>0</v>
      </c>
      <c r="O1896" s="8">
        <v>0</v>
      </c>
      <c r="P1896" s="8">
        <v>0</v>
      </c>
      <c r="Q1896" s="8">
        <v>0</v>
      </c>
      <c r="R1896" s="35"/>
      <c r="S1896" s="36"/>
      <c r="T1896" s="36"/>
      <c r="U1896" s="36"/>
    </row>
    <row r="1897" spans="1:21" x14ac:dyDescent="0.3">
      <c r="A1897" s="9">
        <v>95108895</v>
      </c>
      <c r="B1897" s="9" t="e">
        <f>VLOOKUP(A1897,'AM Detail'!K:L,2,FALSE)</f>
        <v>#N/A</v>
      </c>
      <c r="C1897" s="1" t="s">
        <v>31</v>
      </c>
      <c r="D1897" s="1" t="s">
        <v>283</v>
      </c>
      <c r="E1897" s="9" t="str">
        <f t="shared" si="29"/>
        <v>Z000</v>
      </c>
      <c r="F1897" s="2">
        <v>40087</v>
      </c>
      <c r="G1897" s="1" t="s">
        <v>17</v>
      </c>
      <c r="H1897" s="1" t="s">
        <v>33</v>
      </c>
      <c r="I1897" s="1" t="s">
        <v>290</v>
      </c>
      <c r="J1897" s="1" t="s">
        <v>291</v>
      </c>
      <c r="K1897" s="1" t="s">
        <v>286</v>
      </c>
      <c r="L1897" s="1" t="s">
        <v>757</v>
      </c>
      <c r="M1897" s="1" t="s">
        <v>1636</v>
      </c>
      <c r="N1897">
        <v>0</v>
      </c>
      <c r="O1897" s="8">
        <v>0</v>
      </c>
      <c r="P1897" s="8">
        <v>0</v>
      </c>
      <c r="Q1897" s="8">
        <v>0</v>
      </c>
      <c r="R1897" s="35"/>
      <c r="S1897" s="36"/>
      <c r="T1897" s="36"/>
      <c r="U1897" s="36"/>
    </row>
    <row r="1898" spans="1:21" x14ac:dyDescent="0.3">
      <c r="A1898" s="9">
        <v>95110381</v>
      </c>
      <c r="B1898" s="9" t="e">
        <f>VLOOKUP(A1898,'AM Detail'!K:L,2,FALSE)</f>
        <v>#N/A</v>
      </c>
      <c r="C1898" s="1" t="s">
        <v>31</v>
      </c>
      <c r="D1898" s="1" t="s">
        <v>268</v>
      </c>
      <c r="E1898" s="9" t="str">
        <f t="shared" si="29"/>
        <v>Z000</v>
      </c>
      <c r="F1898" s="2">
        <v>40087</v>
      </c>
      <c r="G1898" s="1" t="s">
        <v>17</v>
      </c>
      <c r="H1898" s="1" t="s">
        <v>33</v>
      </c>
      <c r="I1898" s="1" t="s">
        <v>290</v>
      </c>
      <c r="J1898" s="1" t="s">
        <v>291</v>
      </c>
      <c r="K1898" s="1" t="s">
        <v>269</v>
      </c>
      <c r="L1898" s="1" t="s">
        <v>757</v>
      </c>
      <c r="M1898" s="1" t="s">
        <v>1636</v>
      </c>
      <c r="N1898">
        <v>0</v>
      </c>
      <c r="O1898" s="8">
        <v>0</v>
      </c>
      <c r="P1898" s="8">
        <v>0</v>
      </c>
      <c r="Q1898" s="8">
        <v>0</v>
      </c>
      <c r="R1898" s="35"/>
      <c r="S1898" s="36"/>
      <c r="T1898" s="36"/>
      <c r="U1898" s="36"/>
    </row>
    <row r="1899" spans="1:21" x14ac:dyDescent="0.3">
      <c r="A1899" s="9">
        <v>95120410</v>
      </c>
      <c r="B1899" s="9" t="e">
        <f>VLOOKUP(A1899,'AM Detail'!K:L,2,FALSE)</f>
        <v>#N/A</v>
      </c>
      <c r="C1899" s="1" t="s">
        <v>31</v>
      </c>
      <c r="D1899" s="1" t="s">
        <v>32</v>
      </c>
      <c r="E1899" s="9" t="str">
        <f t="shared" si="29"/>
        <v>Z000</v>
      </c>
      <c r="F1899" s="2">
        <v>39722</v>
      </c>
      <c r="G1899" s="1" t="s">
        <v>17</v>
      </c>
      <c r="H1899" s="1" t="s">
        <v>33</v>
      </c>
      <c r="I1899" s="1" t="s">
        <v>290</v>
      </c>
      <c r="J1899" s="1" t="s">
        <v>291</v>
      </c>
      <c r="K1899" s="1" t="s">
        <v>36</v>
      </c>
      <c r="L1899" s="1" t="s">
        <v>756</v>
      </c>
      <c r="M1899" s="1" t="s">
        <v>1636</v>
      </c>
      <c r="N1899">
        <v>0</v>
      </c>
      <c r="O1899" s="8">
        <v>0</v>
      </c>
      <c r="P1899" s="8">
        <v>0</v>
      </c>
      <c r="Q1899" s="8">
        <v>0</v>
      </c>
      <c r="R1899" s="35"/>
      <c r="S1899" s="36"/>
      <c r="T1899" s="36"/>
      <c r="U1899" s="36"/>
    </row>
    <row r="1900" spans="1:21" x14ac:dyDescent="0.3">
      <c r="A1900" s="9">
        <v>95134823</v>
      </c>
      <c r="B1900" s="9" t="e">
        <f>VLOOKUP(A1900,'AM Detail'!K:L,2,FALSE)</f>
        <v>#N/A</v>
      </c>
      <c r="C1900" s="1" t="s">
        <v>31</v>
      </c>
      <c r="D1900" s="1" t="s">
        <v>268</v>
      </c>
      <c r="E1900" s="9" t="str">
        <f t="shared" si="29"/>
        <v>Z000</v>
      </c>
      <c r="F1900" s="2">
        <v>40087</v>
      </c>
      <c r="G1900" s="1" t="s">
        <v>17</v>
      </c>
      <c r="H1900" s="1" t="s">
        <v>33</v>
      </c>
      <c r="I1900" s="1" t="s">
        <v>290</v>
      </c>
      <c r="J1900" s="1" t="s">
        <v>291</v>
      </c>
      <c r="K1900" s="1" t="s">
        <v>269</v>
      </c>
      <c r="L1900" s="1" t="s">
        <v>757</v>
      </c>
      <c r="M1900" s="1" t="s">
        <v>1636</v>
      </c>
      <c r="N1900">
        <v>0</v>
      </c>
      <c r="O1900" s="8">
        <v>0</v>
      </c>
      <c r="P1900" s="8">
        <v>0</v>
      </c>
      <c r="Q1900" s="8">
        <v>0</v>
      </c>
      <c r="R1900" s="35"/>
      <c r="S1900" s="36"/>
      <c r="T1900" s="36"/>
      <c r="U1900" s="36"/>
    </row>
    <row r="1901" spans="1:21" x14ac:dyDescent="0.3">
      <c r="A1901" s="9">
        <v>95354879</v>
      </c>
      <c r="B1901" s="9" t="e">
        <f>VLOOKUP(A1901,'AM Detail'!K:L,2,FALSE)</f>
        <v>#N/A</v>
      </c>
      <c r="C1901" s="1" t="s">
        <v>335</v>
      </c>
      <c r="D1901" s="1" t="s">
        <v>465</v>
      </c>
      <c r="E1901" s="9" t="str">
        <f t="shared" si="29"/>
        <v>Z000</v>
      </c>
      <c r="F1901" s="2">
        <v>39845</v>
      </c>
      <c r="G1901" s="1" t="s">
        <v>17</v>
      </c>
      <c r="H1901" s="1" t="s">
        <v>18</v>
      </c>
      <c r="I1901" s="1" t="s">
        <v>496</v>
      </c>
      <c r="J1901" s="1" t="s">
        <v>501</v>
      </c>
      <c r="K1901" s="1" t="s">
        <v>269</v>
      </c>
      <c r="L1901" s="1" t="s">
        <v>757</v>
      </c>
      <c r="M1901" s="1" t="s">
        <v>1636</v>
      </c>
      <c r="N1901">
        <v>0</v>
      </c>
      <c r="O1901" s="8">
        <v>0</v>
      </c>
      <c r="P1901" s="8">
        <v>0</v>
      </c>
      <c r="Q1901" s="8">
        <v>0</v>
      </c>
      <c r="R1901" s="35"/>
      <c r="S1901" s="36"/>
      <c r="T1901" s="36"/>
      <c r="U1901" s="36"/>
    </row>
    <row r="1902" spans="1:21" x14ac:dyDescent="0.3">
      <c r="A1902" s="9">
        <v>95355366</v>
      </c>
      <c r="B1902" s="9" t="str">
        <f>VLOOKUP(A1902,'AM Detail'!K:L,2,FALSE)</f>
        <v>Retire</v>
      </c>
      <c r="C1902" s="1" t="s">
        <v>15</v>
      </c>
      <c r="D1902" s="1" t="s">
        <v>16</v>
      </c>
      <c r="E1902" s="9" t="str">
        <f t="shared" si="29"/>
        <v>Z000</v>
      </c>
      <c r="F1902" s="2">
        <v>39995</v>
      </c>
      <c r="G1902" s="1" t="s">
        <v>17</v>
      </c>
      <c r="H1902" s="1" t="s">
        <v>18</v>
      </c>
      <c r="I1902" s="1" t="s">
        <v>29</v>
      </c>
      <c r="J1902" s="1" t="s">
        <v>200</v>
      </c>
      <c r="K1902" s="1" t="s">
        <v>21</v>
      </c>
      <c r="L1902" s="1" t="s">
        <v>757</v>
      </c>
      <c r="M1902" s="1" t="s">
        <v>1636</v>
      </c>
      <c r="N1902">
        <v>1</v>
      </c>
      <c r="O1902" s="8">
        <v>6296.16</v>
      </c>
      <c r="P1902" s="8">
        <v>1321.85</v>
      </c>
      <c r="Q1902" s="8">
        <v>4974.3100000000004</v>
      </c>
      <c r="R1902" s="35"/>
      <c r="S1902" s="36"/>
      <c r="T1902" s="36"/>
      <c r="U1902" s="36"/>
    </row>
    <row r="1903" spans="1:21" x14ac:dyDescent="0.3">
      <c r="A1903" s="9">
        <v>95447816</v>
      </c>
      <c r="B1903" s="9" t="str">
        <f>VLOOKUP(A1903,'AM Detail'!K:L,2,FALSE)</f>
        <v>Retire</v>
      </c>
      <c r="C1903" s="1" t="s">
        <v>31</v>
      </c>
      <c r="D1903" s="1" t="s">
        <v>32</v>
      </c>
      <c r="E1903" s="9" t="str">
        <f t="shared" si="29"/>
        <v>Z000</v>
      </c>
      <c r="F1903" s="2">
        <v>40087</v>
      </c>
      <c r="G1903" s="1" t="s">
        <v>17</v>
      </c>
      <c r="H1903" s="1" t="s">
        <v>33</v>
      </c>
      <c r="I1903" s="1" t="s">
        <v>266</v>
      </c>
      <c r="J1903" s="1" t="s">
        <v>444</v>
      </c>
      <c r="K1903" s="1" t="s">
        <v>36</v>
      </c>
      <c r="L1903" s="1" t="s">
        <v>757</v>
      </c>
      <c r="M1903" s="1" t="s">
        <v>1636</v>
      </c>
      <c r="N1903">
        <v>1</v>
      </c>
      <c r="O1903" s="8">
        <v>37006.44</v>
      </c>
      <c r="P1903" s="8">
        <v>23424.31</v>
      </c>
      <c r="Q1903" s="8">
        <v>13582.13</v>
      </c>
      <c r="R1903" s="35"/>
      <c r="S1903" s="36"/>
      <c r="T1903" s="36"/>
      <c r="U1903" s="36"/>
    </row>
    <row r="1904" spans="1:21" x14ac:dyDescent="0.3">
      <c r="A1904" s="9">
        <v>95598902</v>
      </c>
      <c r="B1904" s="9" t="e">
        <f>VLOOKUP(A1904,'AM Detail'!K:L,2,FALSE)</f>
        <v>#N/A</v>
      </c>
      <c r="C1904" s="1" t="s">
        <v>31</v>
      </c>
      <c r="D1904" s="1" t="s">
        <v>32</v>
      </c>
      <c r="E1904" s="9" t="str">
        <f t="shared" si="29"/>
        <v>Z000</v>
      </c>
      <c r="F1904" s="2">
        <v>40087</v>
      </c>
      <c r="G1904" s="1" t="s">
        <v>17</v>
      </c>
      <c r="H1904" s="1" t="s">
        <v>33</v>
      </c>
      <c r="I1904" s="1" t="s">
        <v>290</v>
      </c>
      <c r="J1904" s="1" t="s">
        <v>291</v>
      </c>
      <c r="K1904" s="1" t="s">
        <v>36</v>
      </c>
      <c r="L1904" s="1" t="s">
        <v>757</v>
      </c>
      <c r="M1904" s="1" t="s">
        <v>1636</v>
      </c>
      <c r="N1904">
        <v>0</v>
      </c>
      <c r="O1904" s="8">
        <v>0</v>
      </c>
      <c r="P1904" s="8">
        <v>0</v>
      </c>
      <c r="Q1904" s="8">
        <v>0</v>
      </c>
      <c r="R1904" s="35"/>
      <c r="S1904" s="36"/>
      <c r="T1904" s="36"/>
      <c r="U1904" s="36"/>
    </row>
    <row r="1905" spans="1:21" x14ac:dyDescent="0.3">
      <c r="A1905" s="9">
        <v>95598965</v>
      </c>
      <c r="B1905" s="9" t="e">
        <f>VLOOKUP(A1905,'AM Detail'!K:L,2,FALSE)</f>
        <v>#N/A</v>
      </c>
      <c r="C1905" s="1" t="s">
        <v>31</v>
      </c>
      <c r="D1905" s="1" t="s">
        <v>268</v>
      </c>
      <c r="E1905" s="9" t="str">
        <f t="shared" si="29"/>
        <v>Z000</v>
      </c>
      <c r="F1905" s="2">
        <v>40118</v>
      </c>
      <c r="G1905" s="1" t="s">
        <v>17</v>
      </c>
      <c r="H1905" s="1" t="s">
        <v>33</v>
      </c>
      <c r="I1905" s="1" t="s">
        <v>290</v>
      </c>
      <c r="J1905" s="1" t="s">
        <v>291</v>
      </c>
      <c r="K1905" s="1" t="s">
        <v>269</v>
      </c>
      <c r="L1905" s="1" t="s">
        <v>757</v>
      </c>
      <c r="M1905" s="1" t="s">
        <v>1636</v>
      </c>
      <c r="N1905">
        <v>0</v>
      </c>
      <c r="O1905" s="8">
        <v>0</v>
      </c>
      <c r="P1905" s="8">
        <v>0</v>
      </c>
      <c r="Q1905" s="8">
        <v>0</v>
      </c>
      <c r="R1905" s="35"/>
      <c r="S1905" s="36"/>
      <c r="T1905" s="36"/>
      <c r="U1905" s="36"/>
    </row>
    <row r="1906" spans="1:21" x14ac:dyDescent="0.3">
      <c r="A1906" s="9">
        <v>95599291</v>
      </c>
      <c r="B1906" s="9" t="e">
        <f>VLOOKUP(A1906,'AM Detail'!K:L,2,FALSE)</f>
        <v>#N/A</v>
      </c>
      <c r="C1906" s="1" t="s">
        <v>15</v>
      </c>
      <c r="D1906" s="1" t="s">
        <v>238</v>
      </c>
      <c r="E1906" s="9" t="str">
        <f t="shared" si="29"/>
        <v>Z000</v>
      </c>
      <c r="F1906" s="2">
        <v>40118</v>
      </c>
      <c r="G1906" s="1" t="s">
        <v>17</v>
      </c>
      <c r="H1906" s="1" t="s">
        <v>18</v>
      </c>
      <c r="I1906" s="1" t="s">
        <v>290</v>
      </c>
      <c r="J1906" s="1" t="s">
        <v>291</v>
      </c>
      <c r="K1906" s="1" t="s">
        <v>36</v>
      </c>
      <c r="L1906" s="1" t="s">
        <v>757</v>
      </c>
      <c r="M1906" s="1" t="s">
        <v>1636</v>
      </c>
      <c r="N1906">
        <v>0</v>
      </c>
      <c r="O1906" s="8">
        <v>0</v>
      </c>
      <c r="P1906" s="8">
        <v>0</v>
      </c>
      <c r="Q1906" s="8">
        <v>0</v>
      </c>
      <c r="R1906" s="35"/>
      <c r="S1906" s="36"/>
      <c r="T1906" s="36"/>
      <c r="U1906" s="36"/>
    </row>
    <row r="1907" spans="1:21" x14ac:dyDescent="0.3">
      <c r="A1907" s="9">
        <v>95599866</v>
      </c>
      <c r="B1907" s="9" t="e">
        <f>VLOOKUP(A1907,'AM Detail'!K:L,2,FALSE)</f>
        <v>#N/A</v>
      </c>
      <c r="C1907" s="1" t="s">
        <v>31</v>
      </c>
      <c r="D1907" s="1" t="s">
        <v>268</v>
      </c>
      <c r="E1907" s="9" t="str">
        <f t="shared" si="29"/>
        <v>Z000</v>
      </c>
      <c r="F1907" s="2">
        <v>40087</v>
      </c>
      <c r="G1907" s="1" t="s">
        <v>17</v>
      </c>
      <c r="H1907" s="1" t="s">
        <v>33</v>
      </c>
      <c r="I1907" s="1" t="s">
        <v>290</v>
      </c>
      <c r="J1907" s="1" t="s">
        <v>291</v>
      </c>
      <c r="K1907" s="1" t="s">
        <v>269</v>
      </c>
      <c r="L1907" s="1" t="s">
        <v>757</v>
      </c>
      <c r="M1907" s="1" t="s">
        <v>1636</v>
      </c>
      <c r="N1907">
        <v>0</v>
      </c>
      <c r="O1907" s="8">
        <v>0</v>
      </c>
      <c r="P1907" s="8">
        <v>0</v>
      </c>
      <c r="Q1907" s="8">
        <v>0</v>
      </c>
      <c r="R1907" s="35"/>
      <c r="S1907" s="36"/>
      <c r="T1907" s="36"/>
      <c r="U1907" s="36"/>
    </row>
    <row r="1908" spans="1:21" x14ac:dyDescent="0.3">
      <c r="A1908" s="9">
        <v>95605192</v>
      </c>
      <c r="B1908" s="9" t="e">
        <f>VLOOKUP(A1908,'AM Detail'!K:L,2,FALSE)</f>
        <v>#N/A</v>
      </c>
      <c r="C1908" s="1" t="s">
        <v>15</v>
      </c>
      <c r="D1908" s="1" t="s">
        <v>287</v>
      </c>
      <c r="E1908" s="9" t="str">
        <f t="shared" si="29"/>
        <v>Z000</v>
      </c>
      <c r="F1908" s="2">
        <v>40118</v>
      </c>
      <c r="G1908" s="1" t="s">
        <v>17</v>
      </c>
      <c r="H1908" s="1" t="s">
        <v>18</v>
      </c>
      <c r="I1908" s="1" t="s">
        <v>290</v>
      </c>
      <c r="J1908" s="1" t="s">
        <v>291</v>
      </c>
      <c r="K1908" s="1" t="s">
        <v>286</v>
      </c>
      <c r="L1908" s="1" t="s">
        <v>757</v>
      </c>
      <c r="M1908" s="1" t="s">
        <v>1636</v>
      </c>
      <c r="N1908">
        <v>0</v>
      </c>
      <c r="O1908" s="8">
        <v>0</v>
      </c>
      <c r="P1908" s="8">
        <v>0</v>
      </c>
      <c r="Q1908" s="8">
        <v>0</v>
      </c>
      <c r="R1908" s="35"/>
      <c r="S1908" s="36"/>
      <c r="T1908" s="36"/>
      <c r="U1908" s="36"/>
    </row>
    <row r="1909" spans="1:21" x14ac:dyDescent="0.3">
      <c r="A1909" s="9">
        <v>95665130</v>
      </c>
      <c r="B1909" s="9" t="e">
        <f>VLOOKUP(A1909,'AM Detail'!K:L,2,FALSE)</f>
        <v>#N/A</v>
      </c>
      <c r="C1909" s="1" t="s">
        <v>31</v>
      </c>
      <c r="D1909" s="1" t="s">
        <v>268</v>
      </c>
      <c r="E1909" s="9" t="str">
        <f t="shared" si="29"/>
        <v>Z000</v>
      </c>
      <c r="F1909" s="2">
        <v>39722</v>
      </c>
      <c r="G1909" s="1" t="s">
        <v>17</v>
      </c>
      <c r="H1909" s="1" t="s">
        <v>33</v>
      </c>
      <c r="I1909" s="1" t="s">
        <v>290</v>
      </c>
      <c r="J1909" s="1" t="s">
        <v>291</v>
      </c>
      <c r="K1909" s="1" t="s">
        <v>269</v>
      </c>
      <c r="L1909" s="1" t="s">
        <v>756</v>
      </c>
      <c r="M1909" s="1" t="s">
        <v>1636</v>
      </c>
      <c r="N1909">
        <v>0</v>
      </c>
      <c r="O1909" s="8">
        <v>0</v>
      </c>
      <c r="P1909" s="8">
        <v>0</v>
      </c>
      <c r="Q1909" s="8">
        <v>0</v>
      </c>
      <c r="R1909" s="35"/>
      <c r="S1909" s="36"/>
      <c r="T1909" s="36"/>
      <c r="U1909" s="36"/>
    </row>
    <row r="1910" spans="1:21" x14ac:dyDescent="0.3">
      <c r="A1910" s="9">
        <v>96079138</v>
      </c>
      <c r="B1910" s="9" t="e">
        <f>VLOOKUP(A1910,'AM Detail'!K:L,2,FALSE)</f>
        <v>#N/A</v>
      </c>
      <c r="C1910" s="1" t="s">
        <v>15</v>
      </c>
      <c r="D1910" s="1" t="s">
        <v>287</v>
      </c>
      <c r="E1910" s="9" t="str">
        <f t="shared" si="29"/>
        <v>Z000</v>
      </c>
      <c r="F1910" s="2">
        <v>40148</v>
      </c>
      <c r="G1910" s="1" t="s">
        <v>17</v>
      </c>
      <c r="H1910" s="1" t="s">
        <v>18</v>
      </c>
      <c r="I1910" s="1" t="s">
        <v>290</v>
      </c>
      <c r="J1910" s="1" t="s">
        <v>291</v>
      </c>
      <c r="K1910" s="1" t="s">
        <v>286</v>
      </c>
      <c r="L1910" s="1" t="s">
        <v>757</v>
      </c>
      <c r="M1910" s="1" t="s">
        <v>1636</v>
      </c>
      <c r="N1910">
        <v>0</v>
      </c>
      <c r="O1910" s="8">
        <v>0</v>
      </c>
      <c r="P1910" s="8">
        <v>0</v>
      </c>
      <c r="Q1910" s="8">
        <v>0</v>
      </c>
      <c r="R1910" s="35"/>
      <c r="S1910" s="36"/>
      <c r="T1910" s="36"/>
      <c r="U1910" s="36"/>
    </row>
    <row r="1911" spans="1:21" x14ac:dyDescent="0.3">
      <c r="A1911" s="9">
        <v>96080735</v>
      </c>
      <c r="B1911" s="9" t="e">
        <f>VLOOKUP(A1911,'AM Detail'!K:L,2,FALSE)</f>
        <v>#N/A</v>
      </c>
      <c r="C1911" s="1" t="s">
        <v>31</v>
      </c>
      <c r="D1911" s="1" t="s">
        <v>54</v>
      </c>
      <c r="E1911" s="9" t="str">
        <f t="shared" si="29"/>
        <v>Z000</v>
      </c>
      <c r="F1911" s="2">
        <v>40148</v>
      </c>
      <c r="G1911" s="1" t="s">
        <v>17</v>
      </c>
      <c r="H1911" s="1" t="s">
        <v>33</v>
      </c>
      <c r="I1911" s="1" t="s">
        <v>290</v>
      </c>
      <c r="J1911" s="1" t="s">
        <v>291</v>
      </c>
      <c r="K1911" s="1" t="s">
        <v>21</v>
      </c>
      <c r="L1911" s="1" t="s">
        <v>757</v>
      </c>
      <c r="M1911" s="1" t="s">
        <v>1636</v>
      </c>
      <c r="N1911">
        <v>0</v>
      </c>
      <c r="O1911" s="8">
        <v>0</v>
      </c>
      <c r="P1911" s="8">
        <v>0</v>
      </c>
      <c r="Q1911" s="8">
        <v>0</v>
      </c>
      <c r="R1911" s="35"/>
      <c r="S1911" s="36"/>
      <c r="T1911" s="36"/>
      <c r="U1911" s="36"/>
    </row>
    <row r="1912" spans="1:21" x14ac:dyDescent="0.3">
      <c r="A1912" s="9">
        <v>96081319</v>
      </c>
      <c r="B1912" s="9" t="e">
        <f>VLOOKUP(A1912,'AM Detail'!K:L,2,FALSE)</f>
        <v>#N/A</v>
      </c>
      <c r="C1912" s="1" t="s">
        <v>31</v>
      </c>
      <c r="D1912" s="1" t="s">
        <v>32</v>
      </c>
      <c r="E1912" s="9" t="str">
        <f t="shared" si="29"/>
        <v>Z000</v>
      </c>
      <c r="F1912" s="2">
        <v>40148</v>
      </c>
      <c r="G1912" s="1" t="s">
        <v>17</v>
      </c>
      <c r="H1912" s="1" t="s">
        <v>33</v>
      </c>
      <c r="I1912" s="1" t="s">
        <v>290</v>
      </c>
      <c r="J1912" s="1" t="s">
        <v>291</v>
      </c>
      <c r="K1912" s="1" t="s">
        <v>36</v>
      </c>
      <c r="L1912" s="1" t="s">
        <v>757</v>
      </c>
      <c r="M1912" s="1" t="s">
        <v>1636</v>
      </c>
      <c r="N1912">
        <v>0</v>
      </c>
      <c r="O1912" s="8">
        <v>0</v>
      </c>
      <c r="P1912" s="8">
        <v>0</v>
      </c>
      <c r="Q1912" s="8">
        <v>0</v>
      </c>
      <c r="R1912" s="35"/>
      <c r="S1912" s="36"/>
      <c r="T1912" s="36"/>
      <c r="U1912" s="36"/>
    </row>
    <row r="1913" spans="1:21" x14ac:dyDescent="0.3">
      <c r="A1913" s="9">
        <v>96084152</v>
      </c>
      <c r="B1913" s="9" t="e">
        <f>VLOOKUP(A1913,'AM Detail'!K:L,2,FALSE)</f>
        <v>#N/A</v>
      </c>
      <c r="C1913" s="1" t="s">
        <v>15</v>
      </c>
      <c r="D1913" s="1" t="s">
        <v>287</v>
      </c>
      <c r="E1913" s="9" t="str">
        <f t="shared" si="29"/>
        <v>Z000</v>
      </c>
      <c r="F1913" s="2">
        <v>40118</v>
      </c>
      <c r="G1913" s="1" t="s">
        <v>17</v>
      </c>
      <c r="H1913" s="1" t="s">
        <v>18</v>
      </c>
      <c r="I1913" s="1" t="s">
        <v>290</v>
      </c>
      <c r="J1913" s="1" t="s">
        <v>291</v>
      </c>
      <c r="K1913" s="1" t="s">
        <v>286</v>
      </c>
      <c r="L1913" s="1" t="s">
        <v>757</v>
      </c>
      <c r="M1913" s="1" t="s">
        <v>1636</v>
      </c>
      <c r="N1913">
        <v>0</v>
      </c>
      <c r="O1913" s="8">
        <v>0</v>
      </c>
      <c r="P1913" s="8">
        <v>0</v>
      </c>
      <c r="Q1913" s="8">
        <v>0</v>
      </c>
      <c r="R1913" s="35"/>
      <c r="S1913" s="36"/>
      <c r="T1913" s="36"/>
      <c r="U1913" s="36"/>
    </row>
    <row r="1914" spans="1:21" x14ac:dyDescent="0.3">
      <c r="A1914" s="9">
        <v>96085787</v>
      </c>
      <c r="B1914" s="9" t="e">
        <f>VLOOKUP(A1914,'AM Detail'!K:L,2,FALSE)</f>
        <v>#N/A</v>
      </c>
      <c r="C1914" s="1" t="s">
        <v>15</v>
      </c>
      <c r="D1914" s="1" t="s">
        <v>16</v>
      </c>
      <c r="E1914" s="9" t="str">
        <f t="shared" si="29"/>
        <v>Z000</v>
      </c>
      <c r="F1914" s="2">
        <v>40148</v>
      </c>
      <c r="G1914" s="1" t="s">
        <v>17</v>
      </c>
      <c r="H1914" s="1" t="s">
        <v>18</v>
      </c>
      <c r="I1914" s="1" t="s">
        <v>290</v>
      </c>
      <c r="J1914" s="1" t="s">
        <v>291</v>
      </c>
      <c r="K1914" s="1" t="s">
        <v>21</v>
      </c>
      <c r="L1914" s="1" t="s">
        <v>757</v>
      </c>
      <c r="M1914" s="1" t="s">
        <v>1636</v>
      </c>
      <c r="N1914">
        <v>0</v>
      </c>
      <c r="O1914" s="8">
        <v>0</v>
      </c>
      <c r="P1914" s="8">
        <v>0</v>
      </c>
      <c r="Q1914" s="8">
        <v>0</v>
      </c>
      <c r="R1914" s="35"/>
      <c r="S1914" s="36"/>
      <c r="T1914" s="36"/>
      <c r="U1914" s="36"/>
    </row>
    <row r="1915" spans="1:21" x14ac:dyDescent="0.3">
      <c r="A1915" s="9">
        <v>96087383</v>
      </c>
      <c r="B1915" s="9" t="e">
        <f>VLOOKUP(A1915,'AM Detail'!K:L,2,FALSE)</f>
        <v>#N/A</v>
      </c>
      <c r="C1915" s="1" t="s">
        <v>31</v>
      </c>
      <c r="D1915" s="1" t="s">
        <v>32</v>
      </c>
      <c r="E1915" s="9" t="str">
        <f t="shared" si="29"/>
        <v>Z000</v>
      </c>
      <c r="F1915" s="2">
        <v>40148</v>
      </c>
      <c r="G1915" s="1" t="s">
        <v>17</v>
      </c>
      <c r="H1915" s="1" t="s">
        <v>33</v>
      </c>
      <c r="I1915" s="1" t="s">
        <v>290</v>
      </c>
      <c r="J1915" s="1" t="s">
        <v>291</v>
      </c>
      <c r="K1915" s="1" t="s">
        <v>36</v>
      </c>
      <c r="L1915" s="1" t="s">
        <v>757</v>
      </c>
      <c r="M1915" s="1" t="s">
        <v>1636</v>
      </c>
      <c r="N1915">
        <v>0</v>
      </c>
      <c r="O1915" s="8">
        <v>0</v>
      </c>
      <c r="P1915" s="8">
        <v>0</v>
      </c>
      <c r="Q1915" s="8">
        <v>0</v>
      </c>
      <c r="R1915" s="35"/>
      <c r="S1915" s="36"/>
      <c r="T1915" s="36"/>
      <c r="U1915" s="36"/>
    </row>
    <row r="1916" spans="1:21" x14ac:dyDescent="0.3">
      <c r="A1916" s="9">
        <v>96100192</v>
      </c>
      <c r="B1916" s="9" t="e">
        <f>VLOOKUP(A1916,'AM Detail'!K:L,2,FALSE)</f>
        <v>#N/A</v>
      </c>
      <c r="C1916" s="1" t="s">
        <v>31</v>
      </c>
      <c r="D1916" s="1" t="s">
        <v>32</v>
      </c>
      <c r="E1916" s="9" t="str">
        <f t="shared" si="29"/>
        <v>Z000</v>
      </c>
      <c r="F1916" s="2">
        <v>39326</v>
      </c>
      <c r="G1916" s="1" t="s">
        <v>17</v>
      </c>
      <c r="H1916" s="1" t="s">
        <v>33</v>
      </c>
      <c r="I1916" s="1" t="s">
        <v>290</v>
      </c>
      <c r="J1916" s="1" t="s">
        <v>291</v>
      </c>
      <c r="K1916" s="1" t="s">
        <v>36</v>
      </c>
      <c r="L1916" s="1" t="s">
        <v>787</v>
      </c>
      <c r="M1916" s="1" t="s">
        <v>1636</v>
      </c>
      <c r="N1916">
        <v>0</v>
      </c>
      <c r="O1916" s="8">
        <v>0</v>
      </c>
      <c r="P1916" s="8">
        <v>0</v>
      </c>
      <c r="Q1916" s="8">
        <v>0</v>
      </c>
      <c r="R1916" s="35"/>
      <c r="S1916" s="36"/>
      <c r="T1916" s="36"/>
      <c r="U1916" s="36"/>
    </row>
    <row r="1917" spans="1:21" x14ac:dyDescent="0.3">
      <c r="A1917" s="9">
        <v>96120082</v>
      </c>
      <c r="B1917" s="9" t="e">
        <f>VLOOKUP(A1917,'AM Detail'!K:L,2,FALSE)</f>
        <v>#N/A</v>
      </c>
      <c r="C1917" s="1" t="s">
        <v>15</v>
      </c>
      <c r="D1917" s="1" t="s">
        <v>280</v>
      </c>
      <c r="E1917" s="9" t="str">
        <f t="shared" si="29"/>
        <v>Z000</v>
      </c>
      <c r="F1917" s="2">
        <v>40087</v>
      </c>
      <c r="G1917" s="1" t="s">
        <v>17</v>
      </c>
      <c r="H1917" s="1" t="s">
        <v>18</v>
      </c>
      <c r="I1917" s="1" t="s">
        <v>290</v>
      </c>
      <c r="J1917" s="1" t="s">
        <v>291</v>
      </c>
      <c r="K1917" s="1" t="s">
        <v>279</v>
      </c>
      <c r="L1917" s="1" t="s">
        <v>757</v>
      </c>
      <c r="M1917" s="1" t="s">
        <v>1636</v>
      </c>
      <c r="N1917">
        <v>0</v>
      </c>
      <c r="O1917" s="8">
        <v>0</v>
      </c>
      <c r="P1917" s="8">
        <v>0</v>
      </c>
      <c r="Q1917" s="8">
        <v>0</v>
      </c>
      <c r="R1917" s="35"/>
      <c r="S1917" s="36"/>
      <c r="T1917" s="36"/>
      <c r="U1917" s="36"/>
    </row>
    <row r="1918" spans="1:21" x14ac:dyDescent="0.3">
      <c r="A1918" s="9">
        <v>96352161</v>
      </c>
      <c r="B1918" s="9" t="e">
        <f>VLOOKUP(A1918,'AM Detail'!K:L,2,FALSE)</f>
        <v>#N/A</v>
      </c>
      <c r="C1918" s="1" t="s">
        <v>31</v>
      </c>
      <c r="D1918" s="1" t="s">
        <v>32</v>
      </c>
      <c r="E1918" s="9" t="str">
        <f t="shared" si="29"/>
        <v>Z000</v>
      </c>
      <c r="F1918" s="2">
        <v>39326</v>
      </c>
      <c r="G1918" s="1" t="s">
        <v>17</v>
      </c>
      <c r="H1918" s="1" t="s">
        <v>33</v>
      </c>
      <c r="I1918" s="1" t="s">
        <v>332</v>
      </c>
      <c r="J1918" s="1" t="s">
        <v>334</v>
      </c>
      <c r="K1918" s="1" t="s">
        <v>36</v>
      </c>
      <c r="L1918" s="1" t="s">
        <v>787</v>
      </c>
      <c r="M1918" s="1" t="s">
        <v>1636</v>
      </c>
      <c r="N1918">
        <v>0</v>
      </c>
      <c r="O1918" s="8">
        <v>0</v>
      </c>
      <c r="P1918" s="8">
        <v>0</v>
      </c>
      <c r="Q1918" s="8">
        <v>0</v>
      </c>
      <c r="R1918" s="35"/>
      <c r="S1918" s="36"/>
      <c r="T1918" s="36"/>
      <c r="U1918" s="36"/>
    </row>
    <row r="1919" spans="1:21" x14ac:dyDescent="0.3">
      <c r="A1919" s="9">
        <v>96717491</v>
      </c>
      <c r="B1919" s="9" t="e">
        <f>VLOOKUP(A1919,'AM Detail'!K:L,2,FALSE)</f>
        <v>#N/A</v>
      </c>
      <c r="C1919" s="1" t="s">
        <v>31</v>
      </c>
      <c r="D1919" s="1" t="s">
        <v>32</v>
      </c>
      <c r="E1919" s="9" t="str">
        <f t="shared" si="29"/>
        <v>Z000</v>
      </c>
      <c r="F1919" s="2">
        <v>40148</v>
      </c>
      <c r="G1919" s="1" t="s">
        <v>17</v>
      </c>
      <c r="H1919" s="1" t="s">
        <v>33</v>
      </c>
      <c r="I1919" s="1" t="s">
        <v>290</v>
      </c>
      <c r="J1919" s="1" t="s">
        <v>291</v>
      </c>
      <c r="K1919" s="1" t="s">
        <v>36</v>
      </c>
      <c r="L1919" s="1" t="s">
        <v>757</v>
      </c>
      <c r="M1919" s="1" t="s">
        <v>1636</v>
      </c>
      <c r="N1919">
        <v>0</v>
      </c>
      <c r="O1919" s="8">
        <v>0</v>
      </c>
      <c r="P1919" s="8">
        <v>0</v>
      </c>
      <c r="Q1919" s="8">
        <v>0</v>
      </c>
      <c r="R1919" s="35"/>
      <c r="S1919" s="36"/>
      <c r="T1919" s="36"/>
      <c r="U1919" s="36"/>
    </row>
    <row r="1920" spans="1:21" x14ac:dyDescent="0.3">
      <c r="A1920" s="9">
        <v>96717900</v>
      </c>
      <c r="B1920" s="9" t="e">
        <f>VLOOKUP(A1920,'AM Detail'!K:L,2,FALSE)</f>
        <v>#N/A</v>
      </c>
      <c r="C1920" s="1" t="s">
        <v>15</v>
      </c>
      <c r="D1920" s="1" t="s">
        <v>465</v>
      </c>
      <c r="E1920" s="9" t="str">
        <f t="shared" si="29"/>
        <v>Z000</v>
      </c>
      <c r="F1920" s="2">
        <v>40148</v>
      </c>
      <c r="G1920" s="1" t="s">
        <v>17</v>
      </c>
      <c r="H1920" s="1" t="s">
        <v>18</v>
      </c>
      <c r="I1920" s="1" t="s">
        <v>290</v>
      </c>
      <c r="J1920" s="1" t="s">
        <v>291</v>
      </c>
      <c r="K1920" s="1" t="s">
        <v>269</v>
      </c>
      <c r="L1920" s="1" t="s">
        <v>757</v>
      </c>
      <c r="M1920" s="1" t="s">
        <v>1636</v>
      </c>
      <c r="N1920">
        <v>0</v>
      </c>
      <c r="O1920" s="8">
        <v>0</v>
      </c>
      <c r="P1920" s="8">
        <v>0</v>
      </c>
      <c r="Q1920" s="8">
        <v>0</v>
      </c>
      <c r="R1920" s="35"/>
      <c r="S1920" s="36"/>
      <c r="T1920" s="36"/>
      <c r="U1920" s="36"/>
    </row>
    <row r="1921" spans="1:21" x14ac:dyDescent="0.3">
      <c r="A1921" s="9">
        <v>96718987</v>
      </c>
      <c r="B1921" s="9" t="e">
        <f>VLOOKUP(A1921,'AM Detail'!K:L,2,FALSE)</f>
        <v>#N/A</v>
      </c>
      <c r="C1921" s="1" t="s">
        <v>31</v>
      </c>
      <c r="D1921" s="1" t="s">
        <v>268</v>
      </c>
      <c r="E1921" s="9" t="str">
        <f t="shared" si="29"/>
        <v>Z000</v>
      </c>
      <c r="F1921" s="2">
        <v>40118</v>
      </c>
      <c r="G1921" s="1" t="s">
        <v>17</v>
      </c>
      <c r="H1921" s="1" t="s">
        <v>33</v>
      </c>
      <c r="I1921" s="1" t="s">
        <v>290</v>
      </c>
      <c r="J1921" s="1" t="s">
        <v>291</v>
      </c>
      <c r="K1921" s="1" t="s">
        <v>269</v>
      </c>
      <c r="L1921" s="1" t="s">
        <v>757</v>
      </c>
      <c r="M1921" s="1" t="s">
        <v>1636</v>
      </c>
      <c r="N1921">
        <v>0</v>
      </c>
      <c r="O1921" s="8">
        <v>0</v>
      </c>
      <c r="P1921" s="8">
        <v>0</v>
      </c>
      <c r="Q1921" s="8">
        <v>0</v>
      </c>
      <c r="R1921" s="35"/>
      <c r="S1921" s="36"/>
      <c r="T1921" s="36"/>
      <c r="U1921" s="36"/>
    </row>
    <row r="1922" spans="1:21" x14ac:dyDescent="0.3">
      <c r="A1922" s="9">
        <v>96719278</v>
      </c>
      <c r="B1922" s="9" t="e">
        <f>VLOOKUP(A1922,'AM Detail'!K:L,2,FALSE)</f>
        <v>#N/A</v>
      </c>
      <c r="C1922" s="1" t="s">
        <v>31</v>
      </c>
      <c r="D1922" s="1" t="s">
        <v>276</v>
      </c>
      <c r="E1922" s="9" t="str">
        <f t="shared" si="29"/>
        <v>Z000</v>
      </c>
      <c r="F1922" s="2">
        <v>40087</v>
      </c>
      <c r="G1922" s="1" t="s">
        <v>17</v>
      </c>
      <c r="H1922" s="1" t="s">
        <v>33</v>
      </c>
      <c r="I1922" s="1" t="s">
        <v>290</v>
      </c>
      <c r="J1922" s="1" t="s">
        <v>291</v>
      </c>
      <c r="K1922" s="1" t="s">
        <v>279</v>
      </c>
      <c r="L1922" s="1" t="s">
        <v>757</v>
      </c>
      <c r="M1922" s="1" t="s">
        <v>1636</v>
      </c>
      <c r="N1922">
        <v>0</v>
      </c>
      <c r="O1922" s="8">
        <v>0</v>
      </c>
      <c r="P1922" s="8">
        <v>0</v>
      </c>
      <c r="Q1922" s="8">
        <v>0</v>
      </c>
      <c r="R1922" s="35"/>
      <c r="S1922" s="36"/>
      <c r="T1922" s="36"/>
      <c r="U1922" s="36"/>
    </row>
    <row r="1923" spans="1:21" x14ac:dyDescent="0.3">
      <c r="A1923" s="9">
        <v>96720713</v>
      </c>
      <c r="B1923" s="9" t="e">
        <f>VLOOKUP(A1923,'AM Detail'!K:L,2,FALSE)</f>
        <v>#N/A</v>
      </c>
      <c r="C1923" s="1" t="s">
        <v>31</v>
      </c>
      <c r="D1923" s="1" t="s">
        <v>32</v>
      </c>
      <c r="E1923" s="9" t="str">
        <f t="shared" si="29"/>
        <v>Z000</v>
      </c>
      <c r="F1923" s="2">
        <v>40087</v>
      </c>
      <c r="G1923" s="1" t="s">
        <v>17</v>
      </c>
      <c r="H1923" s="1" t="s">
        <v>33</v>
      </c>
      <c r="I1923" s="1" t="s">
        <v>290</v>
      </c>
      <c r="J1923" s="1" t="s">
        <v>291</v>
      </c>
      <c r="K1923" s="1" t="s">
        <v>36</v>
      </c>
      <c r="L1923" s="1" t="s">
        <v>757</v>
      </c>
      <c r="M1923" s="1" t="s">
        <v>1636</v>
      </c>
      <c r="N1923">
        <v>0</v>
      </c>
      <c r="O1923" s="8">
        <v>0</v>
      </c>
      <c r="P1923" s="8">
        <v>0</v>
      </c>
      <c r="Q1923" s="8">
        <v>0</v>
      </c>
      <c r="R1923" s="35"/>
      <c r="S1923" s="36"/>
      <c r="T1923" s="36"/>
      <c r="U1923" s="36"/>
    </row>
    <row r="1924" spans="1:21" x14ac:dyDescent="0.3">
      <c r="A1924" s="9">
        <v>96720953</v>
      </c>
      <c r="B1924" s="9" t="e">
        <f>VLOOKUP(A1924,'AM Detail'!K:L,2,FALSE)</f>
        <v>#N/A</v>
      </c>
      <c r="C1924" s="1" t="s">
        <v>31</v>
      </c>
      <c r="D1924" s="1" t="s">
        <v>268</v>
      </c>
      <c r="E1924" s="9" t="str">
        <f t="shared" si="29"/>
        <v>Z000</v>
      </c>
      <c r="F1924" s="2">
        <v>40087</v>
      </c>
      <c r="G1924" s="1" t="s">
        <v>17</v>
      </c>
      <c r="H1924" s="1" t="s">
        <v>33</v>
      </c>
      <c r="I1924" s="1" t="s">
        <v>290</v>
      </c>
      <c r="J1924" s="1" t="s">
        <v>291</v>
      </c>
      <c r="K1924" s="1" t="s">
        <v>269</v>
      </c>
      <c r="L1924" s="1" t="s">
        <v>757</v>
      </c>
      <c r="M1924" s="1" t="s">
        <v>1636</v>
      </c>
      <c r="N1924">
        <v>0</v>
      </c>
      <c r="O1924" s="8">
        <v>0</v>
      </c>
      <c r="P1924" s="8">
        <v>0</v>
      </c>
      <c r="Q1924" s="8">
        <v>0</v>
      </c>
      <c r="R1924" s="35"/>
      <c r="S1924" s="36"/>
      <c r="T1924" s="36"/>
      <c r="U1924" s="36"/>
    </row>
    <row r="1925" spans="1:21" x14ac:dyDescent="0.3">
      <c r="A1925" s="9">
        <v>96720975</v>
      </c>
      <c r="B1925" s="9" t="e">
        <f>VLOOKUP(A1925,'AM Detail'!K:L,2,FALSE)</f>
        <v>#N/A</v>
      </c>
      <c r="C1925" s="1" t="s">
        <v>31</v>
      </c>
      <c r="D1925" s="1" t="s">
        <v>268</v>
      </c>
      <c r="E1925" s="9" t="str">
        <f t="shared" si="29"/>
        <v>Z000</v>
      </c>
      <c r="F1925" s="2">
        <v>40087</v>
      </c>
      <c r="G1925" s="1" t="s">
        <v>17</v>
      </c>
      <c r="H1925" s="1" t="s">
        <v>33</v>
      </c>
      <c r="I1925" s="1" t="s">
        <v>290</v>
      </c>
      <c r="J1925" s="1" t="s">
        <v>291</v>
      </c>
      <c r="K1925" s="1" t="s">
        <v>269</v>
      </c>
      <c r="L1925" s="1" t="s">
        <v>757</v>
      </c>
      <c r="M1925" s="1" t="s">
        <v>1636</v>
      </c>
      <c r="N1925">
        <v>0</v>
      </c>
      <c r="O1925" s="8">
        <v>0</v>
      </c>
      <c r="P1925" s="8">
        <v>0</v>
      </c>
      <c r="Q1925" s="8">
        <v>0</v>
      </c>
      <c r="R1925" s="35"/>
      <c r="S1925" s="36"/>
      <c r="T1925" s="36"/>
      <c r="U1925" s="36"/>
    </row>
    <row r="1926" spans="1:21" x14ac:dyDescent="0.3">
      <c r="A1926" s="9">
        <v>96721406</v>
      </c>
      <c r="B1926" s="9" t="e">
        <f>VLOOKUP(A1926,'AM Detail'!K:L,2,FALSE)</f>
        <v>#N/A</v>
      </c>
      <c r="C1926" s="1" t="s">
        <v>15</v>
      </c>
      <c r="D1926" s="1" t="s">
        <v>16</v>
      </c>
      <c r="E1926" s="9" t="str">
        <f t="shared" ref="E1926:E1989" si="30">MID(D1926,6,4)</f>
        <v>Z000</v>
      </c>
      <c r="F1926" s="2">
        <v>40148</v>
      </c>
      <c r="G1926" s="1" t="s">
        <v>17</v>
      </c>
      <c r="H1926" s="1" t="s">
        <v>18</v>
      </c>
      <c r="I1926" s="1" t="s">
        <v>290</v>
      </c>
      <c r="J1926" s="1" t="s">
        <v>291</v>
      </c>
      <c r="K1926" s="1" t="s">
        <v>21</v>
      </c>
      <c r="L1926" s="1" t="s">
        <v>757</v>
      </c>
      <c r="M1926" s="1" t="s">
        <v>1636</v>
      </c>
      <c r="N1926">
        <v>0</v>
      </c>
      <c r="O1926" s="8">
        <v>0</v>
      </c>
      <c r="P1926" s="8">
        <v>0</v>
      </c>
      <c r="Q1926" s="8">
        <v>0</v>
      </c>
      <c r="R1926" s="35"/>
      <c r="S1926" s="36"/>
      <c r="T1926" s="36"/>
      <c r="U1926" s="36"/>
    </row>
    <row r="1927" spans="1:21" x14ac:dyDescent="0.3">
      <c r="A1927" s="9">
        <v>96724492</v>
      </c>
      <c r="B1927" s="9" t="e">
        <f>VLOOKUP(A1927,'AM Detail'!K:L,2,FALSE)</f>
        <v>#N/A</v>
      </c>
      <c r="C1927" s="1" t="s">
        <v>31</v>
      </c>
      <c r="D1927" s="1" t="s">
        <v>268</v>
      </c>
      <c r="E1927" s="9" t="str">
        <f t="shared" si="30"/>
        <v>Z000</v>
      </c>
      <c r="F1927" s="2">
        <v>40087</v>
      </c>
      <c r="G1927" s="1" t="s">
        <v>17</v>
      </c>
      <c r="H1927" s="1" t="s">
        <v>33</v>
      </c>
      <c r="I1927" s="1" t="s">
        <v>290</v>
      </c>
      <c r="J1927" s="1" t="s">
        <v>291</v>
      </c>
      <c r="K1927" s="1" t="s">
        <v>269</v>
      </c>
      <c r="L1927" s="1" t="s">
        <v>757</v>
      </c>
      <c r="M1927" s="1" t="s">
        <v>1636</v>
      </c>
      <c r="N1927">
        <v>0</v>
      </c>
      <c r="O1927" s="8">
        <v>0</v>
      </c>
      <c r="P1927" s="8">
        <v>0</v>
      </c>
      <c r="Q1927" s="8">
        <v>0</v>
      </c>
      <c r="R1927" s="35"/>
      <c r="S1927" s="36"/>
      <c r="T1927" s="36"/>
      <c r="U1927" s="36"/>
    </row>
    <row r="1928" spans="1:21" x14ac:dyDescent="0.3">
      <c r="A1928" s="9">
        <v>96725363</v>
      </c>
      <c r="B1928" s="9" t="e">
        <f>VLOOKUP(A1928,'AM Detail'!K:L,2,FALSE)</f>
        <v>#N/A</v>
      </c>
      <c r="C1928" s="1" t="s">
        <v>31</v>
      </c>
      <c r="D1928" s="1" t="s">
        <v>32</v>
      </c>
      <c r="E1928" s="9" t="str">
        <f t="shared" si="30"/>
        <v>Z000</v>
      </c>
      <c r="F1928" s="2">
        <v>40087</v>
      </c>
      <c r="G1928" s="1" t="s">
        <v>17</v>
      </c>
      <c r="H1928" s="1" t="s">
        <v>33</v>
      </c>
      <c r="I1928" s="1" t="s">
        <v>290</v>
      </c>
      <c r="J1928" s="1" t="s">
        <v>291</v>
      </c>
      <c r="K1928" s="1" t="s">
        <v>36</v>
      </c>
      <c r="L1928" s="1" t="s">
        <v>757</v>
      </c>
      <c r="M1928" s="1" t="s">
        <v>1636</v>
      </c>
      <c r="N1928">
        <v>0</v>
      </c>
      <c r="O1928" s="8">
        <v>0</v>
      </c>
      <c r="P1928" s="8">
        <v>0</v>
      </c>
      <c r="Q1928" s="8">
        <v>0</v>
      </c>
      <c r="R1928" s="35"/>
      <c r="S1928" s="36"/>
      <c r="T1928" s="36"/>
      <c r="U1928" s="36"/>
    </row>
    <row r="1929" spans="1:21" x14ac:dyDescent="0.3">
      <c r="A1929" s="9">
        <v>96725669</v>
      </c>
      <c r="B1929" s="9" t="e">
        <f>VLOOKUP(A1929,'AM Detail'!K:L,2,FALSE)</f>
        <v>#N/A</v>
      </c>
      <c r="C1929" s="1" t="s">
        <v>15</v>
      </c>
      <c r="D1929" s="1" t="s">
        <v>238</v>
      </c>
      <c r="E1929" s="9" t="str">
        <f t="shared" si="30"/>
        <v>Z000</v>
      </c>
      <c r="F1929" s="2">
        <v>40118</v>
      </c>
      <c r="G1929" s="1" t="s">
        <v>17</v>
      </c>
      <c r="H1929" s="1" t="s">
        <v>18</v>
      </c>
      <c r="I1929" s="1" t="s">
        <v>290</v>
      </c>
      <c r="J1929" s="1" t="s">
        <v>291</v>
      </c>
      <c r="K1929" s="1" t="s">
        <v>36</v>
      </c>
      <c r="L1929" s="1" t="s">
        <v>757</v>
      </c>
      <c r="M1929" s="1" t="s">
        <v>1636</v>
      </c>
      <c r="N1929">
        <v>0</v>
      </c>
      <c r="O1929" s="8">
        <v>0</v>
      </c>
      <c r="P1929" s="8">
        <v>0</v>
      </c>
      <c r="Q1929" s="8">
        <v>0</v>
      </c>
      <c r="R1929" s="35"/>
      <c r="S1929" s="36"/>
      <c r="T1929" s="36"/>
      <c r="U1929" s="36"/>
    </row>
    <row r="1930" spans="1:21" x14ac:dyDescent="0.3">
      <c r="A1930" s="9">
        <v>96728220</v>
      </c>
      <c r="B1930" s="9" t="e">
        <f>VLOOKUP(A1930,'AM Detail'!K:L,2,FALSE)</f>
        <v>#N/A</v>
      </c>
      <c r="C1930" s="1" t="s">
        <v>15</v>
      </c>
      <c r="D1930" s="1" t="s">
        <v>16</v>
      </c>
      <c r="E1930" s="9" t="str">
        <f t="shared" si="30"/>
        <v>Z000</v>
      </c>
      <c r="F1930" s="2">
        <v>40026</v>
      </c>
      <c r="G1930" s="1" t="s">
        <v>17</v>
      </c>
      <c r="H1930" s="1" t="s">
        <v>18</v>
      </c>
      <c r="I1930" s="1" t="s">
        <v>290</v>
      </c>
      <c r="J1930" s="1" t="s">
        <v>291</v>
      </c>
      <c r="K1930" s="1" t="s">
        <v>21</v>
      </c>
      <c r="L1930" s="1" t="s">
        <v>757</v>
      </c>
      <c r="M1930" s="1" t="s">
        <v>1636</v>
      </c>
      <c r="N1930">
        <v>0</v>
      </c>
      <c r="O1930" s="8">
        <v>0</v>
      </c>
      <c r="P1930" s="8">
        <v>0</v>
      </c>
      <c r="Q1930" s="8">
        <v>0</v>
      </c>
      <c r="R1930" s="35"/>
      <c r="S1930" s="36"/>
      <c r="T1930" s="36"/>
      <c r="U1930" s="36"/>
    </row>
    <row r="1931" spans="1:21" x14ac:dyDescent="0.3">
      <c r="A1931" s="9">
        <v>96730063</v>
      </c>
      <c r="B1931" s="9" t="e">
        <f>VLOOKUP(A1931,'AM Detail'!K:L,2,FALSE)</f>
        <v>#N/A</v>
      </c>
      <c r="C1931" s="1" t="s">
        <v>31</v>
      </c>
      <c r="D1931" s="1" t="s">
        <v>32</v>
      </c>
      <c r="E1931" s="9" t="str">
        <f t="shared" si="30"/>
        <v>Z000</v>
      </c>
      <c r="F1931" s="2">
        <v>40087</v>
      </c>
      <c r="G1931" s="1" t="s">
        <v>17</v>
      </c>
      <c r="H1931" s="1" t="s">
        <v>33</v>
      </c>
      <c r="I1931" s="1" t="s">
        <v>290</v>
      </c>
      <c r="J1931" s="1" t="s">
        <v>291</v>
      </c>
      <c r="K1931" s="1" t="s">
        <v>36</v>
      </c>
      <c r="L1931" s="1" t="s">
        <v>757</v>
      </c>
      <c r="M1931" s="1" t="s">
        <v>1636</v>
      </c>
      <c r="N1931">
        <v>0</v>
      </c>
      <c r="O1931" s="8">
        <v>0</v>
      </c>
      <c r="P1931" s="8">
        <v>0</v>
      </c>
      <c r="Q1931" s="8">
        <v>0</v>
      </c>
      <c r="R1931" s="35"/>
      <c r="S1931" s="36"/>
      <c r="T1931" s="36"/>
      <c r="U1931" s="36"/>
    </row>
    <row r="1932" spans="1:21" x14ac:dyDescent="0.3">
      <c r="A1932" s="9">
        <v>96733072</v>
      </c>
      <c r="B1932" s="9" t="e">
        <f>VLOOKUP(A1932,'AM Detail'!K:L,2,FALSE)</f>
        <v>#N/A</v>
      </c>
      <c r="C1932" s="1" t="s">
        <v>31</v>
      </c>
      <c r="D1932" s="1" t="s">
        <v>268</v>
      </c>
      <c r="E1932" s="9" t="str">
        <f t="shared" si="30"/>
        <v>Z000</v>
      </c>
      <c r="F1932" s="2">
        <v>40087</v>
      </c>
      <c r="G1932" s="1" t="s">
        <v>17</v>
      </c>
      <c r="H1932" s="1" t="s">
        <v>33</v>
      </c>
      <c r="I1932" s="1" t="s">
        <v>290</v>
      </c>
      <c r="J1932" s="1" t="s">
        <v>291</v>
      </c>
      <c r="K1932" s="1" t="s">
        <v>269</v>
      </c>
      <c r="L1932" s="1" t="s">
        <v>757</v>
      </c>
      <c r="M1932" s="1" t="s">
        <v>1636</v>
      </c>
      <c r="N1932">
        <v>0</v>
      </c>
      <c r="O1932" s="8">
        <v>0</v>
      </c>
      <c r="P1932" s="8">
        <v>0</v>
      </c>
      <c r="Q1932" s="8">
        <v>0</v>
      </c>
      <c r="R1932" s="35"/>
      <c r="S1932" s="36"/>
      <c r="T1932" s="36"/>
      <c r="U1932" s="36"/>
    </row>
    <row r="1933" spans="1:21" x14ac:dyDescent="0.3">
      <c r="A1933" s="9">
        <v>96733234</v>
      </c>
      <c r="B1933" s="9" t="e">
        <f>VLOOKUP(A1933,'AM Detail'!K:L,2,FALSE)</f>
        <v>#N/A</v>
      </c>
      <c r="C1933" s="1" t="s">
        <v>31</v>
      </c>
      <c r="D1933" s="1" t="s">
        <v>268</v>
      </c>
      <c r="E1933" s="9" t="str">
        <f t="shared" si="30"/>
        <v>Z000</v>
      </c>
      <c r="F1933" s="2">
        <v>40087</v>
      </c>
      <c r="G1933" s="1" t="s">
        <v>17</v>
      </c>
      <c r="H1933" s="1" t="s">
        <v>33</v>
      </c>
      <c r="I1933" s="1" t="s">
        <v>290</v>
      </c>
      <c r="J1933" s="1" t="s">
        <v>291</v>
      </c>
      <c r="K1933" s="1" t="s">
        <v>269</v>
      </c>
      <c r="L1933" s="1" t="s">
        <v>757</v>
      </c>
      <c r="M1933" s="1" t="s">
        <v>1636</v>
      </c>
      <c r="N1933">
        <v>0</v>
      </c>
      <c r="O1933" s="8">
        <v>0</v>
      </c>
      <c r="P1933" s="8">
        <v>0</v>
      </c>
      <c r="Q1933" s="8">
        <v>0</v>
      </c>
      <c r="R1933" s="35"/>
      <c r="S1933" s="36"/>
      <c r="T1933" s="36"/>
      <c r="U1933" s="36"/>
    </row>
    <row r="1934" spans="1:21" x14ac:dyDescent="0.3">
      <c r="A1934" s="9">
        <v>96734015</v>
      </c>
      <c r="B1934" s="9" t="e">
        <f>VLOOKUP(A1934,'AM Detail'!K:L,2,FALSE)</f>
        <v>#N/A</v>
      </c>
      <c r="C1934" s="1" t="s">
        <v>15</v>
      </c>
      <c r="D1934" s="1" t="s">
        <v>16</v>
      </c>
      <c r="E1934" s="9" t="str">
        <f t="shared" si="30"/>
        <v>Z000</v>
      </c>
      <c r="F1934" s="2">
        <v>40148</v>
      </c>
      <c r="G1934" s="1" t="s">
        <v>17</v>
      </c>
      <c r="H1934" s="1" t="s">
        <v>18</v>
      </c>
      <c r="I1934" s="1" t="s">
        <v>290</v>
      </c>
      <c r="J1934" s="1" t="s">
        <v>291</v>
      </c>
      <c r="K1934" s="1" t="s">
        <v>21</v>
      </c>
      <c r="L1934" s="1" t="s">
        <v>757</v>
      </c>
      <c r="M1934" s="1" t="s">
        <v>1636</v>
      </c>
      <c r="N1934">
        <v>0</v>
      </c>
      <c r="O1934" s="8">
        <v>0</v>
      </c>
      <c r="P1934" s="8">
        <v>0</v>
      </c>
      <c r="Q1934" s="8">
        <v>0</v>
      </c>
      <c r="R1934" s="35"/>
      <c r="S1934" s="36"/>
      <c r="T1934" s="36"/>
      <c r="U1934" s="36"/>
    </row>
    <row r="1935" spans="1:21" x14ac:dyDescent="0.3">
      <c r="A1935" s="9">
        <v>96737268</v>
      </c>
      <c r="B1935" s="9" t="e">
        <f>VLOOKUP(A1935,'AM Detail'!K:L,2,FALSE)</f>
        <v>#N/A</v>
      </c>
      <c r="C1935" s="1" t="s">
        <v>31</v>
      </c>
      <c r="D1935" s="1" t="s">
        <v>268</v>
      </c>
      <c r="E1935" s="9" t="str">
        <f t="shared" si="30"/>
        <v>Z000</v>
      </c>
      <c r="F1935" s="2">
        <v>40087</v>
      </c>
      <c r="G1935" s="1" t="s">
        <v>17</v>
      </c>
      <c r="H1935" s="1" t="s">
        <v>33</v>
      </c>
      <c r="I1935" s="1" t="s">
        <v>290</v>
      </c>
      <c r="J1935" s="1" t="s">
        <v>291</v>
      </c>
      <c r="K1935" s="1" t="s">
        <v>269</v>
      </c>
      <c r="L1935" s="1" t="s">
        <v>757</v>
      </c>
      <c r="M1935" s="1" t="s">
        <v>1636</v>
      </c>
      <c r="N1935">
        <v>0</v>
      </c>
      <c r="O1935" s="8">
        <v>0</v>
      </c>
      <c r="P1935" s="8">
        <v>0</v>
      </c>
      <c r="Q1935" s="8">
        <v>0</v>
      </c>
      <c r="R1935" s="35"/>
      <c r="S1935" s="36"/>
      <c r="T1935" s="36"/>
      <c r="U1935" s="36"/>
    </row>
    <row r="1936" spans="1:21" x14ac:dyDescent="0.3">
      <c r="A1936" s="9">
        <v>96741664</v>
      </c>
      <c r="B1936" s="9" t="e">
        <f>VLOOKUP(A1936,'AM Detail'!K:L,2,FALSE)</f>
        <v>#N/A</v>
      </c>
      <c r="C1936" s="1" t="s">
        <v>31</v>
      </c>
      <c r="D1936" s="1" t="s">
        <v>32</v>
      </c>
      <c r="E1936" s="9" t="str">
        <f t="shared" si="30"/>
        <v>Z000</v>
      </c>
      <c r="F1936" s="2">
        <v>40087</v>
      </c>
      <c r="G1936" s="1" t="s">
        <v>17</v>
      </c>
      <c r="H1936" s="1" t="s">
        <v>33</v>
      </c>
      <c r="I1936" s="1" t="s">
        <v>290</v>
      </c>
      <c r="J1936" s="1" t="s">
        <v>291</v>
      </c>
      <c r="K1936" s="1" t="s">
        <v>36</v>
      </c>
      <c r="L1936" s="1" t="s">
        <v>757</v>
      </c>
      <c r="M1936" s="1" t="s">
        <v>1636</v>
      </c>
      <c r="N1936">
        <v>0</v>
      </c>
      <c r="O1936" s="8">
        <v>0</v>
      </c>
      <c r="P1936" s="8">
        <v>0</v>
      </c>
      <c r="Q1936" s="8">
        <v>0</v>
      </c>
      <c r="R1936" s="35"/>
      <c r="S1936" s="36"/>
      <c r="T1936" s="36"/>
      <c r="U1936" s="36"/>
    </row>
    <row r="1937" spans="1:21" x14ac:dyDescent="0.3">
      <c r="A1937" s="9">
        <v>96742092</v>
      </c>
      <c r="B1937" s="9" t="e">
        <f>VLOOKUP(A1937,'AM Detail'!K:L,2,FALSE)</f>
        <v>#N/A</v>
      </c>
      <c r="C1937" s="1" t="s">
        <v>31</v>
      </c>
      <c r="D1937" s="1" t="s">
        <v>54</v>
      </c>
      <c r="E1937" s="9" t="str">
        <f t="shared" si="30"/>
        <v>Z000</v>
      </c>
      <c r="F1937" s="2">
        <v>40087</v>
      </c>
      <c r="G1937" s="1" t="s">
        <v>17</v>
      </c>
      <c r="H1937" s="1" t="s">
        <v>33</v>
      </c>
      <c r="I1937" s="1" t="s">
        <v>290</v>
      </c>
      <c r="J1937" s="1" t="s">
        <v>291</v>
      </c>
      <c r="K1937" s="1" t="s">
        <v>21</v>
      </c>
      <c r="L1937" s="1" t="s">
        <v>757</v>
      </c>
      <c r="M1937" s="1" t="s">
        <v>1636</v>
      </c>
      <c r="N1937">
        <v>0</v>
      </c>
      <c r="O1937" s="8">
        <v>0</v>
      </c>
      <c r="P1937" s="8">
        <v>0</v>
      </c>
      <c r="Q1937" s="8">
        <v>0</v>
      </c>
      <c r="R1937" s="35"/>
      <c r="S1937" s="36"/>
      <c r="T1937" s="36"/>
      <c r="U1937" s="36"/>
    </row>
    <row r="1938" spans="1:21" x14ac:dyDescent="0.3">
      <c r="A1938" s="9">
        <v>96742335</v>
      </c>
      <c r="B1938" s="9" t="e">
        <f>VLOOKUP(A1938,'AM Detail'!K:L,2,FALSE)</f>
        <v>#N/A</v>
      </c>
      <c r="C1938" s="1" t="s">
        <v>31</v>
      </c>
      <c r="D1938" s="1" t="s">
        <v>54</v>
      </c>
      <c r="E1938" s="9" t="str">
        <f t="shared" si="30"/>
        <v>Z000</v>
      </c>
      <c r="F1938" s="2">
        <v>40148</v>
      </c>
      <c r="G1938" s="1" t="s">
        <v>17</v>
      </c>
      <c r="H1938" s="1" t="s">
        <v>33</v>
      </c>
      <c r="I1938" s="1" t="s">
        <v>290</v>
      </c>
      <c r="J1938" s="1" t="s">
        <v>291</v>
      </c>
      <c r="K1938" s="1" t="s">
        <v>21</v>
      </c>
      <c r="L1938" s="1" t="s">
        <v>757</v>
      </c>
      <c r="M1938" s="1" t="s">
        <v>1636</v>
      </c>
      <c r="N1938">
        <v>0</v>
      </c>
      <c r="O1938" s="8">
        <v>0</v>
      </c>
      <c r="P1938" s="8">
        <v>0</v>
      </c>
      <c r="Q1938" s="8">
        <v>0</v>
      </c>
      <c r="R1938" s="35"/>
      <c r="S1938" s="36"/>
      <c r="T1938" s="36"/>
      <c r="U1938" s="36"/>
    </row>
    <row r="1939" spans="1:21" x14ac:dyDescent="0.3">
      <c r="A1939" s="9">
        <v>96742940</v>
      </c>
      <c r="B1939" s="9" t="e">
        <f>VLOOKUP(A1939,'AM Detail'!K:L,2,FALSE)</f>
        <v>#N/A</v>
      </c>
      <c r="C1939" s="1" t="s">
        <v>15</v>
      </c>
      <c r="D1939" s="1" t="s">
        <v>287</v>
      </c>
      <c r="E1939" s="9" t="str">
        <f t="shared" si="30"/>
        <v>Z000</v>
      </c>
      <c r="F1939" s="2">
        <v>40148</v>
      </c>
      <c r="G1939" s="1" t="s">
        <v>17</v>
      </c>
      <c r="H1939" s="1" t="s">
        <v>18</v>
      </c>
      <c r="I1939" s="1" t="s">
        <v>290</v>
      </c>
      <c r="J1939" s="1" t="s">
        <v>291</v>
      </c>
      <c r="K1939" s="1" t="s">
        <v>286</v>
      </c>
      <c r="L1939" s="1" t="s">
        <v>757</v>
      </c>
      <c r="M1939" s="1" t="s">
        <v>1636</v>
      </c>
      <c r="N1939">
        <v>0</v>
      </c>
      <c r="O1939" s="8">
        <v>0</v>
      </c>
      <c r="P1939" s="8">
        <v>0</v>
      </c>
      <c r="Q1939" s="8">
        <v>0</v>
      </c>
      <c r="R1939" s="35"/>
      <c r="S1939" s="36"/>
      <c r="T1939" s="36"/>
      <c r="U1939" s="36"/>
    </row>
    <row r="1940" spans="1:21" x14ac:dyDescent="0.3">
      <c r="A1940" s="9">
        <v>96743446</v>
      </c>
      <c r="B1940" s="9" t="e">
        <f>VLOOKUP(A1940,'AM Detail'!K:L,2,FALSE)</f>
        <v>#N/A</v>
      </c>
      <c r="C1940" s="1" t="s">
        <v>31</v>
      </c>
      <c r="D1940" s="1" t="s">
        <v>32</v>
      </c>
      <c r="E1940" s="9" t="str">
        <f t="shared" si="30"/>
        <v>Z000</v>
      </c>
      <c r="F1940" s="2">
        <v>40087</v>
      </c>
      <c r="G1940" s="1" t="s">
        <v>17</v>
      </c>
      <c r="H1940" s="1" t="s">
        <v>33</v>
      </c>
      <c r="I1940" s="1" t="s">
        <v>290</v>
      </c>
      <c r="J1940" s="1" t="s">
        <v>291</v>
      </c>
      <c r="K1940" s="1" t="s">
        <v>36</v>
      </c>
      <c r="L1940" s="1" t="s">
        <v>757</v>
      </c>
      <c r="M1940" s="1" t="s">
        <v>1636</v>
      </c>
      <c r="N1940">
        <v>0</v>
      </c>
      <c r="O1940" s="8">
        <v>0</v>
      </c>
      <c r="P1940" s="8">
        <v>0</v>
      </c>
      <c r="Q1940" s="8">
        <v>0</v>
      </c>
      <c r="R1940" s="35"/>
      <c r="S1940" s="36"/>
      <c r="T1940" s="36"/>
      <c r="U1940" s="36"/>
    </row>
    <row r="1941" spans="1:21" x14ac:dyDescent="0.3">
      <c r="A1941" s="9">
        <v>96757343</v>
      </c>
      <c r="B1941" s="9" t="str">
        <f>VLOOKUP(A1941,'AM Detail'!K:L,2,FALSE)</f>
        <v>Common</v>
      </c>
      <c r="C1941" s="1" t="s">
        <v>15</v>
      </c>
      <c r="D1941" s="1" t="s">
        <v>287</v>
      </c>
      <c r="E1941" s="9" t="str">
        <f t="shared" si="30"/>
        <v>Z000</v>
      </c>
      <c r="F1941" s="2">
        <v>40118</v>
      </c>
      <c r="G1941" s="1" t="s">
        <v>17</v>
      </c>
      <c r="H1941" s="1" t="s">
        <v>18</v>
      </c>
      <c r="I1941" s="1" t="s">
        <v>694</v>
      </c>
      <c r="J1941" s="1" t="s">
        <v>826</v>
      </c>
      <c r="K1941" s="1" t="s">
        <v>286</v>
      </c>
      <c r="L1941" s="1" t="s">
        <v>757</v>
      </c>
      <c r="M1941" s="1" t="s">
        <v>1636</v>
      </c>
      <c r="N1941">
        <v>1</v>
      </c>
      <c r="O1941" s="8">
        <v>35599.22</v>
      </c>
      <c r="P1941" s="8">
        <v>15250.56</v>
      </c>
      <c r="Q1941" s="8">
        <v>20348.66</v>
      </c>
      <c r="R1941" s="35"/>
      <c r="S1941" s="36"/>
      <c r="T1941" s="36"/>
      <c r="U1941" s="36"/>
    </row>
    <row r="1942" spans="1:21" x14ac:dyDescent="0.3">
      <c r="A1942" s="9">
        <v>96757350</v>
      </c>
      <c r="B1942" s="9" t="str">
        <f>VLOOKUP(A1942,'AM Detail'!K:L,2,FALSE)</f>
        <v>Common</v>
      </c>
      <c r="C1942" s="1" t="s">
        <v>15</v>
      </c>
      <c r="D1942" s="1" t="s">
        <v>287</v>
      </c>
      <c r="E1942" s="9" t="str">
        <f t="shared" si="30"/>
        <v>Z000</v>
      </c>
      <c r="F1942" s="2">
        <v>40118</v>
      </c>
      <c r="G1942" s="1" t="s">
        <v>17</v>
      </c>
      <c r="H1942" s="1" t="s">
        <v>18</v>
      </c>
      <c r="I1942" s="1" t="s">
        <v>694</v>
      </c>
      <c r="J1942" s="1" t="s">
        <v>703</v>
      </c>
      <c r="K1942" s="1" t="s">
        <v>286</v>
      </c>
      <c r="L1942" s="1" t="s">
        <v>757</v>
      </c>
      <c r="M1942" s="1" t="s">
        <v>1636</v>
      </c>
      <c r="N1942">
        <v>1</v>
      </c>
      <c r="O1942" s="8">
        <v>36736.6</v>
      </c>
      <c r="P1942" s="8">
        <v>15737.81</v>
      </c>
      <c r="Q1942" s="8">
        <v>20998.79</v>
      </c>
      <c r="R1942" s="35"/>
      <c r="S1942" s="36"/>
      <c r="T1942" s="36"/>
      <c r="U1942" s="36"/>
    </row>
    <row r="1943" spans="1:21" x14ac:dyDescent="0.3">
      <c r="A1943" s="9">
        <v>96759248</v>
      </c>
      <c r="B1943" s="9" t="str">
        <f>VLOOKUP(A1943,'AM Detail'!K:L,2,FALSE)</f>
        <v>Common</v>
      </c>
      <c r="C1943" s="1" t="s">
        <v>15</v>
      </c>
      <c r="D1943" s="1" t="s">
        <v>287</v>
      </c>
      <c r="E1943" s="9" t="str">
        <f t="shared" si="30"/>
        <v>Z000</v>
      </c>
      <c r="F1943" s="2">
        <v>40118</v>
      </c>
      <c r="G1943" s="1" t="s">
        <v>17</v>
      </c>
      <c r="H1943" s="1" t="s">
        <v>18</v>
      </c>
      <c r="I1943" s="1" t="s">
        <v>284</v>
      </c>
      <c r="J1943" s="1" t="s">
        <v>678</v>
      </c>
      <c r="K1943" s="1" t="s">
        <v>286</v>
      </c>
      <c r="L1943" s="1" t="s">
        <v>757</v>
      </c>
      <c r="M1943" s="1" t="s">
        <v>1636</v>
      </c>
      <c r="N1943">
        <v>6</v>
      </c>
      <c r="O1943" s="8">
        <v>10957.87</v>
      </c>
      <c r="P1943" s="8">
        <v>4694.3100000000004</v>
      </c>
      <c r="Q1943" s="8">
        <v>6263.56</v>
      </c>
      <c r="R1943" s="35"/>
      <c r="S1943" s="36"/>
      <c r="T1943" s="36"/>
      <c r="U1943" s="36"/>
    </row>
    <row r="1944" spans="1:21" x14ac:dyDescent="0.3">
      <c r="A1944" s="9">
        <v>96759259</v>
      </c>
      <c r="B1944" s="9" t="str">
        <f>VLOOKUP(A1944,'AM Detail'!K:L,2,FALSE)</f>
        <v>Common</v>
      </c>
      <c r="C1944" s="1" t="s">
        <v>15</v>
      </c>
      <c r="D1944" s="1" t="s">
        <v>287</v>
      </c>
      <c r="E1944" s="9" t="str">
        <f t="shared" si="30"/>
        <v>Z000</v>
      </c>
      <c r="F1944" s="2">
        <v>40118</v>
      </c>
      <c r="G1944" s="1" t="s">
        <v>17</v>
      </c>
      <c r="H1944" s="1" t="s">
        <v>18</v>
      </c>
      <c r="I1944" s="1" t="s">
        <v>284</v>
      </c>
      <c r="J1944" s="1" t="s">
        <v>681</v>
      </c>
      <c r="K1944" s="1" t="s">
        <v>286</v>
      </c>
      <c r="L1944" s="1" t="s">
        <v>757</v>
      </c>
      <c r="M1944" s="1" t="s">
        <v>1636</v>
      </c>
      <c r="N1944">
        <v>2</v>
      </c>
      <c r="O1944" s="8">
        <v>24916.01</v>
      </c>
      <c r="P1944" s="8">
        <v>10673.92</v>
      </c>
      <c r="Q1944" s="8">
        <v>14242.09</v>
      </c>
      <c r="R1944" s="35"/>
      <c r="S1944" s="36"/>
      <c r="T1944" s="36"/>
      <c r="U1944" s="36"/>
    </row>
    <row r="1945" spans="1:21" x14ac:dyDescent="0.3">
      <c r="A1945" s="9">
        <v>96759260</v>
      </c>
      <c r="B1945" s="9" t="str">
        <f>VLOOKUP(A1945,'AM Detail'!K:L,2,FALSE)</f>
        <v>Common</v>
      </c>
      <c r="C1945" s="1" t="s">
        <v>15</v>
      </c>
      <c r="D1945" s="1" t="s">
        <v>287</v>
      </c>
      <c r="E1945" s="9" t="str">
        <f t="shared" si="30"/>
        <v>Z000</v>
      </c>
      <c r="F1945" s="2">
        <v>40118</v>
      </c>
      <c r="G1945" s="1" t="s">
        <v>17</v>
      </c>
      <c r="H1945" s="1" t="s">
        <v>18</v>
      </c>
      <c r="I1945" s="1" t="s">
        <v>284</v>
      </c>
      <c r="J1945" s="1" t="s">
        <v>827</v>
      </c>
      <c r="K1945" s="1" t="s">
        <v>286</v>
      </c>
      <c r="L1945" s="1" t="s">
        <v>757</v>
      </c>
      <c r="M1945" s="1" t="s">
        <v>1636</v>
      </c>
      <c r="N1945">
        <v>2</v>
      </c>
      <c r="O1945" s="8">
        <v>2756.27</v>
      </c>
      <c r="P1945" s="8">
        <v>1180.77</v>
      </c>
      <c r="Q1945" s="8">
        <v>1575.5</v>
      </c>
      <c r="R1945" s="35"/>
      <c r="S1945" s="36"/>
      <c r="T1945" s="36"/>
      <c r="U1945" s="36"/>
    </row>
    <row r="1946" spans="1:21" x14ac:dyDescent="0.3">
      <c r="A1946" s="9">
        <v>97180568</v>
      </c>
      <c r="B1946" s="9" t="e">
        <f>VLOOKUP(A1946,'AM Detail'!K:L,2,FALSE)</f>
        <v>#N/A</v>
      </c>
      <c r="C1946" s="1" t="s">
        <v>31</v>
      </c>
      <c r="D1946" s="1" t="s">
        <v>268</v>
      </c>
      <c r="E1946" s="9" t="str">
        <f t="shared" si="30"/>
        <v>Z000</v>
      </c>
      <c r="F1946" s="2">
        <v>40210</v>
      </c>
      <c r="G1946" s="1" t="s">
        <v>17</v>
      </c>
      <c r="H1946" s="1" t="s">
        <v>33</v>
      </c>
      <c r="I1946" s="1" t="s">
        <v>290</v>
      </c>
      <c r="J1946" s="1" t="s">
        <v>291</v>
      </c>
      <c r="K1946" s="1" t="s">
        <v>269</v>
      </c>
      <c r="L1946" s="1" t="s">
        <v>828</v>
      </c>
      <c r="M1946" s="1" t="s">
        <v>1636</v>
      </c>
      <c r="N1946">
        <v>0</v>
      </c>
      <c r="O1946" s="8">
        <v>0</v>
      </c>
      <c r="P1946" s="8">
        <v>0</v>
      </c>
      <c r="Q1946" s="8">
        <v>0</v>
      </c>
      <c r="R1946" s="35"/>
      <c r="S1946" s="36"/>
      <c r="T1946" s="36"/>
      <c r="U1946" s="36"/>
    </row>
    <row r="1947" spans="1:21" x14ac:dyDescent="0.3">
      <c r="A1947" s="9">
        <v>97181519</v>
      </c>
      <c r="B1947" s="9" t="e">
        <f>VLOOKUP(A1947,'AM Detail'!K:L,2,FALSE)</f>
        <v>#N/A</v>
      </c>
      <c r="C1947" s="1" t="s">
        <v>31</v>
      </c>
      <c r="D1947" s="1" t="s">
        <v>276</v>
      </c>
      <c r="E1947" s="9" t="str">
        <f t="shared" si="30"/>
        <v>Z000</v>
      </c>
      <c r="F1947" s="2">
        <v>40210</v>
      </c>
      <c r="G1947" s="1" t="s">
        <v>17</v>
      </c>
      <c r="H1947" s="1" t="s">
        <v>33</v>
      </c>
      <c r="I1947" s="1" t="s">
        <v>290</v>
      </c>
      <c r="J1947" s="1" t="s">
        <v>291</v>
      </c>
      <c r="K1947" s="1" t="s">
        <v>279</v>
      </c>
      <c r="L1947" s="1" t="s">
        <v>828</v>
      </c>
      <c r="M1947" s="1" t="s">
        <v>1636</v>
      </c>
      <c r="N1947">
        <v>0</v>
      </c>
      <c r="O1947" s="8">
        <v>0</v>
      </c>
      <c r="P1947" s="8">
        <v>0</v>
      </c>
      <c r="Q1947" s="8">
        <v>0</v>
      </c>
      <c r="R1947" s="35"/>
      <c r="S1947" s="36"/>
      <c r="T1947" s="36"/>
      <c r="U1947" s="36"/>
    </row>
    <row r="1948" spans="1:21" x14ac:dyDescent="0.3">
      <c r="A1948" s="9">
        <v>97182776</v>
      </c>
      <c r="B1948" s="9" t="e">
        <f>VLOOKUP(A1948,'AM Detail'!K:L,2,FALSE)</f>
        <v>#N/A</v>
      </c>
      <c r="C1948" s="1" t="s">
        <v>31</v>
      </c>
      <c r="D1948" s="1" t="s">
        <v>32</v>
      </c>
      <c r="E1948" s="9" t="str">
        <f t="shared" si="30"/>
        <v>Z000</v>
      </c>
      <c r="F1948" s="2">
        <v>40210</v>
      </c>
      <c r="G1948" s="1" t="s">
        <v>17</v>
      </c>
      <c r="H1948" s="1" t="s">
        <v>33</v>
      </c>
      <c r="I1948" s="1" t="s">
        <v>290</v>
      </c>
      <c r="J1948" s="1" t="s">
        <v>291</v>
      </c>
      <c r="K1948" s="1" t="s">
        <v>36</v>
      </c>
      <c r="L1948" s="1" t="s">
        <v>828</v>
      </c>
      <c r="M1948" s="1" t="s">
        <v>1636</v>
      </c>
      <c r="N1948">
        <v>0</v>
      </c>
      <c r="O1948" s="8">
        <v>0</v>
      </c>
      <c r="P1948" s="8">
        <v>0</v>
      </c>
      <c r="Q1948" s="8">
        <v>0</v>
      </c>
      <c r="R1948" s="35"/>
      <c r="S1948" s="36"/>
      <c r="T1948" s="36"/>
      <c r="U1948" s="36"/>
    </row>
    <row r="1949" spans="1:21" x14ac:dyDescent="0.3">
      <c r="A1949" s="9">
        <v>97187046</v>
      </c>
      <c r="B1949" s="9" t="e">
        <f>VLOOKUP(A1949,'AM Detail'!K:L,2,FALSE)</f>
        <v>#N/A</v>
      </c>
      <c r="C1949" s="1" t="s">
        <v>31</v>
      </c>
      <c r="D1949" s="1" t="s">
        <v>32</v>
      </c>
      <c r="E1949" s="9" t="str">
        <f t="shared" si="30"/>
        <v>Z000</v>
      </c>
      <c r="F1949" s="2">
        <v>40087</v>
      </c>
      <c r="G1949" s="1" t="s">
        <v>17</v>
      </c>
      <c r="H1949" s="1" t="s">
        <v>33</v>
      </c>
      <c r="I1949" s="1" t="s">
        <v>290</v>
      </c>
      <c r="J1949" s="1" t="s">
        <v>291</v>
      </c>
      <c r="K1949" s="1" t="s">
        <v>36</v>
      </c>
      <c r="L1949" s="1" t="s">
        <v>757</v>
      </c>
      <c r="M1949" s="1" t="s">
        <v>1636</v>
      </c>
      <c r="N1949">
        <v>0</v>
      </c>
      <c r="O1949" s="8">
        <v>0</v>
      </c>
      <c r="P1949" s="8">
        <v>0</v>
      </c>
      <c r="Q1949" s="8">
        <v>0</v>
      </c>
      <c r="R1949" s="35"/>
      <c r="S1949" s="36"/>
      <c r="T1949" s="36"/>
      <c r="U1949" s="36"/>
    </row>
    <row r="1950" spans="1:21" x14ac:dyDescent="0.3">
      <c r="A1950" s="9">
        <v>97188101</v>
      </c>
      <c r="B1950" s="9" t="e">
        <f>VLOOKUP(A1950,'AM Detail'!K:L,2,FALSE)</f>
        <v>#N/A</v>
      </c>
      <c r="C1950" s="1" t="s">
        <v>15</v>
      </c>
      <c r="D1950" s="1" t="s">
        <v>16</v>
      </c>
      <c r="E1950" s="9" t="str">
        <f t="shared" si="30"/>
        <v>Z000</v>
      </c>
      <c r="F1950" s="2">
        <v>40148</v>
      </c>
      <c r="G1950" s="1" t="s">
        <v>17</v>
      </c>
      <c r="H1950" s="1" t="s">
        <v>18</v>
      </c>
      <c r="I1950" s="1" t="s">
        <v>290</v>
      </c>
      <c r="J1950" s="1" t="s">
        <v>291</v>
      </c>
      <c r="K1950" s="1" t="s">
        <v>21</v>
      </c>
      <c r="L1950" s="1" t="s">
        <v>757</v>
      </c>
      <c r="M1950" s="1" t="s">
        <v>1636</v>
      </c>
      <c r="N1950">
        <v>0</v>
      </c>
      <c r="O1950" s="8">
        <v>0</v>
      </c>
      <c r="P1950" s="8">
        <v>0</v>
      </c>
      <c r="Q1950" s="8">
        <v>0</v>
      </c>
      <c r="R1950" s="35"/>
      <c r="S1950" s="36"/>
      <c r="T1950" s="36"/>
      <c r="U1950" s="36"/>
    </row>
    <row r="1951" spans="1:21" x14ac:dyDescent="0.3">
      <c r="A1951" s="9">
        <v>97189812</v>
      </c>
      <c r="B1951" s="9" t="e">
        <f>VLOOKUP(A1951,'AM Detail'!K:L,2,FALSE)</f>
        <v>#N/A</v>
      </c>
      <c r="C1951" s="1" t="s">
        <v>15</v>
      </c>
      <c r="D1951" s="1" t="s">
        <v>16</v>
      </c>
      <c r="E1951" s="9" t="str">
        <f t="shared" si="30"/>
        <v>Z000</v>
      </c>
      <c r="F1951" s="2">
        <v>40148</v>
      </c>
      <c r="G1951" s="1" t="s">
        <v>17</v>
      </c>
      <c r="H1951" s="1" t="s">
        <v>18</v>
      </c>
      <c r="I1951" s="1" t="s">
        <v>290</v>
      </c>
      <c r="J1951" s="1" t="s">
        <v>291</v>
      </c>
      <c r="K1951" s="1" t="s">
        <v>21</v>
      </c>
      <c r="L1951" s="1" t="s">
        <v>757</v>
      </c>
      <c r="M1951" s="1" t="s">
        <v>1636</v>
      </c>
      <c r="N1951">
        <v>0</v>
      </c>
      <c r="O1951" s="8">
        <v>0</v>
      </c>
      <c r="P1951" s="8">
        <v>0</v>
      </c>
      <c r="Q1951" s="8">
        <v>0</v>
      </c>
      <c r="R1951" s="35"/>
      <c r="S1951" s="36"/>
      <c r="T1951" s="36"/>
      <c r="U1951" s="36"/>
    </row>
    <row r="1952" spans="1:21" x14ac:dyDescent="0.3">
      <c r="A1952" s="9">
        <v>97191525</v>
      </c>
      <c r="B1952" s="9" t="e">
        <f>VLOOKUP(A1952,'AM Detail'!K:L,2,FALSE)</f>
        <v>#N/A</v>
      </c>
      <c r="C1952" s="1" t="s">
        <v>31</v>
      </c>
      <c r="D1952" s="1" t="s">
        <v>32</v>
      </c>
      <c r="E1952" s="9" t="str">
        <f t="shared" si="30"/>
        <v>Z000</v>
      </c>
      <c r="F1952" s="2">
        <v>40148</v>
      </c>
      <c r="G1952" s="1" t="s">
        <v>17</v>
      </c>
      <c r="H1952" s="1" t="s">
        <v>33</v>
      </c>
      <c r="I1952" s="1" t="s">
        <v>290</v>
      </c>
      <c r="J1952" s="1" t="s">
        <v>291</v>
      </c>
      <c r="K1952" s="1" t="s">
        <v>36</v>
      </c>
      <c r="L1952" s="1" t="s">
        <v>757</v>
      </c>
      <c r="M1952" s="1" t="s">
        <v>1636</v>
      </c>
      <c r="N1952">
        <v>0</v>
      </c>
      <c r="O1952" s="8">
        <v>0</v>
      </c>
      <c r="P1952" s="8">
        <v>0</v>
      </c>
      <c r="Q1952" s="8">
        <v>0</v>
      </c>
      <c r="R1952" s="35"/>
      <c r="S1952" s="36"/>
      <c r="T1952" s="36"/>
      <c r="U1952" s="36"/>
    </row>
    <row r="1953" spans="1:21" x14ac:dyDescent="0.3">
      <c r="A1953" s="9">
        <v>97194402</v>
      </c>
      <c r="B1953" s="9" t="e">
        <f>VLOOKUP(A1953,'AM Detail'!K:L,2,FALSE)</f>
        <v>#N/A</v>
      </c>
      <c r="C1953" s="1" t="s">
        <v>15</v>
      </c>
      <c r="D1953" s="1" t="s">
        <v>16</v>
      </c>
      <c r="E1953" s="9" t="str">
        <f t="shared" si="30"/>
        <v>Z000</v>
      </c>
      <c r="F1953" s="2">
        <v>40026</v>
      </c>
      <c r="G1953" s="1" t="s">
        <v>17</v>
      </c>
      <c r="H1953" s="1" t="s">
        <v>18</v>
      </c>
      <c r="I1953" s="1" t="s">
        <v>290</v>
      </c>
      <c r="J1953" s="1" t="s">
        <v>291</v>
      </c>
      <c r="K1953" s="1" t="s">
        <v>21</v>
      </c>
      <c r="L1953" s="1" t="s">
        <v>757</v>
      </c>
      <c r="M1953" s="1" t="s">
        <v>1636</v>
      </c>
      <c r="N1953">
        <v>0</v>
      </c>
      <c r="O1953" s="8">
        <v>0</v>
      </c>
      <c r="P1953" s="8">
        <v>0</v>
      </c>
      <c r="Q1953" s="8">
        <v>0</v>
      </c>
      <c r="R1953" s="35"/>
      <c r="S1953" s="36"/>
      <c r="T1953" s="36"/>
      <c r="U1953" s="36"/>
    </row>
    <row r="1954" spans="1:21" x14ac:dyDescent="0.3">
      <c r="A1954" s="9">
        <v>97199932</v>
      </c>
      <c r="B1954" s="9" t="e">
        <f>VLOOKUP(A1954,'AM Detail'!K:L,2,FALSE)</f>
        <v>#N/A</v>
      </c>
      <c r="C1954" s="1" t="s">
        <v>15</v>
      </c>
      <c r="D1954" s="1" t="s">
        <v>238</v>
      </c>
      <c r="E1954" s="9" t="str">
        <f t="shared" si="30"/>
        <v>Z000</v>
      </c>
      <c r="F1954" s="2">
        <v>40118</v>
      </c>
      <c r="G1954" s="1" t="s">
        <v>17</v>
      </c>
      <c r="H1954" s="1" t="s">
        <v>18</v>
      </c>
      <c r="I1954" s="1" t="s">
        <v>290</v>
      </c>
      <c r="J1954" s="1" t="s">
        <v>291</v>
      </c>
      <c r="K1954" s="1" t="s">
        <v>36</v>
      </c>
      <c r="L1954" s="1" t="s">
        <v>757</v>
      </c>
      <c r="M1954" s="1" t="s">
        <v>1636</v>
      </c>
      <c r="N1954">
        <v>0</v>
      </c>
      <c r="O1954" s="8">
        <v>0</v>
      </c>
      <c r="P1954" s="8">
        <v>0</v>
      </c>
      <c r="Q1954" s="8">
        <v>0</v>
      </c>
      <c r="R1954" s="35"/>
      <c r="S1954" s="36"/>
      <c r="T1954" s="36"/>
      <c r="U1954" s="36"/>
    </row>
    <row r="1955" spans="1:21" x14ac:dyDescent="0.3">
      <c r="A1955" s="9">
        <v>97200948</v>
      </c>
      <c r="B1955" s="9" t="e">
        <f>VLOOKUP(A1955,'AM Detail'!K:L,2,FALSE)</f>
        <v>#N/A</v>
      </c>
      <c r="C1955" s="1" t="s">
        <v>31</v>
      </c>
      <c r="D1955" s="1" t="s">
        <v>268</v>
      </c>
      <c r="E1955" s="9" t="str">
        <f t="shared" si="30"/>
        <v>Z000</v>
      </c>
      <c r="F1955" s="2">
        <v>40087</v>
      </c>
      <c r="G1955" s="1" t="s">
        <v>17</v>
      </c>
      <c r="H1955" s="1" t="s">
        <v>33</v>
      </c>
      <c r="I1955" s="1" t="s">
        <v>290</v>
      </c>
      <c r="J1955" s="1" t="s">
        <v>291</v>
      </c>
      <c r="K1955" s="1" t="s">
        <v>269</v>
      </c>
      <c r="L1955" s="1" t="s">
        <v>757</v>
      </c>
      <c r="M1955" s="1" t="s">
        <v>1636</v>
      </c>
      <c r="N1955">
        <v>0</v>
      </c>
      <c r="O1955" s="8">
        <v>0</v>
      </c>
      <c r="P1955" s="8">
        <v>0</v>
      </c>
      <c r="Q1955" s="8">
        <v>0</v>
      </c>
      <c r="R1955" s="35"/>
      <c r="S1955" s="36"/>
      <c r="T1955" s="36"/>
      <c r="U1955" s="36"/>
    </row>
    <row r="1956" spans="1:21" x14ac:dyDescent="0.3">
      <c r="A1956" s="9">
        <v>97205322</v>
      </c>
      <c r="B1956" s="9" t="e">
        <f>VLOOKUP(A1956,'AM Detail'!K:L,2,FALSE)</f>
        <v>#N/A</v>
      </c>
      <c r="C1956" s="1" t="s">
        <v>31</v>
      </c>
      <c r="D1956" s="1" t="s">
        <v>268</v>
      </c>
      <c r="E1956" s="9" t="str">
        <f t="shared" si="30"/>
        <v>Z000</v>
      </c>
      <c r="F1956" s="2">
        <v>40118</v>
      </c>
      <c r="G1956" s="1" t="s">
        <v>17</v>
      </c>
      <c r="H1956" s="1" t="s">
        <v>33</v>
      </c>
      <c r="I1956" s="1" t="s">
        <v>290</v>
      </c>
      <c r="J1956" s="1" t="s">
        <v>291</v>
      </c>
      <c r="K1956" s="1" t="s">
        <v>269</v>
      </c>
      <c r="L1956" s="1" t="s">
        <v>757</v>
      </c>
      <c r="M1956" s="1" t="s">
        <v>1636</v>
      </c>
      <c r="N1956">
        <v>0</v>
      </c>
      <c r="O1956" s="8">
        <v>0</v>
      </c>
      <c r="P1956" s="8">
        <v>0</v>
      </c>
      <c r="Q1956" s="8">
        <v>0</v>
      </c>
      <c r="R1956" s="35"/>
      <c r="S1956" s="36"/>
      <c r="T1956" s="36"/>
      <c r="U1956" s="36"/>
    </row>
    <row r="1957" spans="1:21" x14ac:dyDescent="0.3">
      <c r="A1957" s="9">
        <v>97207871</v>
      </c>
      <c r="B1957" s="9" t="e">
        <f>VLOOKUP(A1957,'AM Detail'!K:L,2,FALSE)</f>
        <v>#N/A</v>
      </c>
      <c r="C1957" s="1" t="s">
        <v>31</v>
      </c>
      <c r="D1957" s="1" t="s">
        <v>268</v>
      </c>
      <c r="E1957" s="9" t="str">
        <f t="shared" si="30"/>
        <v>Z000</v>
      </c>
      <c r="F1957" s="2">
        <v>40087</v>
      </c>
      <c r="G1957" s="1" t="s">
        <v>17</v>
      </c>
      <c r="H1957" s="1" t="s">
        <v>33</v>
      </c>
      <c r="I1957" s="1" t="s">
        <v>290</v>
      </c>
      <c r="J1957" s="1" t="s">
        <v>291</v>
      </c>
      <c r="K1957" s="1" t="s">
        <v>269</v>
      </c>
      <c r="L1957" s="1" t="s">
        <v>757</v>
      </c>
      <c r="M1957" s="1" t="s">
        <v>1636</v>
      </c>
      <c r="N1957">
        <v>0</v>
      </c>
      <c r="O1957" s="8">
        <v>0</v>
      </c>
      <c r="P1957" s="8">
        <v>0</v>
      </c>
      <c r="Q1957" s="8">
        <v>0</v>
      </c>
      <c r="R1957" s="35"/>
      <c r="S1957" s="36"/>
      <c r="T1957" s="36"/>
      <c r="U1957" s="36"/>
    </row>
    <row r="1958" spans="1:21" x14ac:dyDescent="0.3">
      <c r="A1958" s="9">
        <v>97210022</v>
      </c>
      <c r="B1958" s="9" t="e">
        <f>VLOOKUP(A1958,'AM Detail'!K:L,2,FALSE)</f>
        <v>#N/A</v>
      </c>
      <c r="C1958" s="1" t="s">
        <v>31</v>
      </c>
      <c r="D1958" s="1" t="s">
        <v>32</v>
      </c>
      <c r="E1958" s="9" t="str">
        <f t="shared" si="30"/>
        <v>Z000</v>
      </c>
      <c r="F1958" s="2">
        <v>40087</v>
      </c>
      <c r="G1958" s="1" t="s">
        <v>17</v>
      </c>
      <c r="H1958" s="1" t="s">
        <v>33</v>
      </c>
      <c r="I1958" s="1" t="s">
        <v>290</v>
      </c>
      <c r="J1958" s="1" t="s">
        <v>291</v>
      </c>
      <c r="K1958" s="1" t="s">
        <v>36</v>
      </c>
      <c r="L1958" s="1" t="s">
        <v>757</v>
      </c>
      <c r="M1958" s="1" t="s">
        <v>1636</v>
      </c>
      <c r="N1958">
        <v>0</v>
      </c>
      <c r="O1958" s="8">
        <v>0</v>
      </c>
      <c r="P1958" s="8">
        <v>0</v>
      </c>
      <c r="Q1958" s="8">
        <v>0</v>
      </c>
      <c r="R1958" s="35"/>
      <c r="S1958" s="36"/>
      <c r="T1958" s="36"/>
      <c r="U1958" s="36"/>
    </row>
    <row r="1959" spans="1:21" x14ac:dyDescent="0.3">
      <c r="A1959" s="9">
        <v>97210198</v>
      </c>
      <c r="B1959" s="9" t="e">
        <f>VLOOKUP(A1959,'AM Detail'!K:L,2,FALSE)</f>
        <v>#N/A</v>
      </c>
      <c r="C1959" s="1" t="s">
        <v>31</v>
      </c>
      <c r="D1959" s="1" t="s">
        <v>32</v>
      </c>
      <c r="E1959" s="9" t="str">
        <f t="shared" si="30"/>
        <v>Z000</v>
      </c>
      <c r="F1959" s="2">
        <v>40087</v>
      </c>
      <c r="G1959" s="1" t="s">
        <v>17</v>
      </c>
      <c r="H1959" s="1" t="s">
        <v>33</v>
      </c>
      <c r="I1959" s="1" t="s">
        <v>290</v>
      </c>
      <c r="J1959" s="1" t="s">
        <v>291</v>
      </c>
      <c r="K1959" s="1" t="s">
        <v>36</v>
      </c>
      <c r="L1959" s="1" t="s">
        <v>757</v>
      </c>
      <c r="M1959" s="1" t="s">
        <v>1636</v>
      </c>
      <c r="N1959">
        <v>0</v>
      </c>
      <c r="O1959" s="8">
        <v>0</v>
      </c>
      <c r="P1959" s="8">
        <v>0</v>
      </c>
      <c r="Q1959" s="8">
        <v>0</v>
      </c>
      <c r="R1959" s="35"/>
      <c r="S1959" s="36"/>
      <c r="T1959" s="36"/>
      <c r="U1959" s="36"/>
    </row>
    <row r="1960" spans="1:21" x14ac:dyDescent="0.3">
      <c r="A1960" s="9">
        <v>97210830</v>
      </c>
      <c r="B1960" s="9" t="e">
        <f>VLOOKUP(A1960,'AM Detail'!K:L,2,FALSE)</f>
        <v>#N/A</v>
      </c>
      <c r="C1960" s="1" t="s">
        <v>31</v>
      </c>
      <c r="D1960" s="1" t="s">
        <v>32</v>
      </c>
      <c r="E1960" s="9" t="str">
        <f t="shared" si="30"/>
        <v>Z000</v>
      </c>
      <c r="F1960" s="2">
        <v>40087</v>
      </c>
      <c r="G1960" s="1" t="s">
        <v>17</v>
      </c>
      <c r="H1960" s="1" t="s">
        <v>33</v>
      </c>
      <c r="I1960" s="1" t="s">
        <v>290</v>
      </c>
      <c r="J1960" s="1" t="s">
        <v>291</v>
      </c>
      <c r="K1960" s="1" t="s">
        <v>36</v>
      </c>
      <c r="L1960" s="1" t="s">
        <v>757</v>
      </c>
      <c r="M1960" s="1" t="s">
        <v>1636</v>
      </c>
      <c r="N1960">
        <v>0</v>
      </c>
      <c r="O1960" s="8">
        <v>0</v>
      </c>
      <c r="P1960" s="8">
        <v>0</v>
      </c>
      <c r="Q1960" s="8">
        <v>0</v>
      </c>
      <c r="R1960" s="35"/>
      <c r="S1960" s="36"/>
      <c r="T1960" s="36"/>
      <c r="U1960" s="36"/>
    </row>
    <row r="1961" spans="1:21" x14ac:dyDescent="0.3">
      <c r="A1961" s="9">
        <v>97210921</v>
      </c>
      <c r="B1961" s="9" t="e">
        <f>VLOOKUP(A1961,'AM Detail'!K:L,2,FALSE)</f>
        <v>#N/A</v>
      </c>
      <c r="C1961" s="1" t="s">
        <v>31</v>
      </c>
      <c r="D1961" s="1" t="s">
        <v>268</v>
      </c>
      <c r="E1961" s="9" t="str">
        <f t="shared" si="30"/>
        <v>Z000</v>
      </c>
      <c r="F1961" s="2">
        <v>40087</v>
      </c>
      <c r="G1961" s="1" t="s">
        <v>17</v>
      </c>
      <c r="H1961" s="1" t="s">
        <v>33</v>
      </c>
      <c r="I1961" s="1" t="s">
        <v>290</v>
      </c>
      <c r="J1961" s="1" t="s">
        <v>291</v>
      </c>
      <c r="K1961" s="1" t="s">
        <v>269</v>
      </c>
      <c r="L1961" s="1" t="s">
        <v>757</v>
      </c>
      <c r="M1961" s="1" t="s">
        <v>1636</v>
      </c>
      <c r="N1961">
        <v>0</v>
      </c>
      <c r="O1961" s="8">
        <v>0</v>
      </c>
      <c r="P1961" s="8">
        <v>0</v>
      </c>
      <c r="Q1961" s="8">
        <v>0</v>
      </c>
      <c r="R1961" s="35"/>
      <c r="S1961" s="36"/>
      <c r="T1961" s="36"/>
      <c r="U1961" s="36"/>
    </row>
    <row r="1962" spans="1:21" x14ac:dyDescent="0.3">
      <c r="A1962" s="9">
        <v>97212331</v>
      </c>
      <c r="B1962" s="9" t="e">
        <f>VLOOKUP(A1962,'AM Detail'!K:L,2,FALSE)</f>
        <v>#N/A</v>
      </c>
      <c r="C1962" s="1" t="s">
        <v>15</v>
      </c>
      <c r="D1962" s="1" t="s">
        <v>16</v>
      </c>
      <c r="E1962" s="9" t="str">
        <f t="shared" si="30"/>
        <v>Z000</v>
      </c>
      <c r="F1962" s="2">
        <v>40026</v>
      </c>
      <c r="G1962" s="1" t="s">
        <v>17</v>
      </c>
      <c r="H1962" s="1" t="s">
        <v>18</v>
      </c>
      <c r="I1962" s="1" t="s">
        <v>290</v>
      </c>
      <c r="J1962" s="1" t="s">
        <v>291</v>
      </c>
      <c r="K1962" s="1" t="s">
        <v>21</v>
      </c>
      <c r="L1962" s="1" t="s">
        <v>757</v>
      </c>
      <c r="M1962" s="1" t="s">
        <v>1636</v>
      </c>
      <c r="N1962">
        <v>0</v>
      </c>
      <c r="O1962" s="8">
        <v>0</v>
      </c>
      <c r="P1962" s="8">
        <v>0</v>
      </c>
      <c r="Q1962" s="8">
        <v>0</v>
      </c>
      <c r="R1962" s="35"/>
      <c r="S1962" s="36"/>
      <c r="T1962" s="36"/>
      <c r="U1962" s="36"/>
    </row>
    <row r="1963" spans="1:21" x14ac:dyDescent="0.3">
      <c r="A1963" s="9">
        <v>97212496</v>
      </c>
      <c r="B1963" s="9" t="e">
        <f>VLOOKUP(A1963,'AM Detail'!K:L,2,FALSE)</f>
        <v>#N/A</v>
      </c>
      <c r="C1963" s="1" t="s">
        <v>31</v>
      </c>
      <c r="D1963" s="1" t="s">
        <v>32</v>
      </c>
      <c r="E1963" s="9" t="str">
        <f t="shared" si="30"/>
        <v>Z000</v>
      </c>
      <c r="F1963" s="2">
        <v>40087</v>
      </c>
      <c r="G1963" s="1" t="s">
        <v>17</v>
      </c>
      <c r="H1963" s="1" t="s">
        <v>33</v>
      </c>
      <c r="I1963" s="1" t="s">
        <v>290</v>
      </c>
      <c r="J1963" s="1" t="s">
        <v>291</v>
      </c>
      <c r="K1963" s="1" t="s">
        <v>36</v>
      </c>
      <c r="L1963" s="1" t="s">
        <v>757</v>
      </c>
      <c r="M1963" s="1" t="s">
        <v>1636</v>
      </c>
      <c r="N1963">
        <v>0</v>
      </c>
      <c r="O1963" s="8">
        <v>0</v>
      </c>
      <c r="P1963" s="8">
        <v>0</v>
      </c>
      <c r="Q1963" s="8">
        <v>0</v>
      </c>
      <c r="R1963" s="35"/>
      <c r="S1963" s="36"/>
      <c r="T1963" s="36"/>
      <c r="U1963" s="36"/>
    </row>
    <row r="1964" spans="1:21" x14ac:dyDescent="0.3">
      <c r="A1964" s="9">
        <v>97212761</v>
      </c>
      <c r="B1964" s="9" t="e">
        <f>VLOOKUP(A1964,'AM Detail'!K:L,2,FALSE)</f>
        <v>#N/A</v>
      </c>
      <c r="C1964" s="1" t="s">
        <v>31</v>
      </c>
      <c r="D1964" s="1" t="s">
        <v>268</v>
      </c>
      <c r="E1964" s="9" t="str">
        <f t="shared" si="30"/>
        <v>Z000</v>
      </c>
      <c r="F1964" s="2">
        <v>40087</v>
      </c>
      <c r="G1964" s="1" t="s">
        <v>17</v>
      </c>
      <c r="H1964" s="1" t="s">
        <v>33</v>
      </c>
      <c r="I1964" s="1" t="s">
        <v>290</v>
      </c>
      <c r="J1964" s="1" t="s">
        <v>291</v>
      </c>
      <c r="K1964" s="1" t="s">
        <v>269</v>
      </c>
      <c r="L1964" s="1" t="s">
        <v>757</v>
      </c>
      <c r="M1964" s="1" t="s">
        <v>1636</v>
      </c>
      <c r="N1964">
        <v>0</v>
      </c>
      <c r="O1964" s="8">
        <v>0</v>
      </c>
      <c r="P1964" s="8">
        <v>0</v>
      </c>
      <c r="Q1964" s="8">
        <v>0</v>
      </c>
      <c r="R1964" s="35"/>
      <c r="S1964" s="36"/>
      <c r="T1964" s="36"/>
      <c r="U1964" s="36"/>
    </row>
    <row r="1965" spans="1:21" x14ac:dyDescent="0.3">
      <c r="A1965" s="9">
        <v>97212766</v>
      </c>
      <c r="B1965" s="9" t="e">
        <f>VLOOKUP(A1965,'AM Detail'!K:L,2,FALSE)</f>
        <v>#N/A</v>
      </c>
      <c r="C1965" s="1" t="s">
        <v>31</v>
      </c>
      <c r="D1965" s="1" t="s">
        <v>268</v>
      </c>
      <c r="E1965" s="9" t="str">
        <f t="shared" si="30"/>
        <v>Z000</v>
      </c>
      <c r="F1965" s="2">
        <v>40087</v>
      </c>
      <c r="G1965" s="1" t="s">
        <v>17</v>
      </c>
      <c r="H1965" s="1" t="s">
        <v>33</v>
      </c>
      <c r="I1965" s="1" t="s">
        <v>290</v>
      </c>
      <c r="J1965" s="1" t="s">
        <v>291</v>
      </c>
      <c r="K1965" s="1" t="s">
        <v>269</v>
      </c>
      <c r="L1965" s="1" t="s">
        <v>757</v>
      </c>
      <c r="M1965" s="1" t="s">
        <v>1636</v>
      </c>
      <c r="N1965">
        <v>0</v>
      </c>
      <c r="O1965" s="8">
        <v>0</v>
      </c>
      <c r="P1965" s="8">
        <v>0</v>
      </c>
      <c r="Q1965" s="8">
        <v>0</v>
      </c>
      <c r="R1965" s="35"/>
      <c r="S1965" s="36"/>
      <c r="T1965" s="36"/>
      <c r="U1965" s="36"/>
    </row>
    <row r="1966" spans="1:21" x14ac:dyDescent="0.3">
      <c r="A1966" s="9">
        <v>97212920</v>
      </c>
      <c r="B1966" s="9" t="e">
        <f>VLOOKUP(A1966,'AM Detail'!K:L,2,FALSE)</f>
        <v>#N/A</v>
      </c>
      <c r="C1966" s="1" t="s">
        <v>31</v>
      </c>
      <c r="D1966" s="1" t="s">
        <v>268</v>
      </c>
      <c r="E1966" s="9" t="str">
        <f t="shared" si="30"/>
        <v>Z000</v>
      </c>
      <c r="F1966" s="2">
        <v>40148</v>
      </c>
      <c r="G1966" s="1" t="s">
        <v>17</v>
      </c>
      <c r="H1966" s="1" t="s">
        <v>33</v>
      </c>
      <c r="I1966" s="1" t="s">
        <v>290</v>
      </c>
      <c r="J1966" s="1" t="s">
        <v>291</v>
      </c>
      <c r="K1966" s="1" t="s">
        <v>269</v>
      </c>
      <c r="L1966" s="1" t="s">
        <v>757</v>
      </c>
      <c r="M1966" s="1" t="s">
        <v>1636</v>
      </c>
      <c r="N1966">
        <v>0</v>
      </c>
      <c r="O1966" s="8">
        <v>0</v>
      </c>
      <c r="P1966" s="8">
        <v>0</v>
      </c>
      <c r="Q1966" s="8">
        <v>0</v>
      </c>
      <c r="R1966" s="35"/>
      <c r="S1966" s="36"/>
      <c r="T1966" s="36"/>
      <c r="U1966" s="36"/>
    </row>
    <row r="1967" spans="1:21" x14ac:dyDescent="0.3">
      <c r="A1967" s="9">
        <v>97213423</v>
      </c>
      <c r="B1967" s="9" t="e">
        <f>VLOOKUP(A1967,'AM Detail'!K:L,2,FALSE)</f>
        <v>#N/A</v>
      </c>
      <c r="C1967" s="1" t="s">
        <v>31</v>
      </c>
      <c r="D1967" s="1" t="s">
        <v>54</v>
      </c>
      <c r="E1967" s="9" t="str">
        <f t="shared" si="30"/>
        <v>Z000</v>
      </c>
      <c r="F1967" s="2">
        <v>40087</v>
      </c>
      <c r="G1967" s="1" t="s">
        <v>17</v>
      </c>
      <c r="H1967" s="1" t="s">
        <v>33</v>
      </c>
      <c r="I1967" s="1" t="s">
        <v>290</v>
      </c>
      <c r="J1967" s="1" t="s">
        <v>291</v>
      </c>
      <c r="K1967" s="1" t="s">
        <v>21</v>
      </c>
      <c r="L1967" s="1" t="s">
        <v>757</v>
      </c>
      <c r="M1967" s="1" t="s">
        <v>1636</v>
      </c>
      <c r="N1967">
        <v>0</v>
      </c>
      <c r="O1967" s="8">
        <v>0</v>
      </c>
      <c r="P1967" s="8">
        <v>0</v>
      </c>
      <c r="Q1967" s="8">
        <v>0</v>
      </c>
      <c r="R1967" s="35"/>
      <c r="S1967" s="36"/>
      <c r="T1967" s="36"/>
      <c r="U1967" s="36"/>
    </row>
    <row r="1968" spans="1:21" x14ac:dyDescent="0.3">
      <c r="A1968" s="9">
        <v>97213478</v>
      </c>
      <c r="B1968" s="9" t="e">
        <f>VLOOKUP(A1968,'AM Detail'!K:L,2,FALSE)</f>
        <v>#N/A</v>
      </c>
      <c r="C1968" s="1" t="s">
        <v>15</v>
      </c>
      <c r="D1968" s="1" t="s">
        <v>16</v>
      </c>
      <c r="E1968" s="9" t="str">
        <f t="shared" si="30"/>
        <v>Z000</v>
      </c>
      <c r="F1968" s="2">
        <v>40148</v>
      </c>
      <c r="G1968" s="1" t="s">
        <v>17</v>
      </c>
      <c r="H1968" s="1" t="s">
        <v>18</v>
      </c>
      <c r="I1968" s="1" t="s">
        <v>290</v>
      </c>
      <c r="J1968" s="1" t="s">
        <v>291</v>
      </c>
      <c r="K1968" s="1" t="s">
        <v>21</v>
      </c>
      <c r="L1968" s="1" t="s">
        <v>757</v>
      </c>
      <c r="M1968" s="1" t="s">
        <v>1636</v>
      </c>
      <c r="N1968">
        <v>0</v>
      </c>
      <c r="O1968" s="8">
        <v>0</v>
      </c>
      <c r="P1968" s="8">
        <v>0</v>
      </c>
      <c r="Q1968" s="8">
        <v>0</v>
      </c>
      <c r="R1968" s="35"/>
      <c r="S1968" s="36"/>
      <c r="T1968" s="36"/>
      <c r="U1968" s="36"/>
    </row>
    <row r="1969" spans="1:21" x14ac:dyDescent="0.3">
      <c r="A1969" s="9">
        <v>97213542</v>
      </c>
      <c r="B1969" s="9" t="e">
        <f>VLOOKUP(A1969,'AM Detail'!K:L,2,FALSE)</f>
        <v>#N/A</v>
      </c>
      <c r="C1969" s="1" t="s">
        <v>31</v>
      </c>
      <c r="D1969" s="1" t="s">
        <v>32</v>
      </c>
      <c r="E1969" s="9" t="str">
        <f t="shared" si="30"/>
        <v>Z000</v>
      </c>
      <c r="F1969" s="2">
        <v>40087</v>
      </c>
      <c r="G1969" s="1" t="s">
        <v>17</v>
      </c>
      <c r="H1969" s="1" t="s">
        <v>33</v>
      </c>
      <c r="I1969" s="1" t="s">
        <v>290</v>
      </c>
      <c r="J1969" s="1" t="s">
        <v>291</v>
      </c>
      <c r="K1969" s="1" t="s">
        <v>36</v>
      </c>
      <c r="L1969" s="1" t="s">
        <v>757</v>
      </c>
      <c r="M1969" s="1" t="s">
        <v>1636</v>
      </c>
      <c r="N1969">
        <v>0</v>
      </c>
      <c r="O1969" s="8">
        <v>0</v>
      </c>
      <c r="P1969" s="8">
        <v>0</v>
      </c>
      <c r="Q1969" s="8">
        <v>0</v>
      </c>
      <c r="R1969" s="35"/>
      <c r="S1969" s="36"/>
      <c r="T1969" s="36"/>
      <c r="U1969" s="36"/>
    </row>
    <row r="1970" spans="1:21" x14ac:dyDescent="0.3">
      <c r="A1970" s="9">
        <v>97277680</v>
      </c>
      <c r="B1970" s="9" t="e">
        <f>VLOOKUP(A1970,'AM Detail'!K:L,2,FALSE)</f>
        <v>#N/A</v>
      </c>
      <c r="C1970" s="1" t="s">
        <v>15</v>
      </c>
      <c r="D1970" s="1" t="s">
        <v>287</v>
      </c>
      <c r="E1970" s="9" t="str">
        <f t="shared" si="30"/>
        <v>Z000</v>
      </c>
      <c r="F1970" s="2">
        <v>40148</v>
      </c>
      <c r="G1970" s="1" t="s">
        <v>17</v>
      </c>
      <c r="H1970" s="1" t="s">
        <v>18</v>
      </c>
      <c r="I1970" s="1" t="s">
        <v>290</v>
      </c>
      <c r="J1970" s="1" t="s">
        <v>291</v>
      </c>
      <c r="K1970" s="1" t="s">
        <v>286</v>
      </c>
      <c r="L1970" s="1" t="s">
        <v>757</v>
      </c>
      <c r="M1970" s="1" t="s">
        <v>1636</v>
      </c>
      <c r="N1970">
        <v>0</v>
      </c>
      <c r="O1970" s="8">
        <v>0</v>
      </c>
      <c r="P1970" s="8">
        <v>0</v>
      </c>
      <c r="Q1970" s="8">
        <v>0</v>
      </c>
      <c r="R1970" s="35"/>
      <c r="S1970" s="36"/>
      <c r="T1970" s="36"/>
      <c r="U1970" s="36"/>
    </row>
    <row r="1971" spans="1:21" x14ac:dyDescent="0.3">
      <c r="A1971" s="9">
        <v>97415646</v>
      </c>
      <c r="B1971" s="9" t="str">
        <f>VLOOKUP(A1971,'AM Detail'!K:L,2,FALSE)</f>
        <v>Retire</v>
      </c>
      <c r="C1971" s="1" t="s">
        <v>31</v>
      </c>
      <c r="D1971" s="1" t="s">
        <v>32</v>
      </c>
      <c r="E1971" s="9" t="str">
        <f t="shared" si="30"/>
        <v>Z000</v>
      </c>
      <c r="F1971" s="2">
        <v>40087</v>
      </c>
      <c r="G1971" s="1" t="s">
        <v>17</v>
      </c>
      <c r="H1971" s="1" t="s">
        <v>33</v>
      </c>
      <c r="I1971" s="1" t="s">
        <v>261</v>
      </c>
      <c r="J1971" s="1" t="s">
        <v>293</v>
      </c>
      <c r="K1971" s="1" t="s">
        <v>36</v>
      </c>
      <c r="L1971" s="1" t="s">
        <v>757</v>
      </c>
      <c r="M1971" s="1" t="s">
        <v>1636</v>
      </c>
      <c r="N1971">
        <v>1</v>
      </c>
      <c r="O1971" s="8">
        <v>554479.43000000005</v>
      </c>
      <c r="P1971" s="8">
        <v>350973.96</v>
      </c>
      <c r="Q1971" s="8">
        <v>203505.47</v>
      </c>
      <c r="R1971" s="35"/>
      <c r="S1971" s="36"/>
      <c r="T1971" s="36"/>
      <c r="U1971" s="36"/>
    </row>
    <row r="1972" spans="1:21" x14ac:dyDescent="0.3">
      <c r="A1972" s="9">
        <v>97415686</v>
      </c>
      <c r="B1972" s="9" t="str">
        <f>VLOOKUP(A1972,'AM Detail'!K:L,2,FALSE)</f>
        <v>Retire</v>
      </c>
      <c r="C1972" s="1" t="s">
        <v>31</v>
      </c>
      <c r="D1972" s="1" t="s">
        <v>32</v>
      </c>
      <c r="E1972" s="9" t="str">
        <f t="shared" si="30"/>
        <v>Z000</v>
      </c>
      <c r="F1972" s="2">
        <v>40087</v>
      </c>
      <c r="G1972" s="1" t="s">
        <v>17</v>
      </c>
      <c r="H1972" s="1" t="s">
        <v>33</v>
      </c>
      <c r="I1972" s="1" t="s">
        <v>313</v>
      </c>
      <c r="J1972" s="1" t="s">
        <v>770</v>
      </c>
      <c r="K1972" s="1" t="s">
        <v>36</v>
      </c>
      <c r="L1972" s="1" t="s">
        <v>757</v>
      </c>
      <c r="M1972" s="1" t="s">
        <v>1636</v>
      </c>
      <c r="N1972">
        <v>1</v>
      </c>
      <c r="O1972" s="8">
        <v>387782.73</v>
      </c>
      <c r="P1972" s="8">
        <v>245458.41</v>
      </c>
      <c r="Q1972" s="8">
        <v>142324.32</v>
      </c>
      <c r="R1972" s="35"/>
      <c r="S1972" s="36"/>
      <c r="T1972" s="36"/>
      <c r="U1972" s="36"/>
    </row>
    <row r="1973" spans="1:21" x14ac:dyDescent="0.3">
      <c r="A1973" s="9">
        <v>97485362</v>
      </c>
      <c r="B1973" s="9" t="str">
        <f>VLOOKUP(A1973,'AM Detail'!K:L,2,FALSE)</f>
        <v>Retire</v>
      </c>
      <c r="C1973" s="1" t="s">
        <v>31</v>
      </c>
      <c r="D1973" s="1" t="s">
        <v>32</v>
      </c>
      <c r="E1973" s="9" t="str">
        <f t="shared" si="30"/>
        <v>Z000</v>
      </c>
      <c r="F1973" s="2">
        <v>40087</v>
      </c>
      <c r="G1973" s="1" t="s">
        <v>17</v>
      </c>
      <c r="H1973" s="1" t="s">
        <v>33</v>
      </c>
      <c r="I1973" s="1" t="s">
        <v>261</v>
      </c>
      <c r="J1973" s="1" t="s">
        <v>293</v>
      </c>
      <c r="K1973" s="1" t="s">
        <v>36</v>
      </c>
      <c r="L1973" s="1" t="s">
        <v>757</v>
      </c>
      <c r="M1973" s="1" t="s">
        <v>1636</v>
      </c>
      <c r="N1973">
        <v>7</v>
      </c>
      <c r="O1973" s="8">
        <v>501264.43</v>
      </c>
      <c r="P1973" s="8">
        <v>317289.96999999997</v>
      </c>
      <c r="Q1973" s="8">
        <v>183974.46</v>
      </c>
      <c r="R1973" s="35"/>
      <c r="S1973" s="36"/>
      <c r="T1973" s="36"/>
      <c r="U1973" s="36"/>
    </row>
    <row r="1974" spans="1:21" x14ac:dyDescent="0.3">
      <c r="A1974" s="9">
        <v>97497283</v>
      </c>
      <c r="B1974" s="9" t="str">
        <f>VLOOKUP(A1974,'AM Detail'!K:L,2,FALSE)</f>
        <v>Retire</v>
      </c>
      <c r="C1974" s="1" t="s">
        <v>31</v>
      </c>
      <c r="D1974" s="1" t="s">
        <v>32</v>
      </c>
      <c r="E1974" s="9" t="str">
        <f t="shared" si="30"/>
        <v>Z000</v>
      </c>
      <c r="F1974" s="2">
        <v>40087</v>
      </c>
      <c r="G1974" s="1" t="s">
        <v>17</v>
      </c>
      <c r="H1974" s="1" t="s">
        <v>33</v>
      </c>
      <c r="I1974" s="1" t="s">
        <v>249</v>
      </c>
      <c r="J1974" s="1" t="s">
        <v>250</v>
      </c>
      <c r="K1974" s="1" t="s">
        <v>36</v>
      </c>
      <c r="L1974" s="1" t="s">
        <v>757</v>
      </c>
      <c r="M1974" s="1" t="s">
        <v>1636</v>
      </c>
      <c r="N1974">
        <v>1</v>
      </c>
      <c r="O1974" s="8">
        <v>583509.75</v>
      </c>
      <c r="P1974" s="8">
        <v>369349.55</v>
      </c>
      <c r="Q1974" s="8">
        <v>214160.2</v>
      </c>
      <c r="R1974" s="35"/>
      <c r="S1974" s="36"/>
      <c r="T1974" s="36"/>
      <c r="U1974" s="36"/>
    </row>
    <row r="1975" spans="1:21" x14ac:dyDescent="0.3">
      <c r="A1975" s="9">
        <v>97521122</v>
      </c>
      <c r="B1975" s="9" t="str">
        <f>VLOOKUP(A1975,'AM Detail'!K:L,2,FALSE)</f>
        <v>U1</v>
      </c>
      <c r="C1975" s="1" t="s">
        <v>31</v>
      </c>
      <c r="D1975" s="1" t="s">
        <v>268</v>
      </c>
      <c r="E1975" s="9" t="str">
        <f t="shared" si="30"/>
        <v>Z000</v>
      </c>
      <c r="F1975" s="2">
        <v>40087</v>
      </c>
      <c r="G1975" s="1" t="s">
        <v>17</v>
      </c>
      <c r="H1975" s="1" t="s">
        <v>33</v>
      </c>
      <c r="I1975" s="1" t="s">
        <v>466</v>
      </c>
      <c r="J1975" s="1" t="s">
        <v>467</v>
      </c>
      <c r="K1975" s="1" t="s">
        <v>269</v>
      </c>
      <c r="L1975" s="1" t="s">
        <v>757</v>
      </c>
      <c r="M1975" s="1" t="s">
        <v>1636</v>
      </c>
      <c r="N1975">
        <v>0</v>
      </c>
      <c r="O1975" s="8">
        <v>2814049.81</v>
      </c>
      <c r="P1975" s="8">
        <v>690357.73</v>
      </c>
      <c r="Q1975" s="8">
        <v>2123692.08</v>
      </c>
      <c r="R1975" s="35"/>
      <c r="S1975" s="36"/>
      <c r="T1975" s="36"/>
      <c r="U1975" s="36"/>
    </row>
    <row r="1976" spans="1:21" x14ac:dyDescent="0.3">
      <c r="A1976" s="9">
        <v>97572516</v>
      </c>
      <c r="B1976" s="9" t="str">
        <f>VLOOKUP(A1976,'AM Detail'!K:L,2,FALSE)</f>
        <v>Retire</v>
      </c>
      <c r="C1976" s="1" t="s">
        <v>31</v>
      </c>
      <c r="D1976" s="1" t="s">
        <v>32</v>
      </c>
      <c r="E1976" s="9" t="str">
        <f t="shared" si="30"/>
        <v>Z000</v>
      </c>
      <c r="F1976" s="2">
        <v>40087</v>
      </c>
      <c r="G1976" s="1" t="s">
        <v>17</v>
      </c>
      <c r="H1976" s="1" t="s">
        <v>33</v>
      </c>
      <c r="I1976" s="1" t="s">
        <v>405</v>
      </c>
      <c r="J1976" s="1" t="s">
        <v>803</v>
      </c>
      <c r="K1976" s="1" t="s">
        <v>36</v>
      </c>
      <c r="L1976" s="1" t="s">
        <v>757</v>
      </c>
      <c r="M1976" s="1" t="s">
        <v>1636</v>
      </c>
      <c r="N1976">
        <v>0</v>
      </c>
      <c r="O1976" s="8">
        <v>643455.31999999995</v>
      </c>
      <c r="P1976" s="8">
        <v>407293.85</v>
      </c>
      <c r="Q1976" s="8">
        <v>236161.47</v>
      </c>
      <c r="R1976" s="35"/>
      <c r="S1976" s="36"/>
      <c r="T1976" s="36"/>
      <c r="U1976" s="36"/>
    </row>
    <row r="1977" spans="1:21" x14ac:dyDescent="0.3">
      <c r="A1977" s="9">
        <v>97612332</v>
      </c>
      <c r="B1977" s="9" t="str">
        <f>VLOOKUP(A1977,'AM Detail'!K:L,2,FALSE)</f>
        <v>U1</v>
      </c>
      <c r="C1977" s="1" t="s">
        <v>31</v>
      </c>
      <c r="D1977" s="1" t="s">
        <v>268</v>
      </c>
      <c r="E1977" s="9" t="str">
        <f t="shared" si="30"/>
        <v>Z000</v>
      </c>
      <c r="F1977" s="2">
        <v>40118</v>
      </c>
      <c r="G1977" s="1" t="s">
        <v>17</v>
      </c>
      <c r="H1977" s="1" t="s">
        <v>33</v>
      </c>
      <c r="I1977" s="1" t="s">
        <v>564</v>
      </c>
      <c r="J1977" s="1" t="s">
        <v>829</v>
      </c>
      <c r="K1977" s="1" t="s">
        <v>269</v>
      </c>
      <c r="L1977" s="1" t="s">
        <v>757</v>
      </c>
      <c r="M1977" s="1" t="s">
        <v>1636</v>
      </c>
      <c r="N1977">
        <v>0</v>
      </c>
      <c r="O1977" s="8">
        <v>1296119.77</v>
      </c>
      <c r="P1977" s="8">
        <v>317971.02</v>
      </c>
      <c r="Q1977" s="8">
        <v>978148.75</v>
      </c>
      <c r="R1977" s="35"/>
      <c r="S1977" s="36"/>
      <c r="T1977" s="36"/>
      <c r="U1977" s="36"/>
    </row>
    <row r="1978" spans="1:21" x14ac:dyDescent="0.3">
      <c r="A1978" s="9">
        <v>97612405</v>
      </c>
      <c r="B1978" s="9" t="e">
        <f>VLOOKUP(A1978,'AM Detail'!K:L,2,FALSE)</f>
        <v>#N/A</v>
      </c>
      <c r="C1978" s="1" t="s">
        <v>15</v>
      </c>
      <c r="D1978" s="1" t="s">
        <v>280</v>
      </c>
      <c r="E1978" s="9" t="str">
        <f t="shared" si="30"/>
        <v>Z000</v>
      </c>
      <c r="F1978" s="2">
        <v>40087</v>
      </c>
      <c r="G1978" s="1" t="s">
        <v>17</v>
      </c>
      <c r="H1978" s="1" t="s">
        <v>18</v>
      </c>
      <c r="I1978" s="1" t="s">
        <v>636</v>
      </c>
      <c r="J1978" s="1" t="s">
        <v>640</v>
      </c>
      <c r="K1978" s="1" t="s">
        <v>279</v>
      </c>
      <c r="L1978" s="1" t="s">
        <v>757</v>
      </c>
      <c r="M1978" s="1" t="s">
        <v>1636</v>
      </c>
      <c r="N1978">
        <v>0</v>
      </c>
      <c r="O1978" s="8">
        <v>0</v>
      </c>
      <c r="P1978" s="8">
        <v>0</v>
      </c>
      <c r="Q1978" s="8">
        <v>0</v>
      </c>
      <c r="R1978" s="35"/>
      <c r="S1978" s="36"/>
      <c r="T1978" s="36"/>
      <c r="U1978" s="36"/>
    </row>
    <row r="1979" spans="1:21" x14ac:dyDescent="0.3">
      <c r="A1979" s="9">
        <v>97612449</v>
      </c>
      <c r="B1979" s="9" t="str">
        <f>VLOOKUP(A1979,'AM Detail'!K:L,2,FALSE)</f>
        <v>U1</v>
      </c>
      <c r="C1979" s="1" t="s">
        <v>31</v>
      </c>
      <c r="D1979" s="1" t="s">
        <v>276</v>
      </c>
      <c r="E1979" s="9" t="str">
        <f t="shared" si="30"/>
        <v>Z000</v>
      </c>
      <c r="F1979" s="2">
        <v>40087</v>
      </c>
      <c r="G1979" s="1" t="s">
        <v>17</v>
      </c>
      <c r="H1979" s="1" t="s">
        <v>33</v>
      </c>
      <c r="I1979" s="1" t="s">
        <v>636</v>
      </c>
      <c r="J1979" s="1" t="s">
        <v>641</v>
      </c>
      <c r="K1979" s="1" t="s">
        <v>279</v>
      </c>
      <c r="L1979" s="1" t="s">
        <v>757</v>
      </c>
      <c r="M1979" s="1" t="s">
        <v>1636</v>
      </c>
      <c r="N1979">
        <v>1</v>
      </c>
      <c r="O1979" s="8">
        <v>318863.46999999997</v>
      </c>
      <c r="P1979" s="8">
        <v>68347.3</v>
      </c>
      <c r="Q1979" s="8">
        <v>250516.17</v>
      </c>
      <c r="R1979" s="35"/>
      <c r="S1979" s="36"/>
      <c r="T1979" s="36"/>
      <c r="U1979" s="36"/>
    </row>
    <row r="1980" spans="1:21" x14ac:dyDescent="0.3">
      <c r="A1980" s="9">
        <v>97638922</v>
      </c>
      <c r="B1980" s="9" t="e">
        <f>VLOOKUP(A1980,'AM Detail'!K:L,2,FALSE)</f>
        <v>#N/A</v>
      </c>
      <c r="C1980" s="1" t="s">
        <v>31</v>
      </c>
      <c r="D1980" s="1" t="s">
        <v>276</v>
      </c>
      <c r="E1980" s="9" t="str">
        <f t="shared" si="30"/>
        <v>Z000</v>
      </c>
      <c r="F1980" s="2">
        <v>40087</v>
      </c>
      <c r="G1980" s="1" t="s">
        <v>17</v>
      </c>
      <c r="H1980" s="1" t="s">
        <v>33</v>
      </c>
      <c r="I1980" s="1" t="s">
        <v>636</v>
      </c>
      <c r="J1980" s="1" t="s">
        <v>640</v>
      </c>
      <c r="K1980" s="1" t="s">
        <v>279</v>
      </c>
      <c r="L1980" s="1" t="s">
        <v>757</v>
      </c>
      <c r="M1980" s="1" t="s">
        <v>1636</v>
      </c>
      <c r="N1980">
        <v>0</v>
      </c>
      <c r="O1980" s="8">
        <v>0</v>
      </c>
      <c r="P1980" s="8">
        <v>0</v>
      </c>
      <c r="Q1980" s="8">
        <v>0</v>
      </c>
      <c r="R1980" s="35"/>
      <c r="S1980" s="36"/>
      <c r="T1980" s="36"/>
      <c r="U1980" s="36"/>
    </row>
    <row r="1981" spans="1:21" x14ac:dyDescent="0.3">
      <c r="A1981" s="9">
        <v>97638942</v>
      </c>
      <c r="B1981" s="9" t="str">
        <f>VLOOKUP(A1981,'AM Detail'!K:L,2,FALSE)</f>
        <v>U1</v>
      </c>
      <c r="C1981" s="1" t="s">
        <v>31</v>
      </c>
      <c r="D1981" s="1" t="s">
        <v>276</v>
      </c>
      <c r="E1981" s="9" t="str">
        <f t="shared" si="30"/>
        <v>Z000</v>
      </c>
      <c r="F1981" s="2">
        <v>40087</v>
      </c>
      <c r="G1981" s="1" t="s">
        <v>17</v>
      </c>
      <c r="H1981" s="1" t="s">
        <v>33</v>
      </c>
      <c r="I1981" s="1" t="s">
        <v>277</v>
      </c>
      <c r="J1981" s="1" t="s">
        <v>577</v>
      </c>
      <c r="K1981" s="1" t="s">
        <v>279</v>
      </c>
      <c r="L1981" s="1" t="s">
        <v>757</v>
      </c>
      <c r="M1981" s="1" t="s">
        <v>1636</v>
      </c>
      <c r="N1981">
        <v>2</v>
      </c>
      <c r="O1981" s="8">
        <v>740934.15</v>
      </c>
      <c r="P1981" s="8">
        <v>158816.71</v>
      </c>
      <c r="Q1981" s="8">
        <v>582117.43999999994</v>
      </c>
      <c r="R1981" s="35"/>
      <c r="S1981" s="36"/>
      <c r="T1981" s="36"/>
      <c r="U1981" s="36"/>
    </row>
    <row r="1982" spans="1:21" x14ac:dyDescent="0.3">
      <c r="A1982" s="9">
        <v>97638981</v>
      </c>
      <c r="B1982" s="9" t="str">
        <f>VLOOKUP(A1982,'AM Detail'!K:L,2,FALSE)</f>
        <v>U1</v>
      </c>
      <c r="C1982" s="1" t="s">
        <v>31</v>
      </c>
      <c r="D1982" s="1" t="s">
        <v>276</v>
      </c>
      <c r="E1982" s="9" t="str">
        <f t="shared" si="30"/>
        <v>Z000</v>
      </c>
      <c r="F1982" s="2">
        <v>40087</v>
      </c>
      <c r="G1982" s="1" t="s">
        <v>17</v>
      </c>
      <c r="H1982" s="1" t="s">
        <v>33</v>
      </c>
      <c r="I1982" s="1" t="s">
        <v>642</v>
      </c>
      <c r="J1982" s="1" t="s">
        <v>643</v>
      </c>
      <c r="K1982" s="1" t="s">
        <v>279</v>
      </c>
      <c r="L1982" s="1" t="s">
        <v>757</v>
      </c>
      <c r="M1982" s="1" t="s">
        <v>1636</v>
      </c>
      <c r="N1982">
        <v>1</v>
      </c>
      <c r="O1982" s="8">
        <v>740934.15</v>
      </c>
      <c r="P1982" s="8">
        <v>158816.71</v>
      </c>
      <c r="Q1982" s="8">
        <v>582117.43999999994</v>
      </c>
      <c r="R1982" s="35"/>
      <c r="S1982" s="36"/>
      <c r="T1982" s="36"/>
      <c r="U1982" s="36"/>
    </row>
    <row r="1983" spans="1:21" x14ac:dyDescent="0.3">
      <c r="A1983" s="9">
        <v>97638982</v>
      </c>
      <c r="B1983" s="9" t="str">
        <f>VLOOKUP(A1983,'AM Detail'!K:L,2,FALSE)</f>
        <v>U1</v>
      </c>
      <c r="C1983" s="1" t="s">
        <v>31</v>
      </c>
      <c r="D1983" s="1" t="s">
        <v>276</v>
      </c>
      <c r="E1983" s="9" t="str">
        <f t="shared" si="30"/>
        <v>Z000</v>
      </c>
      <c r="F1983" s="2">
        <v>40087</v>
      </c>
      <c r="G1983" s="1" t="s">
        <v>17</v>
      </c>
      <c r="H1983" s="1" t="s">
        <v>33</v>
      </c>
      <c r="I1983" s="1" t="s">
        <v>642</v>
      </c>
      <c r="J1983" s="1" t="s">
        <v>645</v>
      </c>
      <c r="K1983" s="1" t="s">
        <v>279</v>
      </c>
      <c r="L1983" s="1" t="s">
        <v>757</v>
      </c>
      <c r="M1983" s="1" t="s">
        <v>1636</v>
      </c>
      <c r="N1983">
        <v>1</v>
      </c>
      <c r="O1983" s="8">
        <v>740934.15</v>
      </c>
      <c r="P1983" s="8">
        <v>158816.71</v>
      </c>
      <c r="Q1983" s="8">
        <v>582117.43999999994</v>
      </c>
      <c r="R1983" s="35"/>
      <c r="S1983" s="36"/>
      <c r="T1983" s="36"/>
      <c r="U1983" s="36"/>
    </row>
    <row r="1984" spans="1:21" x14ac:dyDescent="0.3">
      <c r="A1984" s="9">
        <v>97638983</v>
      </c>
      <c r="B1984" s="9" t="str">
        <f>VLOOKUP(A1984,'AM Detail'!K:L,2,FALSE)</f>
        <v>U1</v>
      </c>
      <c r="C1984" s="1" t="s">
        <v>31</v>
      </c>
      <c r="D1984" s="1" t="s">
        <v>276</v>
      </c>
      <c r="E1984" s="9" t="str">
        <f t="shared" si="30"/>
        <v>Z000</v>
      </c>
      <c r="F1984" s="2">
        <v>40087</v>
      </c>
      <c r="G1984" s="1" t="s">
        <v>17</v>
      </c>
      <c r="H1984" s="1" t="s">
        <v>33</v>
      </c>
      <c r="I1984" s="1" t="s">
        <v>642</v>
      </c>
      <c r="J1984" s="1" t="s">
        <v>647</v>
      </c>
      <c r="K1984" s="1" t="s">
        <v>279</v>
      </c>
      <c r="L1984" s="1" t="s">
        <v>757</v>
      </c>
      <c r="M1984" s="1" t="s">
        <v>1636</v>
      </c>
      <c r="N1984">
        <v>1</v>
      </c>
      <c r="O1984" s="8">
        <v>740934.24</v>
      </c>
      <c r="P1984" s="8">
        <v>158816.73000000001</v>
      </c>
      <c r="Q1984" s="8">
        <v>582117.51</v>
      </c>
      <c r="R1984" s="35"/>
      <c r="S1984" s="36"/>
      <c r="T1984" s="36"/>
      <c r="U1984" s="36"/>
    </row>
    <row r="1985" spans="1:21" x14ac:dyDescent="0.3">
      <c r="A1985" s="9">
        <v>97638984</v>
      </c>
      <c r="B1985" s="9" t="str">
        <f>VLOOKUP(A1985,'AM Detail'!K:L,2,FALSE)</f>
        <v>U1</v>
      </c>
      <c r="C1985" s="1" t="s">
        <v>31</v>
      </c>
      <c r="D1985" s="1" t="s">
        <v>276</v>
      </c>
      <c r="E1985" s="9" t="str">
        <f t="shared" si="30"/>
        <v>Z000</v>
      </c>
      <c r="F1985" s="2">
        <v>40087</v>
      </c>
      <c r="G1985" s="1" t="s">
        <v>17</v>
      </c>
      <c r="H1985" s="1" t="s">
        <v>33</v>
      </c>
      <c r="I1985" s="1" t="s">
        <v>642</v>
      </c>
      <c r="J1985" s="1" t="s">
        <v>646</v>
      </c>
      <c r="K1985" s="1" t="s">
        <v>279</v>
      </c>
      <c r="L1985" s="1" t="s">
        <v>757</v>
      </c>
      <c r="M1985" s="1" t="s">
        <v>1636</v>
      </c>
      <c r="N1985">
        <v>20</v>
      </c>
      <c r="O1985" s="8">
        <v>740934.15</v>
      </c>
      <c r="P1985" s="8">
        <v>158816.71</v>
      </c>
      <c r="Q1985" s="8">
        <v>582117.43999999994</v>
      </c>
      <c r="R1985" s="35"/>
      <c r="S1985" s="36"/>
      <c r="T1985" s="36"/>
      <c r="U1985" s="36"/>
    </row>
    <row r="1986" spans="1:21" x14ac:dyDescent="0.3">
      <c r="A1986" s="9">
        <v>97639130</v>
      </c>
      <c r="B1986" s="9" t="str">
        <f>VLOOKUP(A1986,'AM Detail'!K:L,2,FALSE)</f>
        <v>Retire</v>
      </c>
      <c r="C1986" s="1" t="s">
        <v>31</v>
      </c>
      <c r="D1986" s="1" t="s">
        <v>32</v>
      </c>
      <c r="E1986" s="9" t="str">
        <f t="shared" si="30"/>
        <v>Z000</v>
      </c>
      <c r="F1986" s="2">
        <v>40087</v>
      </c>
      <c r="G1986" s="1" t="s">
        <v>17</v>
      </c>
      <c r="H1986" s="1" t="s">
        <v>33</v>
      </c>
      <c r="I1986" s="1" t="s">
        <v>366</v>
      </c>
      <c r="J1986" s="1" t="s">
        <v>782</v>
      </c>
      <c r="K1986" s="1" t="s">
        <v>36</v>
      </c>
      <c r="L1986" s="1" t="s">
        <v>757</v>
      </c>
      <c r="M1986" s="1" t="s">
        <v>1636</v>
      </c>
      <c r="N1986">
        <v>6</v>
      </c>
      <c r="O1986" s="8">
        <v>312598.06</v>
      </c>
      <c r="P1986" s="8">
        <v>197868.08</v>
      </c>
      <c r="Q1986" s="8">
        <v>114729.98</v>
      </c>
      <c r="R1986" s="35"/>
      <c r="S1986" s="36"/>
      <c r="T1986" s="36"/>
      <c r="U1986" s="36"/>
    </row>
    <row r="1987" spans="1:21" x14ac:dyDescent="0.3">
      <c r="A1987" s="9">
        <v>97711060</v>
      </c>
      <c r="B1987" s="9" t="e">
        <f>VLOOKUP(A1987,'AM Detail'!K:L,2,FALSE)</f>
        <v>#N/A</v>
      </c>
      <c r="C1987" s="1" t="s">
        <v>31</v>
      </c>
      <c r="D1987" s="1" t="s">
        <v>268</v>
      </c>
      <c r="E1987" s="9" t="str">
        <f t="shared" si="30"/>
        <v>Z000</v>
      </c>
      <c r="F1987" s="2">
        <v>40087</v>
      </c>
      <c r="G1987" s="1" t="s">
        <v>17</v>
      </c>
      <c r="H1987" s="1" t="s">
        <v>33</v>
      </c>
      <c r="I1987" s="1" t="s">
        <v>272</v>
      </c>
      <c r="J1987" s="1" t="s">
        <v>830</v>
      </c>
      <c r="K1987" s="1" t="s">
        <v>269</v>
      </c>
      <c r="L1987" s="1" t="s">
        <v>757</v>
      </c>
      <c r="M1987" s="1" t="s">
        <v>1636</v>
      </c>
      <c r="N1987">
        <v>0</v>
      </c>
      <c r="O1987" s="8">
        <v>0</v>
      </c>
      <c r="P1987" s="8">
        <v>0</v>
      </c>
      <c r="Q1987" s="8">
        <v>0</v>
      </c>
      <c r="R1987" s="35"/>
      <c r="S1987" s="36"/>
      <c r="T1987" s="36"/>
      <c r="U1987" s="36"/>
    </row>
    <row r="1988" spans="1:21" x14ac:dyDescent="0.3">
      <c r="A1988" s="9">
        <v>97711110</v>
      </c>
      <c r="B1988" s="9" t="e">
        <f>VLOOKUP(A1988,'AM Detail'!K:L,2,FALSE)</f>
        <v>#N/A</v>
      </c>
      <c r="C1988" s="1" t="s">
        <v>31</v>
      </c>
      <c r="D1988" s="1" t="s">
        <v>32</v>
      </c>
      <c r="E1988" s="9" t="str">
        <f t="shared" si="30"/>
        <v>Z000</v>
      </c>
      <c r="F1988" s="2">
        <v>39661</v>
      </c>
      <c r="G1988" s="1" t="s">
        <v>17</v>
      </c>
      <c r="H1988" s="1" t="s">
        <v>33</v>
      </c>
      <c r="I1988" s="1" t="s">
        <v>294</v>
      </c>
      <c r="J1988" s="1" t="s">
        <v>831</v>
      </c>
      <c r="K1988" s="1" t="s">
        <v>36</v>
      </c>
      <c r="L1988" s="1" t="s">
        <v>756</v>
      </c>
      <c r="M1988" s="1" t="s">
        <v>1636</v>
      </c>
      <c r="N1988">
        <v>0</v>
      </c>
      <c r="O1988" s="8">
        <v>0</v>
      </c>
      <c r="P1988" s="8">
        <v>0</v>
      </c>
      <c r="Q1988" s="8">
        <v>0</v>
      </c>
      <c r="R1988" s="35"/>
      <c r="S1988" s="36"/>
      <c r="T1988" s="36"/>
      <c r="U1988" s="36"/>
    </row>
    <row r="1989" spans="1:21" x14ac:dyDescent="0.3">
      <c r="A1989" s="9">
        <v>97719105</v>
      </c>
      <c r="B1989" s="9" t="e">
        <f>VLOOKUP(A1989,'AM Detail'!K:L,2,FALSE)</f>
        <v>#N/A</v>
      </c>
      <c r="C1989" s="1" t="s">
        <v>31</v>
      </c>
      <c r="D1989" s="1" t="s">
        <v>32</v>
      </c>
      <c r="E1989" s="9" t="str">
        <f t="shared" si="30"/>
        <v>Z000</v>
      </c>
      <c r="F1989" s="2">
        <v>40087</v>
      </c>
      <c r="G1989" s="1" t="s">
        <v>17</v>
      </c>
      <c r="H1989" s="1" t="s">
        <v>33</v>
      </c>
      <c r="I1989" s="1" t="s">
        <v>290</v>
      </c>
      <c r="J1989" s="1" t="s">
        <v>291</v>
      </c>
      <c r="K1989" s="1" t="s">
        <v>36</v>
      </c>
      <c r="L1989" s="1" t="s">
        <v>757</v>
      </c>
      <c r="M1989" s="1" t="s">
        <v>1636</v>
      </c>
      <c r="N1989">
        <v>0</v>
      </c>
      <c r="O1989" s="8">
        <v>0</v>
      </c>
      <c r="P1989" s="8">
        <v>0</v>
      </c>
      <c r="Q1989" s="8">
        <v>0</v>
      </c>
      <c r="R1989" s="35"/>
      <c r="S1989" s="36"/>
      <c r="T1989" s="36"/>
      <c r="U1989" s="36"/>
    </row>
    <row r="1990" spans="1:21" x14ac:dyDescent="0.3">
      <c r="A1990" s="9">
        <v>97721233</v>
      </c>
      <c r="B1990" s="9" t="e">
        <f>VLOOKUP(A1990,'AM Detail'!K:L,2,FALSE)</f>
        <v>#N/A</v>
      </c>
      <c r="C1990" s="1" t="s">
        <v>15</v>
      </c>
      <c r="D1990" s="1" t="s">
        <v>238</v>
      </c>
      <c r="E1990" s="9" t="str">
        <f t="shared" ref="E1990:E2053" si="31">MID(D1990,6,4)</f>
        <v>Z000</v>
      </c>
      <c r="F1990" s="2">
        <v>40118</v>
      </c>
      <c r="G1990" s="1" t="s">
        <v>17</v>
      </c>
      <c r="H1990" s="1" t="s">
        <v>18</v>
      </c>
      <c r="I1990" s="1" t="s">
        <v>290</v>
      </c>
      <c r="J1990" s="1" t="s">
        <v>291</v>
      </c>
      <c r="K1990" s="1" t="s">
        <v>36</v>
      </c>
      <c r="L1990" s="1" t="s">
        <v>757</v>
      </c>
      <c r="M1990" s="1" t="s">
        <v>1636</v>
      </c>
      <c r="N1990">
        <v>0</v>
      </c>
      <c r="O1990" s="8">
        <v>0</v>
      </c>
      <c r="P1990" s="8">
        <v>0</v>
      </c>
      <c r="Q1990" s="8">
        <v>0</v>
      </c>
      <c r="R1990" s="35"/>
      <c r="S1990" s="36"/>
      <c r="T1990" s="36"/>
      <c r="U1990" s="36"/>
    </row>
    <row r="1991" spans="1:21" x14ac:dyDescent="0.3">
      <c r="A1991" s="9">
        <v>97722716</v>
      </c>
      <c r="B1991" s="9" t="e">
        <f>VLOOKUP(A1991,'AM Detail'!K:L,2,FALSE)</f>
        <v>#N/A</v>
      </c>
      <c r="C1991" s="1" t="s">
        <v>31</v>
      </c>
      <c r="D1991" s="1" t="s">
        <v>276</v>
      </c>
      <c r="E1991" s="9" t="str">
        <f t="shared" si="31"/>
        <v>Z000</v>
      </c>
      <c r="F1991" s="2">
        <v>40210</v>
      </c>
      <c r="G1991" s="1" t="s">
        <v>17</v>
      </c>
      <c r="H1991" s="1" t="s">
        <v>33</v>
      </c>
      <c r="I1991" s="1" t="s">
        <v>290</v>
      </c>
      <c r="J1991" s="1" t="s">
        <v>291</v>
      </c>
      <c r="K1991" s="1" t="s">
        <v>279</v>
      </c>
      <c r="L1991" s="1" t="s">
        <v>828</v>
      </c>
      <c r="M1991" s="1" t="s">
        <v>1636</v>
      </c>
      <c r="N1991">
        <v>0</v>
      </c>
      <c r="O1991" s="8">
        <v>0</v>
      </c>
      <c r="P1991" s="8">
        <v>0</v>
      </c>
      <c r="Q1991" s="8">
        <v>0</v>
      </c>
      <c r="R1991" s="35"/>
      <c r="S1991" s="36"/>
      <c r="T1991" s="36"/>
      <c r="U1991" s="36"/>
    </row>
    <row r="1992" spans="1:21" x14ac:dyDescent="0.3">
      <c r="A1992" s="9">
        <v>97724744</v>
      </c>
      <c r="B1992" s="9" t="e">
        <f>VLOOKUP(A1992,'AM Detail'!K:L,2,FALSE)</f>
        <v>#N/A</v>
      </c>
      <c r="C1992" s="1" t="s">
        <v>31</v>
      </c>
      <c r="D1992" s="1" t="s">
        <v>268</v>
      </c>
      <c r="E1992" s="9" t="str">
        <f t="shared" si="31"/>
        <v>Z000</v>
      </c>
      <c r="F1992" s="2">
        <v>40087</v>
      </c>
      <c r="G1992" s="1" t="s">
        <v>17</v>
      </c>
      <c r="H1992" s="1" t="s">
        <v>33</v>
      </c>
      <c r="I1992" s="1" t="s">
        <v>290</v>
      </c>
      <c r="J1992" s="1" t="s">
        <v>291</v>
      </c>
      <c r="K1992" s="1" t="s">
        <v>269</v>
      </c>
      <c r="L1992" s="1" t="s">
        <v>757</v>
      </c>
      <c r="M1992" s="1" t="s">
        <v>1636</v>
      </c>
      <c r="N1992">
        <v>0</v>
      </c>
      <c r="O1992" s="8">
        <v>0</v>
      </c>
      <c r="P1992" s="8">
        <v>0</v>
      </c>
      <c r="Q1992" s="8">
        <v>0</v>
      </c>
      <c r="R1992" s="35"/>
      <c r="S1992" s="36"/>
      <c r="T1992" s="36"/>
      <c r="U1992" s="36"/>
    </row>
    <row r="1993" spans="1:21" x14ac:dyDescent="0.3">
      <c r="A1993" s="9">
        <v>97725925</v>
      </c>
      <c r="B1993" s="9" t="e">
        <f>VLOOKUP(A1993,'AM Detail'!K:L,2,FALSE)</f>
        <v>#N/A</v>
      </c>
      <c r="C1993" s="1" t="s">
        <v>31</v>
      </c>
      <c r="D1993" s="1" t="s">
        <v>32</v>
      </c>
      <c r="E1993" s="9" t="str">
        <f t="shared" si="31"/>
        <v>Z000</v>
      </c>
      <c r="F1993" s="2">
        <v>40087</v>
      </c>
      <c r="G1993" s="1" t="s">
        <v>17</v>
      </c>
      <c r="H1993" s="1" t="s">
        <v>33</v>
      </c>
      <c r="I1993" s="1" t="s">
        <v>290</v>
      </c>
      <c r="J1993" s="1" t="s">
        <v>291</v>
      </c>
      <c r="K1993" s="1" t="s">
        <v>36</v>
      </c>
      <c r="L1993" s="1" t="s">
        <v>757</v>
      </c>
      <c r="M1993" s="1" t="s">
        <v>1636</v>
      </c>
      <c r="N1993">
        <v>0</v>
      </c>
      <c r="O1993" s="8">
        <v>0</v>
      </c>
      <c r="P1993" s="8">
        <v>0</v>
      </c>
      <c r="Q1993" s="8">
        <v>0</v>
      </c>
      <c r="R1993" s="35"/>
      <c r="S1993" s="36"/>
      <c r="T1993" s="36"/>
      <c r="U1993" s="36"/>
    </row>
    <row r="1994" spans="1:21" x14ac:dyDescent="0.3">
      <c r="A1994" s="9">
        <v>97728162</v>
      </c>
      <c r="B1994" s="9" t="e">
        <f>VLOOKUP(A1994,'AM Detail'!K:L,2,FALSE)</f>
        <v>#N/A</v>
      </c>
      <c r="C1994" s="1" t="s">
        <v>15</v>
      </c>
      <c r="D1994" s="1" t="s">
        <v>465</v>
      </c>
      <c r="E1994" s="9" t="str">
        <f t="shared" si="31"/>
        <v>Z000</v>
      </c>
      <c r="F1994" s="2">
        <v>40238</v>
      </c>
      <c r="G1994" s="1" t="s">
        <v>17</v>
      </c>
      <c r="H1994" s="1" t="s">
        <v>18</v>
      </c>
      <c r="I1994" s="1" t="s">
        <v>290</v>
      </c>
      <c r="J1994" s="1" t="s">
        <v>291</v>
      </c>
      <c r="K1994" s="1" t="s">
        <v>269</v>
      </c>
      <c r="L1994" s="1" t="s">
        <v>828</v>
      </c>
      <c r="M1994" s="1" t="s">
        <v>1636</v>
      </c>
      <c r="N1994">
        <v>0</v>
      </c>
      <c r="O1994" s="8">
        <v>0</v>
      </c>
      <c r="P1994" s="8">
        <v>0</v>
      </c>
      <c r="Q1994" s="8">
        <v>0</v>
      </c>
      <c r="R1994" s="35"/>
      <c r="S1994" s="36"/>
      <c r="T1994" s="36"/>
      <c r="U1994" s="36"/>
    </row>
    <row r="1995" spans="1:21" x14ac:dyDescent="0.3">
      <c r="A1995" s="9">
        <v>97728602</v>
      </c>
      <c r="B1995" s="9" t="e">
        <f>VLOOKUP(A1995,'AM Detail'!K:L,2,FALSE)</f>
        <v>#N/A</v>
      </c>
      <c r="C1995" s="1" t="s">
        <v>31</v>
      </c>
      <c r="D1995" s="1" t="s">
        <v>268</v>
      </c>
      <c r="E1995" s="9" t="str">
        <f t="shared" si="31"/>
        <v>Z000</v>
      </c>
      <c r="F1995" s="2">
        <v>40087</v>
      </c>
      <c r="G1995" s="1" t="s">
        <v>17</v>
      </c>
      <c r="H1995" s="1" t="s">
        <v>33</v>
      </c>
      <c r="I1995" s="1" t="s">
        <v>290</v>
      </c>
      <c r="J1995" s="1" t="s">
        <v>291</v>
      </c>
      <c r="K1995" s="1" t="s">
        <v>269</v>
      </c>
      <c r="L1995" s="1" t="s">
        <v>757</v>
      </c>
      <c r="M1995" s="1" t="s">
        <v>1636</v>
      </c>
      <c r="N1995">
        <v>0</v>
      </c>
      <c r="O1995" s="8">
        <v>0</v>
      </c>
      <c r="P1995" s="8">
        <v>0</v>
      </c>
      <c r="Q1995" s="8">
        <v>0</v>
      </c>
      <c r="R1995" s="35"/>
      <c r="S1995" s="36"/>
      <c r="T1995" s="36"/>
      <c r="U1995" s="36"/>
    </row>
    <row r="1996" spans="1:21" x14ac:dyDescent="0.3">
      <c r="A1996" s="9">
        <v>97728930</v>
      </c>
      <c r="B1996" s="9" t="e">
        <f>VLOOKUP(A1996,'AM Detail'!K:L,2,FALSE)</f>
        <v>#N/A</v>
      </c>
      <c r="C1996" s="1" t="s">
        <v>31</v>
      </c>
      <c r="D1996" s="1" t="s">
        <v>268</v>
      </c>
      <c r="E1996" s="9" t="str">
        <f t="shared" si="31"/>
        <v>Z000</v>
      </c>
      <c r="F1996" s="2">
        <v>40087</v>
      </c>
      <c r="G1996" s="1" t="s">
        <v>17</v>
      </c>
      <c r="H1996" s="1" t="s">
        <v>33</v>
      </c>
      <c r="I1996" s="1" t="s">
        <v>290</v>
      </c>
      <c r="J1996" s="1" t="s">
        <v>291</v>
      </c>
      <c r="K1996" s="1" t="s">
        <v>269</v>
      </c>
      <c r="L1996" s="1" t="s">
        <v>757</v>
      </c>
      <c r="M1996" s="1" t="s">
        <v>1636</v>
      </c>
      <c r="N1996">
        <v>0</v>
      </c>
      <c r="O1996" s="8">
        <v>0</v>
      </c>
      <c r="P1996" s="8">
        <v>0</v>
      </c>
      <c r="Q1996" s="8">
        <v>0</v>
      </c>
      <c r="R1996" s="35"/>
      <c r="S1996" s="36"/>
      <c r="T1996" s="36"/>
      <c r="U1996" s="36"/>
    </row>
    <row r="1997" spans="1:21" x14ac:dyDescent="0.3">
      <c r="A1997" s="9">
        <v>97729112</v>
      </c>
      <c r="B1997" s="9" t="e">
        <f>VLOOKUP(A1997,'AM Detail'!K:L,2,FALSE)</f>
        <v>#N/A</v>
      </c>
      <c r="C1997" s="1" t="s">
        <v>31</v>
      </c>
      <c r="D1997" s="1" t="s">
        <v>268</v>
      </c>
      <c r="E1997" s="9" t="str">
        <f t="shared" si="31"/>
        <v>Z000</v>
      </c>
      <c r="F1997" s="2">
        <v>40087</v>
      </c>
      <c r="G1997" s="1" t="s">
        <v>17</v>
      </c>
      <c r="H1997" s="1" t="s">
        <v>33</v>
      </c>
      <c r="I1997" s="1" t="s">
        <v>290</v>
      </c>
      <c r="J1997" s="1" t="s">
        <v>291</v>
      </c>
      <c r="K1997" s="1" t="s">
        <v>269</v>
      </c>
      <c r="L1997" s="1" t="s">
        <v>757</v>
      </c>
      <c r="M1997" s="1" t="s">
        <v>1636</v>
      </c>
      <c r="N1997">
        <v>0</v>
      </c>
      <c r="O1997" s="8">
        <v>0</v>
      </c>
      <c r="P1997" s="8">
        <v>0</v>
      </c>
      <c r="Q1997" s="8">
        <v>0</v>
      </c>
      <c r="R1997" s="35"/>
      <c r="S1997" s="36"/>
      <c r="T1997" s="36"/>
      <c r="U1997" s="36"/>
    </row>
    <row r="1998" spans="1:21" x14ac:dyDescent="0.3">
      <c r="A1998" s="9">
        <v>97729821</v>
      </c>
      <c r="B1998" s="9" t="e">
        <f>VLOOKUP(A1998,'AM Detail'!K:L,2,FALSE)</f>
        <v>#N/A</v>
      </c>
      <c r="C1998" s="1" t="s">
        <v>31</v>
      </c>
      <c r="D1998" s="1" t="s">
        <v>32</v>
      </c>
      <c r="E1998" s="9" t="str">
        <f t="shared" si="31"/>
        <v>Z000</v>
      </c>
      <c r="F1998" s="2">
        <v>40087</v>
      </c>
      <c r="G1998" s="1" t="s">
        <v>17</v>
      </c>
      <c r="H1998" s="1" t="s">
        <v>33</v>
      </c>
      <c r="I1998" s="1" t="s">
        <v>290</v>
      </c>
      <c r="J1998" s="1" t="s">
        <v>291</v>
      </c>
      <c r="K1998" s="1" t="s">
        <v>36</v>
      </c>
      <c r="L1998" s="1" t="s">
        <v>757</v>
      </c>
      <c r="M1998" s="1" t="s">
        <v>1636</v>
      </c>
      <c r="N1998">
        <v>0</v>
      </c>
      <c r="O1998" s="8">
        <v>0</v>
      </c>
      <c r="P1998" s="8">
        <v>0</v>
      </c>
      <c r="Q1998" s="8">
        <v>0</v>
      </c>
      <c r="R1998" s="35"/>
      <c r="S1998" s="36"/>
      <c r="T1998" s="36"/>
      <c r="U1998" s="36"/>
    </row>
    <row r="1999" spans="1:21" x14ac:dyDescent="0.3">
      <c r="A1999" s="9">
        <v>97733289</v>
      </c>
      <c r="B1999" s="9" t="e">
        <f>VLOOKUP(A1999,'AM Detail'!K:L,2,FALSE)</f>
        <v>#N/A</v>
      </c>
      <c r="C1999" s="1" t="s">
        <v>15</v>
      </c>
      <c r="D1999" s="1" t="s">
        <v>16</v>
      </c>
      <c r="E1999" s="9" t="str">
        <f t="shared" si="31"/>
        <v>Z000</v>
      </c>
      <c r="F1999" s="2">
        <v>40026</v>
      </c>
      <c r="G1999" s="1" t="s">
        <v>17</v>
      </c>
      <c r="H1999" s="1" t="s">
        <v>18</v>
      </c>
      <c r="I1999" s="1" t="s">
        <v>290</v>
      </c>
      <c r="J1999" s="1" t="s">
        <v>291</v>
      </c>
      <c r="K1999" s="1" t="s">
        <v>21</v>
      </c>
      <c r="L1999" s="1" t="s">
        <v>757</v>
      </c>
      <c r="M1999" s="1" t="s">
        <v>1636</v>
      </c>
      <c r="N1999">
        <v>0</v>
      </c>
      <c r="O1999" s="8">
        <v>0</v>
      </c>
      <c r="P1999" s="8">
        <v>0</v>
      </c>
      <c r="Q1999" s="8">
        <v>0</v>
      </c>
      <c r="R1999" s="35"/>
      <c r="S1999" s="36"/>
      <c r="T1999" s="36"/>
      <c r="U1999" s="36"/>
    </row>
    <row r="2000" spans="1:21" x14ac:dyDescent="0.3">
      <c r="A2000" s="9">
        <v>97748694</v>
      </c>
      <c r="B2000" s="9" t="e">
        <f>VLOOKUP(A2000,'AM Detail'!K:L,2,FALSE)</f>
        <v>#N/A</v>
      </c>
      <c r="C2000" s="1" t="s">
        <v>31</v>
      </c>
      <c r="D2000" s="1" t="s">
        <v>268</v>
      </c>
      <c r="E2000" s="9" t="str">
        <f t="shared" si="31"/>
        <v>Z000</v>
      </c>
      <c r="F2000" s="2">
        <v>40087</v>
      </c>
      <c r="G2000" s="1" t="s">
        <v>17</v>
      </c>
      <c r="H2000" s="1" t="s">
        <v>33</v>
      </c>
      <c r="I2000" s="1" t="s">
        <v>290</v>
      </c>
      <c r="J2000" s="1" t="s">
        <v>291</v>
      </c>
      <c r="K2000" s="1" t="s">
        <v>269</v>
      </c>
      <c r="L2000" s="1" t="s">
        <v>757</v>
      </c>
      <c r="M2000" s="1" t="s">
        <v>1636</v>
      </c>
      <c r="N2000">
        <v>0</v>
      </c>
      <c r="O2000" s="8">
        <v>0</v>
      </c>
      <c r="P2000" s="8">
        <v>0</v>
      </c>
      <c r="Q2000" s="8">
        <v>0</v>
      </c>
      <c r="R2000" s="35"/>
      <c r="S2000" s="36"/>
      <c r="T2000" s="36"/>
      <c r="U2000" s="36"/>
    </row>
    <row r="2001" spans="1:21" x14ac:dyDescent="0.3">
      <c r="A2001" s="9">
        <v>97754127</v>
      </c>
      <c r="B2001" s="9" t="e">
        <f>VLOOKUP(A2001,'AM Detail'!K:L,2,FALSE)</f>
        <v>#N/A</v>
      </c>
      <c r="C2001" s="1" t="s">
        <v>15</v>
      </c>
      <c r="D2001" s="1" t="s">
        <v>287</v>
      </c>
      <c r="E2001" s="9" t="str">
        <f t="shared" si="31"/>
        <v>Z000</v>
      </c>
      <c r="F2001" s="2">
        <v>40148</v>
      </c>
      <c r="G2001" s="1" t="s">
        <v>17</v>
      </c>
      <c r="H2001" s="1" t="s">
        <v>18</v>
      </c>
      <c r="I2001" s="1" t="s">
        <v>290</v>
      </c>
      <c r="J2001" s="1" t="s">
        <v>291</v>
      </c>
      <c r="K2001" s="1" t="s">
        <v>286</v>
      </c>
      <c r="L2001" s="1" t="s">
        <v>757</v>
      </c>
      <c r="M2001" s="1" t="s">
        <v>1636</v>
      </c>
      <c r="N2001">
        <v>0</v>
      </c>
      <c r="O2001" s="8">
        <v>0</v>
      </c>
      <c r="P2001" s="8">
        <v>0</v>
      </c>
      <c r="Q2001" s="8">
        <v>0</v>
      </c>
      <c r="R2001" s="35"/>
      <c r="S2001" s="36"/>
      <c r="T2001" s="36"/>
      <c r="U2001" s="36"/>
    </row>
    <row r="2002" spans="1:21" x14ac:dyDescent="0.3">
      <c r="A2002" s="9">
        <v>97755199</v>
      </c>
      <c r="B2002" s="9" t="e">
        <f>VLOOKUP(A2002,'AM Detail'!K:L,2,FALSE)</f>
        <v>#N/A</v>
      </c>
      <c r="C2002" s="1" t="s">
        <v>31</v>
      </c>
      <c r="D2002" s="1" t="s">
        <v>32</v>
      </c>
      <c r="E2002" s="9" t="str">
        <f t="shared" si="31"/>
        <v>Z000</v>
      </c>
      <c r="F2002" s="2">
        <v>40087</v>
      </c>
      <c r="G2002" s="1" t="s">
        <v>17</v>
      </c>
      <c r="H2002" s="1" t="s">
        <v>33</v>
      </c>
      <c r="I2002" s="1" t="s">
        <v>290</v>
      </c>
      <c r="J2002" s="1" t="s">
        <v>291</v>
      </c>
      <c r="K2002" s="1" t="s">
        <v>36</v>
      </c>
      <c r="L2002" s="1" t="s">
        <v>757</v>
      </c>
      <c r="M2002" s="1" t="s">
        <v>1636</v>
      </c>
      <c r="N2002">
        <v>0</v>
      </c>
      <c r="O2002" s="8">
        <v>0</v>
      </c>
      <c r="P2002" s="8">
        <v>0</v>
      </c>
      <c r="Q2002" s="8">
        <v>0</v>
      </c>
      <c r="R2002" s="35"/>
      <c r="S2002" s="36"/>
      <c r="T2002" s="36"/>
      <c r="U2002" s="36"/>
    </row>
    <row r="2003" spans="1:21" x14ac:dyDescent="0.3">
      <c r="A2003" s="9">
        <v>97755276</v>
      </c>
      <c r="B2003" s="9" t="e">
        <f>VLOOKUP(A2003,'AM Detail'!K:L,2,FALSE)</f>
        <v>#N/A</v>
      </c>
      <c r="C2003" s="1" t="s">
        <v>31</v>
      </c>
      <c r="D2003" s="1" t="s">
        <v>268</v>
      </c>
      <c r="E2003" s="9" t="str">
        <f t="shared" si="31"/>
        <v>Z000</v>
      </c>
      <c r="F2003" s="2">
        <v>40087</v>
      </c>
      <c r="G2003" s="1" t="s">
        <v>17</v>
      </c>
      <c r="H2003" s="1" t="s">
        <v>33</v>
      </c>
      <c r="I2003" s="1" t="s">
        <v>290</v>
      </c>
      <c r="J2003" s="1" t="s">
        <v>291</v>
      </c>
      <c r="K2003" s="1" t="s">
        <v>269</v>
      </c>
      <c r="L2003" s="1" t="s">
        <v>757</v>
      </c>
      <c r="M2003" s="1" t="s">
        <v>1636</v>
      </c>
      <c r="N2003">
        <v>0</v>
      </c>
      <c r="O2003" s="8">
        <v>0</v>
      </c>
      <c r="P2003" s="8">
        <v>0</v>
      </c>
      <c r="Q2003" s="8">
        <v>0</v>
      </c>
      <c r="R2003" s="35"/>
      <c r="S2003" s="36"/>
      <c r="T2003" s="36"/>
      <c r="U2003" s="36"/>
    </row>
    <row r="2004" spans="1:21" x14ac:dyDescent="0.3">
      <c r="A2004" s="9">
        <v>97755834</v>
      </c>
      <c r="B2004" s="9" t="e">
        <f>VLOOKUP(A2004,'AM Detail'!K:L,2,FALSE)</f>
        <v>#N/A</v>
      </c>
      <c r="C2004" s="1" t="s">
        <v>31</v>
      </c>
      <c r="D2004" s="1" t="s">
        <v>32</v>
      </c>
      <c r="E2004" s="9" t="str">
        <f t="shared" si="31"/>
        <v>Z000</v>
      </c>
      <c r="F2004" s="2">
        <v>40148</v>
      </c>
      <c r="G2004" s="1" t="s">
        <v>17</v>
      </c>
      <c r="H2004" s="1" t="s">
        <v>33</v>
      </c>
      <c r="I2004" s="1" t="s">
        <v>290</v>
      </c>
      <c r="J2004" s="1" t="s">
        <v>291</v>
      </c>
      <c r="K2004" s="1" t="s">
        <v>36</v>
      </c>
      <c r="L2004" s="1" t="s">
        <v>757</v>
      </c>
      <c r="M2004" s="1" t="s">
        <v>1636</v>
      </c>
      <c r="N2004">
        <v>0</v>
      </c>
      <c r="O2004" s="8">
        <v>0</v>
      </c>
      <c r="P2004" s="8">
        <v>0</v>
      </c>
      <c r="Q2004" s="8">
        <v>0</v>
      </c>
      <c r="R2004" s="35"/>
      <c r="S2004" s="36"/>
      <c r="T2004" s="36"/>
      <c r="U2004" s="36"/>
    </row>
    <row r="2005" spans="1:21" x14ac:dyDescent="0.3">
      <c r="A2005" s="9">
        <v>97755959</v>
      </c>
      <c r="B2005" s="9" t="e">
        <f>VLOOKUP(A2005,'AM Detail'!K:L,2,FALSE)</f>
        <v>#N/A</v>
      </c>
      <c r="C2005" s="1" t="s">
        <v>31</v>
      </c>
      <c r="D2005" s="1" t="s">
        <v>32</v>
      </c>
      <c r="E2005" s="9" t="str">
        <f t="shared" si="31"/>
        <v>Z000</v>
      </c>
      <c r="F2005" s="2">
        <v>40087</v>
      </c>
      <c r="G2005" s="1" t="s">
        <v>17</v>
      </c>
      <c r="H2005" s="1" t="s">
        <v>33</v>
      </c>
      <c r="I2005" s="1" t="s">
        <v>290</v>
      </c>
      <c r="J2005" s="1" t="s">
        <v>291</v>
      </c>
      <c r="K2005" s="1" t="s">
        <v>36</v>
      </c>
      <c r="L2005" s="1" t="s">
        <v>757</v>
      </c>
      <c r="M2005" s="1" t="s">
        <v>1636</v>
      </c>
      <c r="N2005">
        <v>0</v>
      </c>
      <c r="O2005" s="8">
        <v>0</v>
      </c>
      <c r="P2005" s="8">
        <v>0</v>
      </c>
      <c r="Q2005" s="8">
        <v>0</v>
      </c>
      <c r="R2005" s="35"/>
      <c r="S2005" s="36"/>
      <c r="T2005" s="36"/>
      <c r="U2005" s="36"/>
    </row>
    <row r="2006" spans="1:21" x14ac:dyDescent="0.3">
      <c r="A2006" s="9">
        <v>97755970</v>
      </c>
      <c r="B2006" s="9" t="e">
        <f>VLOOKUP(A2006,'AM Detail'!K:L,2,FALSE)</f>
        <v>#N/A</v>
      </c>
      <c r="C2006" s="1" t="s">
        <v>31</v>
      </c>
      <c r="D2006" s="1" t="s">
        <v>32</v>
      </c>
      <c r="E2006" s="9" t="str">
        <f t="shared" si="31"/>
        <v>Z000</v>
      </c>
      <c r="F2006" s="2">
        <v>40210</v>
      </c>
      <c r="G2006" s="1" t="s">
        <v>17</v>
      </c>
      <c r="H2006" s="1" t="s">
        <v>33</v>
      </c>
      <c r="I2006" s="1" t="s">
        <v>290</v>
      </c>
      <c r="J2006" s="1" t="s">
        <v>291</v>
      </c>
      <c r="K2006" s="1" t="s">
        <v>36</v>
      </c>
      <c r="L2006" s="1" t="s">
        <v>828</v>
      </c>
      <c r="M2006" s="1" t="s">
        <v>1636</v>
      </c>
      <c r="N2006">
        <v>0</v>
      </c>
      <c r="O2006" s="8">
        <v>0</v>
      </c>
      <c r="P2006" s="8">
        <v>0</v>
      </c>
      <c r="Q2006" s="8">
        <v>0</v>
      </c>
      <c r="R2006" s="35"/>
      <c r="S2006" s="36"/>
      <c r="T2006" s="36"/>
      <c r="U2006" s="36"/>
    </row>
    <row r="2007" spans="1:21" x14ac:dyDescent="0.3">
      <c r="A2007" s="9">
        <v>97756054</v>
      </c>
      <c r="B2007" s="9" t="e">
        <f>VLOOKUP(A2007,'AM Detail'!K:L,2,FALSE)</f>
        <v>#N/A</v>
      </c>
      <c r="C2007" s="1" t="s">
        <v>31</v>
      </c>
      <c r="D2007" s="1" t="s">
        <v>32</v>
      </c>
      <c r="E2007" s="9" t="str">
        <f t="shared" si="31"/>
        <v>Z000</v>
      </c>
      <c r="F2007" s="2">
        <v>40087</v>
      </c>
      <c r="G2007" s="1" t="s">
        <v>17</v>
      </c>
      <c r="H2007" s="1" t="s">
        <v>33</v>
      </c>
      <c r="I2007" s="1" t="s">
        <v>290</v>
      </c>
      <c r="J2007" s="1" t="s">
        <v>291</v>
      </c>
      <c r="K2007" s="1" t="s">
        <v>36</v>
      </c>
      <c r="L2007" s="1" t="s">
        <v>757</v>
      </c>
      <c r="M2007" s="1" t="s">
        <v>1636</v>
      </c>
      <c r="N2007">
        <v>0</v>
      </c>
      <c r="O2007" s="8">
        <v>0</v>
      </c>
      <c r="P2007" s="8">
        <v>0</v>
      </c>
      <c r="Q2007" s="8">
        <v>0</v>
      </c>
      <c r="R2007" s="35"/>
      <c r="S2007" s="36"/>
      <c r="T2007" s="36"/>
      <c r="U2007" s="36"/>
    </row>
    <row r="2008" spans="1:21" x14ac:dyDescent="0.3">
      <c r="A2008" s="9">
        <v>97756092</v>
      </c>
      <c r="B2008" s="9" t="e">
        <f>VLOOKUP(A2008,'AM Detail'!K:L,2,FALSE)</f>
        <v>#N/A</v>
      </c>
      <c r="C2008" s="1" t="s">
        <v>31</v>
      </c>
      <c r="D2008" s="1" t="s">
        <v>268</v>
      </c>
      <c r="E2008" s="9" t="str">
        <f t="shared" si="31"/>
        <v>Z000</v>
      </c>
      <c r="F2008" s="2">
        <v>40087</v>
      </c>
      <c r="G2008" s="1" t="s">
        <v>17</v>
      </c>
      <c r="H2008" s="1" t="s">
        <v>33</v>
      </c>
      <c r="I2008" s="1" t="s">
        <v>290</v>
      </c>
      <c r="J2008" s="1" t="s">
        <v>291</v>
      </c>
      <c r="K2008" s="1" t="s">
        <v>269</v>
      </c>
      <c r="L2008" s="1" t="s">
        <v>757</v>
      </c>
      <c r="M2008" s="1" t="s">
        <v>1636</v>
      </c>
      <c r="N2008">
        <v>0</v>
      </c>
      <c r="O2008" s="8">
        <v>0</v>
      </c>
      <c r="P2008" s="8">
        <v>0</v>
      </c>
      <c r="Q2008" s="8">
        <v>0</v>
      </c>
      <c r="R2008" s="35"/>
      <c r="S2008" s="36"/>
      <c r="T2008" s="36"/>
      <c r="U2008" s="36"/>
    </row>
    <row r="2009" spans="1:21" x14ac:dyDescent="0.3">
      <c r="A2009" s="9">
        <v>97756118</v>
      </c>
      <c r="B2009" s="9" t="e">
        <f>VLOOKUP(A2009,'AM Detail'!K:L,2,FALSE)</f>
        <v>#N/A</v>
      </c>
      <c r="C2009" s="1" t="s">
        <v>31</v>
      </c>
      <c r="D2009" s="1" t="s">
        <v>268</v>
      </c>
      <c r="E2009" s="9" t="str">
        <f t="shared" si="31"/>
        <v>Z000</v>
      </c>
      <c r="F2009" s="2">
        <v>40148</v>
      </c>
      <c r="G2009" s="1" t="s">
        <v>17</v>
      </c>
      <c r="H2009" s="1" t="s">
        <v>33</v>
      </c>
      <c r="I2009" s="1" t="s">
        <v>290</v>
      </c>
      <c r="J2009" s="1" t="s">
        <v>291</v>
      </c>
      <c r="K2009" s="1" t="s">
        <v>269</v>
      </c>
      <c r="L2009" s="1" t="s">
        <v>757</v>
      </c>
      <c r="M2009" s="1" t="s">
        <v>1636</v>
      </c>
      <c r="N2009">
        <v>0</v>
      </c>
      <c r="O2009" s="8">
        <v>0</v>
      </c>
      <c r="P2009" s="8">
        <v>0</v>
      </c>
      <c r="Q2009" s="8">
        <v>0</v>
      </c>
      <c r="R2009" s="35"/>
      <c r="S2009" s="36"/>
      <c r="T2009" s="36"/>
      <c r="U2009" s="36"/>
    </row>
    <row r="2010" spans="1:21" x14ac:dyDescent="0.3">
      <c r="A2010" s="9">
        <v>97756285</v>
      </c>
      <c r="B2010" s="9" t="e">
        <f>VLOOKUP(A2010,'AM Detail'!K:L,2,FALSE)</f>
        <v>#N/A</v>
      </c>
      <c r="C2010" s="1" t="s">
        <v>31</v>
      </c>
      <c r="D2010" s="1" t="s">
        <v>32</v>
      </c>
      <c r="E2010" s="9" t="str">
        <f t="shared" si="31"/>
        <v>Z000</v>
      </c>
      <c r="F2010" s="2">
        <v>40087</v>
      </c>
      <c r="G2010" s="1" t="s">
        <v>17</v>
      </c>
      <c r="H2010" s="1" t="s">
        <v>33</v>
      </c>
      <c r="I2010" s="1" t="s">
        <v>290</v>
      </c>
      <c r="J2010" s="1" t="s">
        <v>291</v>
      </c>
      <c r="K2010" s="1" t="s">
        <v>36</v>
      </c>
      <c r="L2010" s="1" t="s">
        <v>757</v>
      </c>
      <c r="M2010" s="1" t="s">
        <v>1636</v>
      </c>
      <c r="N2010">
        <v>0</v>
      </c>
      <c r="O2010" s="8">
        <v>0</v>
      </c>
      <c r="P2010" s="8">
        <v>0</v>
      </c>
      <c r="Q2010" s="8">
        <v>0</v>
      </c>
      <c r="R2010" s="35"/>
      <c r="S2010" s="36"/>
      <c r="T2010" s="36"/>
      <c r="U2010" s="36"/>
    </row>
    <row r="2011" spans="1:21" x14ac:dyDescent="0.3">
      <c r="A2011" s="9">
        <v>97756316</v>
      </c>
      <c r="B2011" s="9" t="e">
        <f>VLOOKUP(A2011,'AM Detail'!K:L,2,FALSE)</f>
        <v>#N/A</v>
      </c>
      <c r="C2011" s="1" t="s">
        <v>15</v>
      </c>
      <c r="D2011" s="1" t="s">
        <v>16</v>
      </c>
      <c r="E2011" s="9" t="str">
        <f t="shared" si="31"/>
        <v>Z000</v>
      </c>
      <c r="F2011" s="2">
        <v>40148</v>
      </c>
      <c r="G2011" s="1" t="s">
        <v>17</v>
      </c>
      <c r="H2011" s="1" t="s">
        <v>18</v>
      </c>
      <c r="I2011" s="1" t="s">
        <v>290</v>
      </c>
      <c r="J2011" s="1" t="s">
        <v>291</v>
      </c>
      <c r="K2011" s="1" t="s">
        <v>21</v>
      </c>
      <c r="L2011" s="1" t="s">
        <v>757</v>
      </c>
      <c r="M2011" s="1" t="s">
        <v>1636</v>
      </c>
      <c r="N2011">
        <v>0</v>
      </c>
      <c r="O2011" s="8">
        <v>0</v>
      </c>
      <c r="P2011" s="8">
        <v>0</v>
      </c>
      <c r="Q2011" s="8">
        <v>0</v>
      </c>
      <c r="R2011" s="35"/>
      <c r="S2011" s="36"/>
      <c r="T2011" s="36"/>
      <c r="U2011" s="36"/>
    </row>
    <row r="2012" spans="1:21" x14ac:dyDescent="0.3">
      <c r="A2012" s="9">
        <v>97756343</v>
      </c>
      <c r="B2012" s="9" t="e">
        <f>VLOOKUP(A2012,'AM Detail'!K:L,2,FALSE)</f>
        <v>#N/A</v>
      </c>
      <c r="C2012" s="1" t="s">
        <v>31</v>
      </c>
      <c r="D2012" s="1" t="s">
        <v>32</v>
      </c>
      <c r="E2012" s="9" t="str">
        <f t="shared" si="31"/>
        <v>Z000</v>
      </c>
      <c r="F2012" s="2">
        <v>40087</v>
      </c>
      <c r="G2012" s="1" t="s">
        <v>17</v>
      </c>
      <c r="H2012" s="1" t="s">
        <v>33</v>
      </c>
      <c r="I2012" s="1" t="s">
        <v>290</v>
      </c>
      <c r="J2012" s="1" t="s">
        <v>291</v>
      </c>
      <c r="K2012" s="1" t="s">
        <v>36</v>
      </c>
      <c r="L2012" s="1" t="s">
        <v>757</v>
      </c>
      <c r="M2012" s="1" t="s">
        <v>1636</v>
      </c>
      <c r="N2012">
        <v>0</v>
      </c>
      <c r="O2012" s="8">
        <v>0</v>
      </c>
      <c r="P2012" s="8">
        <v>0</v>
      </c>
      <c r="Q2012" s="8">
        <v>0</v>
      </c>
      <c r="R2012" s="35"/>
      <c r="S2012" s="36"/>
      <c r="T2012" s="36"/>
      <c r="U2012" s="36"/>
    </row>
    <row r="2013" spans="1:21" x14ac:dyDescent="0.3">
      <c r="A2013" s="9">
        <v>97803178</v>
      </c>
      <c r="B2013" s="9" t="e">
        <f>VLOOKUP(A2013,'AM Detail'!K:L,2,FALSE)</f>
        <v>#N/A</v>
      </c>
      <c r="C2013" s="1" t="s">
        <v>15</v>
      </c>
      <c r="D2013" s="1" t="s">
        <v>465</v>
      </c>
      <c r="E2013" s="9" t="str">
        <f t="shared" si="31"/>
        <v>Z000</v>
      </c>
      <c r="F2013" s="2">
        <v>40210</v>
      </c>
      <c r="G2013" s="1" t="s">
        <v>17</v>
      </c>
      <c r="H2013" s="1" t="s">
        <v>18</v>
      </c>
      <c r="I2013" s="1" t="s">
        <v>290</v>
      </c>
      <c r="J2013" s="1" t="s">
        <v>291</v>
      </c>
      <c r="K2013" s="1" t="s">
        <v>269</v>
      </c>
      <c r="L2013" s="1" t="s">
        <v>828</v>
      </c>
      <c r="M2013" s="1" t="s">
        <v>1636</v>
      </c>
      <c r="N2013">
        <v>0</v>
      </c>
      <c r="O2013" s="8">
        <v>0</v>
      </c>
      <c r="P2013" s="8">
        <v>0</v>
      </c>
      <c r="Q2013" s="8">
        <v>0</v>
      </c>
      <c r="R2013" s="35"/>
      <c r="S2013" s="36"/>
      <c r="T2013" s="36"/>
      <c r="U2013" s="36"/>
    </row>
    <row r="2014" spans="1:21" x14ac:dyDescent="0.3">
      <c r="A2014" s="9">
        <v>97931707</v>
      </c>
      <c r="B2014" s="9" t="str">
        <f>VLOOKUP(A2014,'AM Detail'!K:L,2,FALSE)</f>
        <v>U1</v>
      </c>
      <c r="C2014" s="1" t="s">
        <v>31</v>
      </c>
      <c r="D2014" s="1" t="s">
        <v>54</v>
      </c>
      <c r="E2014" s="9" t="str">
        <f t="shared" si="31"/>
        <v>Z000</v>
      </c>
      <c r="F2014" s="2">
        <v>40087</v>
      </c>
      <c r="G2014" s="1" t="s">
        <v>17</v>
      </c>
      <c r="H2014" s="1" t="s">
        <v>33</v>
      </c>
      <c r="I2014" s="1" t="s">
        <v>159</v>
      </c>
      <c r="J2014" s="1" t="s">
        <v>163</v>
      </c>
      <c r="K2014" s="1" t="s">
        <v>21</v>
      </c>
      <c r="L2014" s="1" t="s">
        <v>757</v>
      </c>
      <c r="M2014" s="1" t="s">
        <v>1636</v>
      </c>
      <c r="N2014">
        <v>800</v>
      </c>
      <c r="O2014" s="8">
        <v>702009.47</v>
      </c>
      <c r="P2014" s="8">
        <v>151353.71</v>
      </c>
      <c r="Q2014" s="8">
        <v>550655.76</v>
      </c>
      <c r="R2014" s="35"/>
      <c r="S2014" s="36"/>
      <c r="T2014" s="36"/>
      <c r="U2014" s="36"/>
    </row>
    <row r="2015" spans="1:21" x14ac:dyDescent="0.3">
      <c r="A2015" s="9">
        <v>97931728</v>
      </c>
      <c r="B2015" s="9" t="str">
        <f>VLOOKUP(A2015,'AM Detail'!K:L,2,FALSE)</f>
        <v>U1</v>
      </c>
      <c r="C2015" s="1" t="s">
        <v>31</v>
      </c>
      <c r="D2015" s="1" t="s">
        <v>54</v>
      </c>
      <c r="E2015" s="9" t="str">
        <f t="shared" si="31"/>
        <v>Z000</v>
      </c>
      <c r="F2015" s="2">
        <v>40087</v>
      </c>
      <c r="G2015" s="1" t="s">
        <v>17</v>
      </c>
      <c r="H2015" s="1" t="s">
        <v>33</v>
      </c>
      <c r="I2015" s="1" t="s">
        <v>159</v>
      </c>
      <c r="J2015" s="1" t="s">
        <v>832</v>
      </c>
      <c r="K2015" s="1" t="s">
        <v>21</v>
      </c>
      <c r="L2015" s="1" t="s">
        <v>757</v>
      </c>
      <c r="M2015" s="1" t="s">
        <v>1636</v>
      </c>
      <c r="N2015">
        <v>16</v>
      </c>
      <c r="O2015" s="8">
        <v>234003.16</v>
      </c>
      <c r="P2015" s="8">
        <v>50451.24</v>
      </c>
      <c r="Q2015" s="8">
        <v>183551.92</v>
      </c>
      <c r="R2015" s="35"/>
      <c r="S2015" s="36"/>
      <c r="T2015" s="36"/>
      <c r="U2015" s="36"/>
    </row>
    <row r="2016" spans="1:21" x14ac:dyDescent="0.3">
      <c r="A2016" s="9">
        <v>97932121</v>
      </c>
      <c r="B2016" s="9" t="str">
        <f>VLOOKUP(A2016,'AM Detail'!K:L,2,FALSE)</f>
        <v>Retire</v>
      </c>
      <c r="C2016" s="1" t="s">
        <v>31</v>
      </c>
      <c r="D2016" s="1" t="s">
        <v>32</v>
      </c>
      <c r="E2016" s="9" t="str">
        <f t="shared" si="31"/>
        <v>Z000</v>
      </c>
      <c r="F2016" s="2">
        <v>34881</v>
      </c>
      <c r="G2016" s="1" t="s">
        <v>17</v>
      </c>
      <c r="H2016" s="1" t="s">
        <v>33</v>
      </c>
      <c r="I2016" s="1" t="s">
        <v>325</v>
      </c>
      <c r="J2016" s="1" t="s">
        <v>758</v>
      </c>
      <c r="K2016" s="1" t="s">
        <v>36</v>
      </c>
      <c r="L2016" s="1" t="s">
        <v>67</v>
      </c>
      <c r="M2016" s="1" t="s">
        <v>1636</v>
      </c>
      <c r="N2016">
        <v>2</v>
      </c>
      <c r="O2016" s="8">
        <v>217834.64</v>
      </c>
      <c r="P2016" s="8">
        <v>217834.64</v>
      </c>
      <c r="Q2016" s="8">
        <v>0</v>
      </c>
      <c r="R2016" s="35"/>
      <c r="S2016" s="36"/>
      <c r="T2016" s="36"/>
      <c r="U2016" s="36"/>
    </row>
    <row r="2017" spans="1:21" x14ac:dyDescent="0.3">
      <c r="A2017" s="9">
        <v>97932134</v>
      </c>
      <c r="B2017" s="9" t="str">
        <f>VLOOKUP(A2017,'AM Detail'!K:L,2,FALSE)</f>
        <v>Retire</v>
      </c>
      <c r="C2017" s="1" t="s">
        <v>31</v>
      </c>
      <c r="D2017" s="1" t="s">
        <v>32</v>
      </c>
      <c r="E2017" s="9" t="str">
        <f t="shared" si="31"/>
        <v>Z000</v>
      </c>
      <c r="F2017" s="2">
        <v>24289</v>
      </c>
      <c r="G2017" s="1" t="s">
        <v>17</v>
      </c>
      <c r="H2017" s="1" t="s">
        <v>33</v>
      </c>
      <c r="I2017" s="1" t="s">
        <v>313</v>
      </c>
      <c r="J2017" s="1" t="s">
        <v>770</v>
      </c>
      <c r="K2017" s="1" t="s">
        <v>36</v>
      </c>
      <c r="L2017" s="1" t="s">
        <v>46</v>
      </c>
      <c r="M2017" s="1" t="s">
        <v>1636</v>
      </c>
      <c r="N2017">
        <v>0</v>
      </c>
      <c r="O2017" s="8">
        <v>9725.08</v>
      </c>
      <c r="P2017" s="8">
        <v>9725.08</v>
      </c>
      <c r="Q2017" s="8">
        <v>0</v>
      </c>
      <c r="R2017" s="35"/>
      <c r="S2017" s="36"/>
      <c r="T2017" s="36"/>
      <c r="U2017" s="36"/>
    </row>
    <row r="2018" spans="1:21" x14ac:dyDescent="0.3">
      <c r="A2018" s="9">
        <v>98141962</v>
      </c>
      <c r="B2018" s="9" t="str">
        <f>VLOOKUP(A2018,'AM Detail'!K:L,2,FALSE)</f>
        <v>Retire</v>
      </c>
      <c r="C2018" s="1" t="s">
        <v>31</v>
      </c>
      <c r="D2018" s="1" t="s">
        <v>32</v>
      </c>
      <c r="E2018" s="9" t="str">
        <f t="shared" si="31"/>
        <v>Z000</v>
      </c>
      <c r="F2018" s="2">
        <v>40087</v>
      </c>
      <c r="G2018" s="1" t="s">
        <v>17</v>
      </c>
      <c r="H2018" s="1" t="s">
        <v>33</v>
      </c>
      <c r="I2018" s="1" t="s">
        <v>434</v>
      </c>
      <c r="J2018" s="1" t="s">
        <v>833</v>
      </c>
      <c r="K2018" s="1" t="s">
        <v>36</v>
      </c>
      <c r="L2018" s="1" t="s">
        <v>757</v>
      </c>
      <c r="M2018" s="1" t="s">
        <v>1636</v>
      </c>
      <c r="N2018">
        <v>1</v>
      </c>
      <c r="O2018" s="8">
        <v>1165083.53</v>
      </c>
      <c r="P2018" s="8">
        <v>737473.68</v>
      </c>
      <c r="Q2018" s="8">
        <v>427609.85</v>
      </c>
      <c r="R2018" s="35"/>
      <c r="S2018" s="36"/>
      <c r="T2018" s="36"/>
      <c r="U2018" s="36"/>
    </row>
    <row r="2019" spans="1:21" x14ac:dyDescent="0.3">
      <c r="A2019" s="9">
        <v>98237755</v>
      </c>
      <c r="B2019" s="9" t="e">
        <f>VLOOKUP(A2019,'AM Detail'!K:L,2,FALSE)</f>
        <v>#N/A</v>
      </c>
      <c r="C2019" s="1" t="s">
        <v>31</v>
      </c>
      <c r="D2019" s="1" t="s">
        <v>268</v>
      </c>
      <c r="E2019" s="9" t="str">
        <f t="shared" si="31"/>
        <v>Z000</v>
      </c>
      <c r="F2019" s="2">
        <v>40087</v>
      </c>
      <c r="G2019" s="1" t="s">
        <v>17</v>
      </c>
      <c r="H2019" s="1" t="s">
        <v>33</v>
      </c>
      <c r="I2019" s="1" t="s">
        <v>290</v>
      </c>
      <c r="J2019" s="1" t="s">
        <v>291</v>
      </c>
      <c r="K2019" s="1" t="s">
        <v>269</v>
      </c>
      <c r="L2019" s="1" t="s">
        <v>757</v>
      </c>
      <c r="M2019" s="1" t="s">
        <v>1636</v>
      </c>
      <c r="N2019">
        <v>0</v>
      </c>
      <c r="O2019" s="8">
        <v>0</v>
      </c>
      <c r="P2019" s="8">
        <v>0</v>
      </c>
      <c r="Q2019" s="8">
        <v>0</v>
      </c>
      <c r="R2019" s="35"/>
      <c r="S2019" s="36"/>
      <c r="T2019" s="36"/>
      <c r="U2019" s="36"/>
    </row>
    <row r="2020" spans="1:21" x14ac:dyDescent="0.3">
      <c r="A2020" s="9">
        <v>98251750</v>
      </c>
      <c r="B2020" s="9" t="e">
        <f>VLOOKUP(A2020,'AM Detail'!K:L,2,FALSE)</f>
        <v>#N/A</v>
      </c>
      <c r="C2020" s="1" t="s">
        <v>31</v>
      </c>
      <c r="D2020" s="1" t="s">
        <v>268</v>
      </c>
      <c r="E2020" s="9" t="str">
        <f t="shared" si="31"/>
        <v>Z000</v>
      </c>
      <c r="F2020" s="2">
        <v>40087</v>
      </c>
      <c r="G2020" s="1" t="s">
        <v>17</v>
      </c>
      <c r="H2020" s="1" t="s">
        <v>33</v>
      </c>
      <c r="I2020" s="1" t="s">
        <v>290</v>
      </c>
      <c r="J2020" s="1" t="s">
        <v>291</v>
      </c>
      <c r="K2020" s="1" t="s">
        <v>269</v>
      </c>
      <c r="L2020" s="1" t="s">
        <v>757</v>
      </c>
      <c r="M2020" s="1" t="s">
        <v>1636</v>
      </c>
      <c r="N2020">
        <v>0</v>
      </c>
      <c r="O2020" s="8">
        <v>0</v>
      </c>
      <c r="P2020" s="8">
        <v>0</v>
      </c>
      <c r="Q2020" s="8">
        <v>0</v>
      </c>
      <c r="R2020" s="35"/>
      <c r="S2020" s="36"/>
      <c r="T2020" s="36"/>
      <c r="U2020" s="36"/>
    </row>
    <row r="2021" spans="1:21" x14ac:dyDescent="0.3">
      <c r="A2021" s="9">
        <v>98253862</v>
      </c>
      <c r="B2021" s="9" t="e">
        <f>VLOOKUP(A2021,'AM Detail'!K:L,2,FALSE)</f>
        <v>#N/A</v>
      </c>
      <c r="C2021" s="1" t="s">
        <v>15</v>
      </c>
      <c r="D2021" s="1" t="s">
        <v>238</v>
      </c>
      <c r="E2021" s="9" t="str">
        <f t="shared" si="31"/>
        <v>Z000</v>
      </c>
      <c r="F2021" s="2">
        <v>40087</v>
      </c>
      <c r="G2021" s="1" t="s">
        <v>17</v>
      </c>
      <c r="H2021" s="1" t="s">
        <v>18</v>
      </c>
      <c r="I2021" s="1" t="s">
        <v>290</v>
      </c>
      <c r="J2021" s="1" t="s">
        <v>291</v>
      </c>
      <c r="K2021" s="1" t="s">
        <v>36</v>
      </c>
      <c r="L2021" s="1" t="s">
        <v>757</v>
      </c>
      <c r="M2021" s="1" t="s">
        <v>1636</v>
      </c>
      <c r="N2021">
        <v>0</v>
      </c>
      <c r="O2021" s="8">
        <v>0</v>
      </c>
      <c r="P2021" s="8">
        <v>0</v>
      </c>
      <c r="Q2021" s="8">
        <v>0</v>
      </c>
      <c r="R2021" s="35"/>
      <c r="S2021" s="36"/>
      <c r="T2021" s="36"/>
      <c r="U2021" s="36"/>
    </row>
    <row r="2022" spans="1:21" x14ac:dyDescent="0.3">
      <c r="A2022" s="9">
        <v>98265376</v>
      </c>
      <c r="B2022" s="9" t="e">
        <f>VLOOKUP(A2022,'AM Detail'!K:L,2,FALSE)</f>
        <v>#N/A</v>
      </c>
      <c r="C2022" s="1" t="s">
        <v>31</v>
      </c>
      <c r="D2022" s="1" t="s">
        <v>283</v>
      </c>
      <c r="E2022" s="9" t="str">
        <f t="shared" si="31"/>
        <v>Z000</v>
      </c>
      <c r="F2022" s="2">
        <v>40087</v>
      </c>
      <c r="G2022" s="1" t="s">
        <v>17</v>
      </c>
      <c r="H2022" s="1" t="s">
        <v>33</v>
      </c>
      <c r="I2022" s="1" t="s">
        <v>290</v>
      </c>
      <c r="J2022" s="1" t="s">
        <v>291</v>
      </c>
      <c r="K2022" s="1" t="s">
        <v>286</v>
      </c>
      <c r="L2022" s="1" t="s">
        <v>757</v>
      </c>
      <c r="M2022" s="1" t="s">
        <v>1636</v>
      </c>
      <c r="N2022">
        <v>0</v>
      </c>
      <c r="O2022" s="8">
        <v>0</v>
      </c>
      <c r="P2022" s="8">
        <v>0</v>
      </c>
      <c r="Q2022" s="8">
        <v>0</v>
      </c>
      <c r="R2022" s="35"/>
      <c r="S2022" s="36"/>
      <c r="T2022" s="36"/>
      <c r="U2022" s="36"/>
    </row>
    <row r="2023" spans="1:21" x14ac:dyDescent="0.3">
      <c r="A2023" s="9">
        <v>98267117</v>
      </c>
      <c r="B2023" s="9" t="e">
        <f>VLOOKUP(A2023,'AM Detail'!K:L,2,FALSE)</f>
        <v>#N/A</v>
      </c>
      <c r="C2023" s="1" t="s">
        <v>31</v>
      </c>
      <c r="D2023" s="1" t="s">
        <v>268</v>
      </c>
      <c r="E2023" s="9" t="str">
        <f t="shared" si="31"/>
        <v>Z000</v>
      </c>
      <c r="F2023" s="2">
        <v>40087</v>
      </c>
      <c r="G2023" s="1" t="s">
        <v>17</v>
      </c>
      <c r="H2023" s="1" t="s">
        <v>33</v>
      </c>
      <c r="I2023" s="1" t="s">
        <v>290</v>
      </c>
      <c r="J2023" s="1" t="s">
        <v>291</v>
      </c>
      <c r="K2023" s="1" t="s">
        <v>269</v>
      </c>
      <c r="L2023" s="1" t="s">
        <v>757</v>
      </c>
      <c r="M2023" s="1" t="s">
        <v>1636</v>
      </c>
      <c r="N2023">
        <v>0</v>
      </c>
      <c r="O2023" s="8">
        <v>0</v>
      </c>
      <c r="P2023" s="8">
        <v>0</v>
      </c>
      <c r="Q2023" s="8">
        <v>0</v>
      </c>
      <c r="R2023" s="35"/>
      <c r="S2023" s="36"/>
      <c r="T2023" s="36"/>
      <c r="U2023" s="36"/>
    </row>
    <row r="2024" spans="1:21" x14ac:dyDescent="0.3">
      <c r="A2024" s="9">
        <v>98271077</v>
      </c>
      <c r="B2024" s="9" t="e">
        <f>VLOOKUP(A2024,'AM Detail'!K:L,2,FALSE)</f>
        <v>#N/A</v>
      </c>
      <c r="C2024" s="1" t="s">
        <v>31</v>
      </c>
      <c r="D2024" s="1" t="s">
        <v>54</v>
      </c>
      <c r="E2024" s="9" t="str">
        <f t="shared" si="31"/>
        <v>Z000</v>
      </c>
      <c r="F2024" s="2">
        <v>40148</v>
      </c>
      <c r="G2024" s="1" t="s">
        <v>17</v>
      </c>
      <c r="H2024" s="1" t="s">
        <v>33</v>
      </c>
      <c r="I2024" s="1" t="s">
        <v>290</v>
      </c>
      <c r="J2024" s="1" t="s">
        <v>291</v>
      </c>
      <c r="K2024" s="1" t="s">
        <v>21</v>
      </c>
      <c r="L2024" s="1" t="s">
        <v>757</v>
      </c>
      <c r="M2024" s="1" t="s">
        <v>1636</v>
      </c>
      <c r="N2024">
        <v>0</v>
      </c>
      <c r="O2024" s="8">
        <v>0</v>
      </c>
      <c r="P2024" s="8">
        <v>0</v>
      </c>
      <c r="Q2024" s="8">
        <v>0</v>
      </c>
      <c r="R2024" s="35"/>
      <c r="S2024" s="36"/>
      <c r="T2024" s="36"/>
      <c r="U2024" s="36"/>
    </row>
    <row r="2025" spans="1:21" x14ac:dyDescent="0.3">
      <c r="A2025" s="9">
        <v>98272918</v>
      </c>
      <c r="B2025" s="9" t="e">
        <f>VLOOKUP(A2025,'AM Detail'!K:L,2,FALSE)</f>
        <v>#N/A</v>
      </c>
      <c r="C2025" s="1" t="s">
        <v>31</v>
      </c>
      <c r="D2025" s="1" t="s">
        <v>32</v>
      </c>
      <c r="E2025" s="9" t="str">
        <f t="shared" si="31"/>
        <v>Z000</v>
      </c>
      <c r="F2025" s="2">
        <v>40210</v>
      </c>
      <c r="G2025" s="1" t="s">
        <v>17</v>
      </c>
      <c r="H2025" s="1" t="s">
        <v>33</v>
      </c>
      <c r="I2025" s="1" t="s">
        <v>290</v>
      </c>
      <c r="J2025" s="1" t="s">
        <v>291</v>
      </c>
      <c r="K2025" s="1" t="s">
        <v>36</v>
      </c>
      <c r="L2025" s="1" t="s">
        <v>828</v>
      </c>
      <c r="M2025" s="1" t="s">
        <v>1636</v>
      </c>
      <c r="N2025">
        <v>0</v>
      </c>
      <c r="O2025" s="8">
        <v>0</v>
      </c>
      <c r="P2025" s="8">
        <v>0</v>
      </c>
      <c r="Q2025" s="8">
        <v>0</v>
      </c>
      <c r="R2025" s="35"/>
      <c r="S2025" s="36"/>
      <c r="T2025" s="36"/>
      <c r="U2025" s="36"/>
    </row>
    <row r="2026" spans="1:21" x14ac:dyDescent="0.3">
      <c r="A2026" s="9">
        <v>98273404</v>
      </c>
      <c r="B2026" s="9" t="e">
        <f>VLOOKUP(A2026,'AM Detail'!K:L,2,FALSE)</f>
        <v>#N/A</v>
      </c>
      <c r="C2026" s="1" t="s">
        <v>335</v>
      </c>
      <c r="D2026" s="1" t="s">
        <v>465</v>
      </c>
      <c r="E2026" s="9" t="str">
        <f t="shared" si="31"/>
        <v>Z000</v>
      </c>
      <c r="F2026" s="2">
        <v>40210</v>
      </c>
      <c r="G2026" s="1" t="s">
        <v>17</v>
      </c>
      <c r="H2026" s="1" t="s">
        <v>18</v>
      </c>
      <c r="I2026" s="1" t="s">
        <v>290</v>
      </c>
      <c r="J2026" s="1" t="s">
        <v>291</v>
      </c>
      <c r="K2026" s="1" t="s">
        <v>269</v>
      </c>
      <c r="L2026" s="1" t="s">
        <v>828</v>
      </c>
      <c r="M2026" s="1" t="s">
        <v>1636</v>
      </c>
      <c r="N2026">
        <v>0</v>
      </c>
      <c r="O2026" s="8">
        <v>0</v>
      </c>
      <c r="P2026" s="8">
        <v>0</v>
      </c>
      <c r="Q2026" s="8">
        <v>0</v>
      </c>
      <c r="R2026" s="35"/>
      <c r="S2026" s="36"/>
      <c r="T2026" s="36"/>
      <c r="U2026" s="36"/>
    </row>
    <row r="2027" spans="1:21" x14ac:dyDescent="0.3">
      <c r="A2027" s="9">
        <v>98274546</v>
      </c>
      <c r="B2027" s="9" t="e">
        <f>VLOOKUP(A2027,'AM Detail'!K:L,2,FALSE)</f>
        <v>#N/A</v>
      </c>
      <c r="C2027" s="1" t="s">
        <v>31</v>
      </c>
      <c r="D2027" s="1" t="s">
        <v>32</v>
      </c>
      <c r="E2027" s="9" t="str">
        <f t="shared" si="31"/>
        <v>Z000</v>
      </c>
      <c r="F2027" s="2">
        <v>40087</v>
      </c>
      <c r="G2027" s="1" t="s">
        <v>17</v>
      </c>
      <c r="H2027" s="1" t="s">
        <v>33</v>
      </c>
      <c r="I2027" s="1" t="s">
        <v>290</v>
      </c>
      <c r="J2027" s="1" t="s">
        <v>291</v>
      </c>
      <c r="K2027" s="1" t="s">
        <v>36</v>
      </c>
      <c r="L2027" s="1" t="s">
        <v>757</v>
      </c>
      <c r="M2027" s="1" t="s">
        <v>1636</v>
      </c>
      <c r="N2027">
        <v>0</v>
      </c>
      <c r="O2027" s="8">
        <v>0</v>
      </c>
      <c r="P2027" s="8">
        <v>0</v>
      </c>
      <c r="Q2027" s="8">
        <v>0</v>
      </c>
      <c r="R2027" s="35"/>
      <c r="S2027" s="36"/>
      <c r="T2027" s="36"/>
      <c r="U2027" s="36"/>
    </row>
    <row r="2028" spans="1:21" x14ac:dyDescent="0.3">
      <c r="A2028" s="9">
        <v>98441902</v>
      </c>
      <c r="B2028" s="9" t="str">
        <f>VLOOKUP(A2028,'AM Detail'!K:L,2,FALSE)</f>
        <v>U1</v>
      </c>
      <c r="C2028" s="1" t="s">
        <v>31</v>
      </c>
      <c r="D2028" s="1" t="s">
        <v>283</v>
      </c>
      <c r="E2028" s="9" t="str">
        <f t="shared" si="31"/>
        <v>Z000</v>
      </c>
      <c r="F2028" s="2">
        <v>40087</v>
      </c>
      <c r="G2028" s="1" t="s">
        <v>17</v>
      </c>
      <c r="H2028" s="1" t="s">
        <v>33</v>
      </c>
      <c r="I2028" s="1" t="s">
        <v>664</v>
      </c>
      <c r="J2028" s="1" t="s">
        <v>834</v>
      </c>
      <c r="K2028" s="1" t="s">
        <v>286</v>
      </c>
      <c r="L2028" s="1" t="s">
        <v>757</v>
      </c>
      <c r="M2028" s="1" t="s">
        <v>1636</v>
      </c>
      <c r="N2028">
        <v>30.5</v>
      </c>
      <c r="O2028" s="8">
        <v>16269.35</v>
      </c>
      <c r="P2028" s="8">
        <v>8891.74</v>
      </c>
      <c r="Q2028" s="8">
        <v>7377.61</v>
      </c>
      <c r="R2028" s="35"/>
      <c r="S2028" s="36"/>
      <c r="T2028" s="36"/>
      <c r="U2028" s="36"/>
    </row>
    <row r="2029" spans="1:21" x14ac:dyDescent="0.3">
      <c r="A2029" s="9">
        <v>98441915</v>
      </c>
      <c r="B2029" s="9" t="str">
        <f>VLOOKUP(A2029,'AM Detail'!K:L,2,FALSE)</f>
        <v>Retire</v>
      </c>
      <c r="C2029" s="1" t="s">
        <v>31</v>
      </c>
      <c r="D2029" s="1" t="s">
        <v>32</v>
      </c>
      <c r="E2029" s="9" t="str">
        <f t="shared" si="31"/>
        <v>Z000</v>
      </c>
      <c r="F2029" s="2">
        <v>40087</v>
      </c>
      <c r="G2029" s="1" t="s">
        <v>17</v>
      </c>
      <c r="H2029" s="1" t="s">
        <v>33</v>
      </c>
      <c r="I2029" s="1" t="s">
        <v>249</v>
      </c>
      <c r="J2029" s="1" t="s">
        <v>250</v>
      </c>
      <c r="K2029" s="1" t="s">
        <v>36</v>
      </c>
      <c r="L2029" s="1" t="s">
        <v>757</v>
      </c>
      <c r="M2029" s="1" t="s">
        <v>1636</v>
      </c>
      <c r="N2029">
        <v>0</v>
      </c>
      <c r="O2029" s="8">
        <v>-5000</v>
      </c>
      <c r="P2029" s="8">
        <v>-3164.9</v>
      </c>
      <c r="Q2029" s="8">
        <v>-1835.1</v>
      </c>
      <c r="R2029" s="35"/>
      <c r="S2029" s="36"/>
      <c r="T2029" s="36"/>
      <c r="U2029" s="36"/>
    </row>
    <row r="2030" spans="1:21" x14ac:dyDescent="0.3">
      <c r="A2030" s="9">
        <v>98522182</v>
      </c>
      <c r="B2030" s="9" t="e">
        <f>VLOOKUP(A2030,'AM Detail'!K:L,2,FALSE)</f>
        <v>#N/A</v>
      </c>
      <c r="C2030" s="1" t="s">
        <v>335</v>
      </c>
      <c r="D2030" s="1" t="s">
        <v>16</v>
      </c>
      <c r="E2030" s="9" t="str">
        <f t="shared" si="31"/>
        <v>Z000</v>
      </c>
      <c r="F2030" s="2">
        <v>37073</v>
      </c>
      <c r="G2030" s="1" t="s">
        <v>17</v>
      </c>
      <c r="H2030" s="1" t="s">
        <v>18</v>
      </c>
      <c r="I2030" s="1" t="s">
        <v>159</v>
      </c>
      <c r="J2030" s="1" t="s">
        <v>161</v>
      </c>
      <c r="K2030" s="1" t="s">
        <v>21</v>
      </c>
      <c r="L2030" s="1" t="s">
        <v>240</v>
      </c>
      <c r="M2030" s="1" t="s">
        <v>1636</v>
      </c>
      <c r="N2030">
        <v>0</v>
      </c>
      <c r="O2030" s="8">
        <v>0</v>
      </c>
      <c r="P2030" s="8">
        <v>0</v>
      </c>
      <c r="Q2030" s="8">
        <v>0</v>
      </c>
      <c r="R2030" s="35"/>
      <c r="S2030" s="36"/>
      <c r="T2030" s="36"/>
      <c r="U2030" s="36"/>
    </row>
    <row r="2031" spans="1:21" x14ac:dyDescent="0.3">
      <c r="A2031" s="9">
        <v>98550602</v>
      </c>
      <c r="B2031" s="9" t="e">
        <f>VLOOKUP(A2031,'AM Detail'!K:L,2,FALSE)</f>
        <v>#N/A</v>
      </c>
      <c r="C2031" s="1" t="s">
        <v>31</v>
      </c>
      <c r="D2031" s="1" t="s">
        <v>268</v>
      </c>
      <c r="E2031" s="9" t="str">
        <f t="shared" si="31"/>
        <v>Z000</v>
      </c>
      <c r="F2031" s="2">
        <v>39722</v>
      </c>
      <c r="G2031" s="1" t="s">
        <v>17</v>
      </c>
      <c r="H2031" s="1" t="s">
        <v>33</v>
      </c>
      <c r="I2031" s="1" t="s">
        <v>496</v>
      </c>
      <c r="J2031" s="1" t="s">
        <v>501</v>
      </c>
      <c r="K2031" s="1" t="s">
        <v>269</v>
      </c>
      <c r="L2031" s="1" t="s">
        <v>756</v>
      </c>
      <c r="M2031" s="1" t="s">
        <v>1636</v>
      </c>
      <c r="N2031">
        <v>0</v>
      </c>
      <c r="O2031" s="8">
        <v>0</v>
      </c>
      <c r="P2031" s="8">
        <v>0</v>
      </c>
      <c r="Q2031" s="8">
        <v>0</v>
      </c>
      <c r="R2031" s="35"/>
      <c r="S2031" s="36"/>
      <c r="T2031" s="36"/>
      <c r="U2031" s="36"/>
    </row>
    <row r="2032" spans="1:21" x14ac:dyDescent="0.3">
      <c r="A2032" s="9">
        <v>98772017</v>
      </c>
      <c r="B2032" s="9" t="e">
        <f>VLOOKUP(A2032,'AM Detail'!K:L,2,FALSE)</f>
        <v>#N/A</v>
      </c>
      <c r="C2032" s="1" t="s">
        <v>31</v>
      </c>
      <c r="D2032" s="1" t="s">
        <v>32</v>
      </c>
      <c r="E2032" s="9" t="str">
        <f t="shared" si="31"/>
        <v>Z000</v>
      </c>
      <c r="F2032" s="2">
        <v>40087</v>
      </c>
      <c r="G2032" s="1" t="s">
        <v>17</v>
      </c>
      <c r="H2032" s="1" t="s">
        <v>33</v>
      </c>
      <c r="I2032" s="1" t="s">
        <v>290</v>
      </c>
      <c r="J2032" s="1" t="s">
        <v>291</v>
      </c>
      <c r="K2032" s="1" t="s">
        <v>36</v>
      </c>
      <c r="L2032" s="1" t="s">
        <v>757</v>
      </c>
      <c r="M2032" s="1" t="s">
        <v>1636</v>
      </c>
      <c r="N2032">
        <v>0</v>
      </c>
      <c r="O2032" s="8">
        <v>0</v>
      </c>
      <c r="P2032" s="8">
        <v>0</v>
      </c>
      <c r="Q2032" s="8">
        <v>0</v>
      </c>
      <c r="R2032" s="35"/>
      <c r="S2032" s="36"/>
      <c r="T2032" s="36"/>
      <c r="U2032" s="36"/>
    </row>
    <row r="2033" spans="1:21" x14ac:dyDescent="0.3">
      <c r="A2033" s="9">
        <v>98954371</v>
      </c>
      <c r="B2033" s="9" t="str">
        <f>VLOOKUP(A2033,'AM Detail'!K:L,2,FALSE)</f>
        <v>Retire</v>
      </c>
      <c r="C2033" s="1" t="s">
        <v>31</v>
      </c>
      <c r="D2033" s="1" t="s">
        <v>32</v>
      </c>
      <c r="E2033" s="9" t="str">
        <f t="shared" si="31"/>
        <v>Z000</v>
      </c>
      <c r="F2033" s="2">
        <v>40087</v>
      </c>
      <c r="G2033" s="1" t="s">
        <v>17</v>
      </c>
      <c r="H2033" s="1" t="s">
        <v>33</v>
      </c>
      <c r="I2033" s="1" t="s">
        <v>325</v>
      </c>
      <c r="J2033" s="1" t="s">
        <v>330</v>
      </c>
      <c r="K2033" s="1" t="s">
        <v>36</v>
      </c>
      <c r="L2033" s="1" t="s">
        <v>757</v>
      </c>
      <c r="M2033" s="1" t="s">
        <v>1636</v>
      </c>
      <c r="N2033">
        <v>2</v>
      </c>
      <c r="O2033" s="8">
        <v>145998.06</v>
      </c>
      <c r="P2033" s="8">
        <v>92413.74</v>
      </c>
      <c r="Q2033" s="8">
        <v>53584.32</v>
      </c>
      <c r="R2033" s="35"/>
      <c r="S2033" s="36"/>
      <c r="T2033" s="36"/>
      <c r="U2033" s="36"/>
    </row>
    <row r="2034" spans="1:21" x14ac:dyDescent="0.3">
      <c r="A2034" s="9">
        <v>98954392</v>
      </c>
      <c r="B2034" s="9" t="str">
        <f>VLOOKUP(A2034,'AM Detail'!K:L,2,FALSE)</f>
        <v>Retire</v>
      </c>
      <c r="C2034" s="1" t="s">
        <v>31</v>
      </c>
      <c r="D2034" s="1" t="s">
        <v>32</v>
      </c>
      <c r="E2034" s="9" t="str">
        <f t="shared" si="31"/>
        <v>Z000</v>
      </c>
      <c r="F2034" s="2">
        <v>40087</v>
      </c>
      <c r="G2034" s="1" t="s">
        <v>17</v>
      </c>
      <c r="H2034" s="1" t="s">
        <v>33</v>
      </c>
      <c r="I2034" s="1" t="s">
        <v>325</v>
      </c>
      <c r="J2034" s="1" t="s">
        <v>784</v>
      </c>
      <c r="K2034" s="1" t="s">
        <v>36</v>
      </c>
      <c r="L2034" s="1" t="s">
        <v>757</v>
      </c>
      <c r="M2034" s="1" t="s">
        <v>1636</v>
      </c>
      <c r="N2034">
        <v>2</v>
      </c>
      <c r="O2034" s="8">
        <v>271139.19</v>
      </c>
      <c r="P2034" s="8">
        <v>171625.48</v>
      </c>
      <c r="Q2034" s="8">
        <v>99513.71</v>
      </c>
      <c r="R2034" s="35"/>
      <c r="S2034" s="36"/>
      <c r="T2034" s="36"/>
      <c r="U2034" s="36"/>
    </row>
    <row r="2035" spans="1:21" x14ac:dyDescent="0.3">
      <c r="A2035" s="9">
        <v>98954393</v>
      </c>
      <c r="B2035" s="9" t="str">
        <f>VLOOKUP(A2035,'AM Detail'!K:L,2,FALSE)</f>
        <v>Retire</v>
      </c>
      <c r="C2035" s="1" t="s">
        <v>31</v>
      </c>
      <c r="D2035" s="1" t="s">
        <v>268</v>
      </c>
      <c r="E2035" s="9" t="str">
        <f t="shared" si="31"/>
        <v>Z000</v>
      </c>
      <c r="F2035" s="2">
        <v>40087</v>
      </c>
      <c r="G2035" s="1" t="s">
        <v>17</v>
      </c>
      <c r="H2035" s="1" t="s">
        <v>33</v>
      </c>
      <c r="I2035" s="1" t="s">
        <v>496</v>
      </c>
      <c r="J2035" s="1" t="s">
        <v>498</v>
      </c>
      <c r="K2035" s="1" t="s">
        <v>269</v>
      </c>
      <c r="L2035" s="1" t="s">
        <v>757</v>
      </c>
      <c r="M2035" s="1" t="s">
        <v>1636</v>
      </c>
      <c r="N2035">
        <v>106</v>
      </c>
      <c r="O2035" s="8">
        <v>130504.85</v>
      </c>
      <c r="P2035" s="8">
        <v>32016.15</v>
      </c>
      <c r="Q2035" s="8">
        <v>98488.7</v>
      </c>
      <c r="R2035" s="35"/>
      <c r="S2035" s="36"/>
      <c r="T2035" s="36"/>
      <c r="U2035" s="36"/>
    </row>
    <row r="2036" spans="1:21" x14ac:dyDescent="0.3">
      <c r="A2036" s="9">
        <v>98954411</v>
      </c>
      <c r="B2036" s="9" t="str">
        <f>VLOOKUP(A2036,'AM Detail'!K:L,2,FALSE)</f>
        <v>Retire</v>
      </c>
      <c r="C2036" s="1" t="s">
        <v>31</v>
      </c>
      <c r="D2036" s="1" t="s">
        <v>268</v>
      </c>
      <c r="E2036" s="9" t="str">
        <f t="shared" si="31"/>
        <v>Z000</v>
      </c>
      <c r="F2036" s="2">
        <v>40087</v>
      </c>
      <c r="G2036" s="1" t="s">
        <v>17</v>
      </c>
      <c r="H2036" s="1" t="s">
        <v>33</v>
      </c>
      <c r="I2036" s="1" t="s">
        <v>496</v>
      </c>
      <c r="J2036" s="1" t="s">
        <v>835</v>
      </c>
      <c r="K2036" s="1" t="s">
        <v>269</v>
      </c>
      <c r="L2036" s="1" t="s">
        <v>757</v>
      </c>
      <c r="M2036" s="1" t="s">
        <v>1636</v>
      </c>
      <c r="N2036">
        <v>2</v>
      </c>
      <c r="O2036" s="8">
        <v>159505.94</v>
      </c>
      <c r="P2036" s="8">
        <v>39130.85</v>
      </c>
      <c r="Q2036" s="8">
        <v>120375.09</v>
      </c>
      <c r="R2036" s="35"/>
      <c r="S2036" s="36"/>
      <c r="T2036" s="36"/>
      <c r="U2036" s="36"/>
    </row>
    <row r="2037" spans="1:21" x14ac:dyDescent="0.3">
      <c r="A2037" s="9">
        <v>98954587</v>
      </c>
      <c r="B2037" s="9" t="str">
        <f>VLOOKUP(A2037,'AM Detail'!K:L,2,FALSE)</f>
        <v>Common</v>
      </c>
      <c r="C2037" s="1" t="s">
        <v>15</v>
      </c>
      <c r="D2037" s="1" t="s">
        <v>16</v>
      </c>
      <c r="E2037" s="9" t="str">
        <f t="shared" si="31"/>
        <v>Z000</v>
      </c>
      <c r="F2037" s="2">
        <v>40026</v>
      </c>
      <c r="G2037" s="1" t="s">
        <v>17</v>
      </c>
      <c r="H2037" s="1" t="s">
        <v>18</v>
      </c>
      <c r="I2037" s="1" t="s">
        <v>133</v>
      </c>
      <c r="J2037" s="1" t="s">
        <v>836</v>
      </c>
      <c r="K2037" s="1" t="s">
        <v>21</v>
      </c>
      <c r="L2037" s="1" t="s">
        <v>757</v>
      </c>
      <c r="M2037" s="1" t="s">
        <v>1636</v>
      </c>
      <c r="N2037">
        <v>0</v>
      </c>
      <c r="O2037" s="8">
        <v>27098.06</v>
      </c>
      <c r="P2037" s="8">
        <v>5689.1</v>
      </c>
      <c r="Q2037" s="8">
        <v>21408.959999999999</v>
      </c>
      <c r="R2037" s="35"/>
      <c r="S2037" s="36"/>
      <c r="T2037" s="36"/>
      <c r="U2037" s="36"/>
    </row>
    <row r="2038" spans="1:21" x14ac:dyDescent="0.3">
      <c r="A2038" s="9">
        <v>98954605</v>
      </c>
      <c r="B2038" s="9" t="str">
        <f>VLOOKUP(A2038,'AM Detail'!K:L,2,FALSE)</f>
        <v>Common</v>
      </c>
      <c r="C2038" s="1" t="s">
        <v>15</v>
      </c>
      <c r="D2038" s="1" t="s">
        <v>16</v>
      </c>
      <c r="E2038" s="9" t="str">
        <f t="shared" si="31"/>
        <v>Z000</v>
      </c>
      <c r="F2038" s="2">
        <v>40026</v>
      </c>
      <c r="G2038" s="1" t="s">
        <v>17</v>
      </c>
      <c r="H2038" s="1" t="s">
        <v>18</v>
      </c>
      <c r="I2038" s="1" t="s">
        <v>133</v>
      </c>
      <c r="J2038" s="1" t="s">
        <v>837</v>
      </c>
      <c r="K2038" s="1" t="s">
        <v>21</v>
      </c>
      <c r="L2038" s="1" t="s">
        <v>757</v>
      </c>
      <c r="M2038" s="1" t="s">
        <v>1636</v>
      </c>
      <c r="N2038">
        <v>1</v>
      </c>
      <c r="O2038" s="8">
        <v>5492.54</v>
      </c>
      <c r="P2038" s="8">
        <v>1153.1300000000001</v>
      </c>
      <c r="Q2038" s="8">
        <v>4339.41</v>
      </c>
      <c r="R2038" s="35"/>
      <c r="S2038" s="36"/>
      <c r="T2038" s="36"/>
      <c r="U2038" s="36"/>
    </row>
    <row r="2039" spans="1:21" x14ac:dyDescent="0.3">
      <c r="A2039" s="9">
        <v>98954614</v>
      </c>
      <c r="B2039" s="9" t="str">
        <f>VLOOKUP(A2039,'AM Detail'!K:L,2,FALSE)</f>
        <v>Common</v>
      </c>
      <c r="C2039" s="1" t="s">
        <v>15</v>
      </c>
      <c r="D2039" s="1" t="s">
        <v>16</v>
      </c>
      <c r="E2039" s="9" t="str">
        <f t="shared" si="31"/>
        <v>Z000</v>
      </c>
      <c r="F2039" s="2">
        <v>40026</v>
      </c>
      <c r="G2039" s="1" t="s">
        <v>17</v>
      </c>
      <c r="H2039" s="1" t="s">
        <v>18</v>
      </c>
      <c r="I2039" s="1" t="s">
        <v>133</v>
      </c>
      <c r="J2039" s="1" t="s">
        <v>838</v>
      </c>
      <c r="K2039" s="1" t="s">
        <v>21</v>
      </c>
      <c r="L2039" s="1" t="s">
        <v>757</v>
      </c>
      <c r="M2039" s="1" t="s">
        <v>1636</v>
      </c>
      <c r="N2039">
        <v>0</v>
      </c>
      <c r="O2039" s="8">
        <v>2243.4299999999998</v>
      </c>
      <c r="P2039" s="8">
        <v>471</v>
      </c>
      <c r="Q2039" s="8">
        <v>1772.43</v>
      </c>
      <c r="R2039" s="35"/>
      <c r="S2039" s="36"/>
      <c r="T2039" s="36"/>
      <c r="U2039" s="36"/>
    </row>
    <row r="2040" spans="1:21" x14ac:dyDescent="0.3">
      <c r="A2040" s="9">
        <v>98996693</v>
      </c>
      <c r="B2040" s="9" t="str">
        <f>VLOOKUP(A2040,'AM Detail'!K:L,2,FALSE)</f>
        <v>Common</v>
      </c>
      <c r="C2040" s="1" t="s">
        <v>15</v>
      </c>
      <c r="D2040" s="1" t="s">
        <v>287</v>
      </c>
      <c r="E2040" s="9" t="str">
        <f t="shared" si="31"/>
        <v>Z000</v>
      </c>
      <c r="F2040" s="2">
        <v>34151</v>
      </c>
      <c r="G2040" s="1" t="s">
        <v>17</v>
      </c>
      <c r="H2040" s="1" t="s">
        <v>18</v>
      </c>
      <c r="I2040" s="1" t="s">
        <v>655</v>
      </c>
      <c r="J2040" s="1" t="s">
        <v>673</v>
      </c>
      <c r="K2040" s="1" t="s">
        <v>286</v>
      </c>
      <c r="L2040" s="1" t="s">
        <v>40</v>
      </c>
      <c r="M2040" s="1" t="s">
        <v>1636</v>
      </c>
      <c r="N2040">
        <v>0</v>
      </c>
      <c r="O2040" s="8">
        <v>45451.72</v>
      </c>
      <c r="P2040" s="8">
        <v>45451.72</v>
      </c>
      <c r="Q2040" s="8">
        <v>0</v>
      </c>
      <c r="R2040" s="35"/>
      <c r="S2040" s="36"/>
      <c r="T2040" s="36"/>
      <c r="U2040" s="36"/>
    </row>
    <row r="2041" spans="1:21" x14ac:dyDescent="0.3">
      <c r="A2041" s="9">
        <v>98996696</v>
      </c>
      <c r="B2041" s="9" t="str">
        <f>VLOOKUP(A2041,'AM Detail'!K:L,2,FALSE)</f>
        <v>Common</v>
      </c>
      <c r="C2041" s="1" t="s">
        <v>15</v>
      </c>
      <c r="D2041" s="1" t="s">
        <v>287</v>
      </c>
      <c r="E2041" s="9" t="str">
        <f t="shared" si="31"/>
        <v>Z000</v>
      </c>
      <c r="F2041" s="2">
        <v>33420</v>
      </c>
      <c r="G2041" s="1" t="s">
        <v>17</v>
      </c>
      <c r="H2041" s="1" t="s">
        <v>18</v>
      </c>
      <c r="I2041" s="1" t="s">
        <v>655</v>
      </c>
      <c r="J2041" s="1" t="s">
        <v>673</v>
      </c>
      <c r="K2041" s="1" t="s">
        <v>286</v>
      </c>
      <c r="L2041" s="1" t="s">
        <v>43</v>
      </c>
      <c r="M2041" s="1" t="s">
        <v>1636</v>
      </c>
      <c r="N2041">
        <v>0</v>
      </c>
      <c r="O2041" s="8">
        <v>16447.009999999998</v>
      </c>
      <c r="P2041" s="8">
        <v>16447.009999999998</v>
      </c>
      <c r="Q2041" s="8">
        <v>0</v>
      </c>
      <c r="R2041" s="35"/>
      <c r="S2041" s="36"/>
      <c r="T2041" s="36"/>
      <c r="U2041" s="36"/>
    </row>
    <row r="2042" spans="1:21" x14ac:dyDescent="0.3">
      <c r="A2042" s="9">
        <v>98996756</v>
      </c>
      <c r="B2042" s="9" t="str">
        <f>VLOOKUP(A2042,'AM Detail'!K:L,2,FALSE)</f>
        <v>Retire</v>
      </c>
      <c r="C2042" s="1" t="s">
        <v>15</v>
      </c>
      <c r="D2042" s="1" t="s">
        <v>287</v>
      </c>
      <c r="E2042" s="9" t="str">
        <f t="shared" si="31"/>
        <v>Z000</v>
      </c>
      <c r="F2042" s="2">
        <v>36342</v>
      </c>
      <c r="G2042" s="1" t="s">
        <v>17</v>
      </c>
      <c r="H2042" s="1" t="s">
        <v>18</v>
      </c>
      <c r="I2042" s="1" t="s">
        <v>655</v>
      </c>
      <c r="J2042" s="1" t="s">
        <v>675</v>
      </c>
      <c r="K2042" s="1" t="s">
        <v>286</v>
      </c>
      <c r="L2042" s="1" t="s">
        <v>236</v>
      </c>
      <c r="M2042" s="1" t="s">
        <v>1636</v>
      </c>
      <c r="N2042">
        <v>0</v>
      </c>
      <c r="O2042" s="8">
        <v>77692.89</v>
      </c>
      <c r="P2042" s="8">
        <v>77692.89</v>
      </c>
      <c r="Q2042" s="8">
        <v>0</v>
      </c>
      <c r="R2042" s="35"/>
      <c r="S2042" s="36"/>
      <c r="T2042" s="36"/>
      <c r="U2042" s="36"/>
    </row>
    <row r="2043" spans="1:21" x14ac:dyDescent="0.3">
      <c r="A2043" s="9">
        <v>98996759</v>
      </c>
      <c r="B2043" s="9" t="str">
        <f>VLOOKUP(A2043,'AM Detail'!K:L,2,FALSE)</f>
        <v>Retire</v>
      </c>
      <c r="C2043" s="1" t="s">
        <v>15</v>
      </c>
      <c r="D2043" s="1" t="s">
        <v>287</v>
      </c>
      <c r="E2043" s="9" t="str">
        <f t="shared" si="31"/>
        <v>Z000</v>
      </c>
      <c r="F2043" s="2">
        <v>35977</v>
      </c>
      <c r="G2043" s="1" t="s">
        <v>17</v>
      </c>
      <c r="H2043" s="1" t="s">
        <v>18</v>
      </c>
      <c r="I2043" s="1" t="s">
        <v>655</v>
      </c>
      <c r="J2043" s="1" t="s">
        <v>675</v>
      </c>
      <c r="K2043" s="1" t="s">
        <v>286</v>
      </c>
      <c r="L2043" s="1" t="s">
        <v>239</v>
      </c>
      <c r="M2043" s="1" t="s">
        <v>1636</v>
      </c>
      <c r="N2043">
        <v>0</v>
      </c>
      <c r="O2043" s="8">
        <v>51042.97</v>
      </c>
      <c r="P2043" s="8">
        <v>51042.97</v>
      </c>
      <c r="Q2043" s="8">
        <v>0</v>
      </c>
      <c r="R2043" s="35"/>
      <c r="S2043" s="36"/>
      <c r="T2043" s="36"/>
      <c r="U2043" s="36"/>
    </row>
    <row r="2044" spans="1:21" x14ac:dyDescent="0.3">
      <c r="A2044" s="9">
        <v>98996762</v>
      </c>
      <c r="B2044" s="9" t="str">
        <f>VLOOKUP(A2044,'AM Detail'!K:L,2,FALSE)</f>
        <v>Retire</v>
      </c>
      <c r="C2044" s="1" t="s">
        <v>15</v>
      </c>
      <c r="D2044" s="1" t="s">
        <v>287</v>
      </c>
      <c r="E2044" s="9" t="str">
        <f t="shared" si="31"/>
        <v>Z000</v>
      </c>
      <c r="F2044" s="2">
        <v>34151</v>
      </c>
      <c r="G2044" s="1" t="s">
        <v>17</v>
      </c>
      <c r="H2044" s="1" t="s">
        <v>18</v>
      </c>
      <c r="I2044" s="1" t="s">
        <v>655</v>
      </c>
      <c r="J2044" s="1" t="s">
        <v>675</v>
      </c>
      <c r="K2044" s="1" t="s">
        <v>286</v>
      </c>
      <c r="L2044" s="1" t="s">
        <v>40</v>
      </c>
      <c r="M2044" s="1" t="s">
        <v>1636</v>
      </c>
      <c r="N2044">
        <v>0</v>
      </c>
      <c r="O2044" s="8">
        <v>1869.02</v>
      </c>
      <c r="P2044" s="8">
        <v>1869.02</v>
      </c>
      <c r="Q2044" s="8">
        <v>0</v>
      </c>
      <c r="R2044" s="35"/>
      <c r="S2044" s="36"/>
      <c r="T2044" s="36"/>
      <c r="U2044" s="36"/>
    </row>
    <row r="2045" spans="1:21" x14ac:dyDescent="0.3">
      <c r="A2045" s="9">
        <v>98996765</v>
      </c>
      <c r="B2045" s="9" t="str">
        <f>VLOOKUP(A2045,'AM Detail'!K:L,2,FALSE)</f>
        <v>Retire</v>
      </c>
      <c r="C2045" s="1" t="s">
        <v>15</v>
      </c>
      <c r="D2045" s="1" t="s">
        <v>287</v>
      </c>
      <c r="E2045" s="9" t="str">
        <f t="shared" si="31"/>
        <v>Z000</v>
      </c>
      <c r="F2045" s="2">
        <v>33420</v>
      </c>
      <c r="G2045" s="1" t="s">
        <v>17</v>
      </c>
      <c r="H2045" s="1" t="s">
        <v>18</v>
      </c>
      <c r="I2045" s="1" t="s">
        <v>655</v>
      </c>
      <c r="J2045" s="1" t="s">
        <v>675</v>
      </c>
      <c r="K2045" s="1" t="s">
        <v>286</v>
      </c>
      <c r="L2045" s="1" t="s">
        <v>43</v>
      </c>
      <c r="M2045" s="1" t="s">
        <v>1636</v>
      </c>
      <c r="N2045">
        <v>0</v>
      </c>
      <c r="O2045" s="8">
        <v>1546.54</v>
      </c>
      <c r="P2045" s="8">
        <v>1546.54</v>
      </c>
      <c r="Q2045" s="8">
        <v>0</v>
      </c>
      <c r="R2045" s="35"/>
      <c r="S2045" s="36"/>
      <c r="T2045" s="36"/>
      <c r="U2045" s="36"/>
    </row>
    <row r="2046" spans="1:21" x14ac:dyDescent="0.3">
      <c r="A2046" s="9">
        <v>99105158</v>
      </c>
      <c r="B2046" s="9" t="e">
        <f>VLOOKUP(A2046,'AM Detail'!K:L,2,FALSE)</f>
        <v>#N/A</v>
      </c>
      <c r="C2046" s="1" t="s">
        <v>335</v>
      </c>
      <c r="D2046" s="1" t="s">
        <v>465</v>
      </c>
      <c r="E2046" s="9" t="str">
        <f t="shared" si="31"/>
        <v>Z000</v>
      </c>
      <c r="F2046" s="2">
        <v>39965</v>
      </c>
      <c r="G2046" s="1" t="s">
        <v>17</v>
      </c>
      <c r="H2046" s="1" t="s">
        <v>18</v>
      </c>
      <c r="I2046" s="1" t="s">
        <v>496</v>
      </c>
      <c r="J2046" s="1" t="s">
        <v>501</v>
      </c>
      <c r="K2046" s="1" t="s">
        <v>269</v>
      </c>
      <c r="L2046" s="1" t="s">
        <v>757</v>
      </c>
      <c r="M2046" s="1" t="s">
        <v>1636</v>
      </c>
      <c r="N2046">
        <v>0</v>
      </c>
      <c r="O2046" s="8">
        <v>0</v>
      </c>
      <c r="P2046" s="8">
        <v>0</v>
      </c>
      <c r="Q2046" s="8">
        <v>0</v>
      </c>
      <c r="R2046" s="35"/>
      <c r="S2046" s="36"/>
      <c r="T2046" s="36"/>
      <c r="U2046" s="36"/>
    </row>
    <row r="2047" spans="1:21" x14ac:dyDescent="0.3">
      <c r="A2047" s="9">
        <v>99105161</v>
      </c>
      <c r="B2047" s="9" t="e">
        <f>VLOOKUP(A2047,'AM Detail'!K:L,2,FALSE)</f>
        <v>#N/A</v>
      </c>
      <c r="C2047" s="1" t="s">
        <v>335</v>
      </c>
      <c r="D2047" s="1" t="s">
        <v>238</v>
      </c>
      <c r="E2047" s="9" t="str">
        <f t="shared" si="31"/>
        <v>Z000</v>
      </c>
      <c r="F2047" s="2">
        <v>40057</v>
      </c>
      <c r="G2047" s="1" t="s">
        <v>17</v>
      </c>
      <c r="H2047" s="1" t="s">
        <v>18</v>
      </c>
      <c r="I2047" s="1" t="s">
        <v>249</v>
      </c>
      <c r="J2047" s="1" t="s">
        <v>824</v>
      </c>
      <c r="K2047" s="1" t="s">
        <v>36</v>
      </c>
      <c r="L2047" s="1" t="s">
        <v>757</v>
      </c>
      <c r="M2047" s="1" t="s">
        <v>1636</v>
      </c>
      <c r="N2047">
        <v>0</v>
      </c>
      <c r="O2047" s="8">
        <v>0</v>
      </c>
      <c r="P2047" s="8">
        <v>0</v>
      </c>
      <c r="Q2047" s="8">
        <v>0</v>
      </c>
      <c r="R2047" s="35"/>
      <c r="S2047" s="36"/>
      <c r="T2047" s="36"/>
      <c r="U2047" s="36"/>
    </row>
    <row r="2048" spans="1:21" x14ac:dyDescent="0.3">
      <c r="A2048" s="9">
        <v>99105213</v>
      </c>
      <c r="B2048" s="9" t="str">
        <f>VLOOKUP(A2048,'AM Detail'!K:L,2,FALSE)</f>
        <v>Retire</v>
      </c>
      <c r="C2048" s="1" t="s">
        <v>31</v>
      </c>
      <c r="D2048" s="1" t="s">
        <v>32</v>
      </c>
      <c r="E2048" s="9" t="str">
        <f t="shared" si="31"/>
        <v>Z000</v>
      </c>
      <c r="F2048" s="2">
        <v>40087</v>
      </c>
      <c r="G2048" s="1" t="s">
        <v>17</v>
      </c>
      <c r="H2048" s="1" t="s">
        <v>33</v>
      </c>
      <c r="I2048" s="1" t="s">
        <v>294</v>
      </c>
      <c r="J2048" s="1" t="s">
        <v>831</v>
      </c>
      <c r="K2048" s="1" t="s">
        <v>36</v>
      </c>
      <c r="L2048" s="1" t="s">
        <v>757</v>
      </c>
      <c r="M2048" s="1" t="s">
        <v>1636</v>
      </c>
      <c r="N2048">
        <v>9</v>
      </c>
      <c r="O2048" s="8">
        <v>119825.08</v>
      </c>
      <c r="P2048" s="8">
        <v>75846.789999999994</v>
      </c>
      <c r="Q2048" s="8">
        <v>43978.29</v>
      </c>
      <c r="R2048" s="35"/>
      <c r="S2048" s="36"/>
      <c r="T2048" s="36"/>
      <c r="U2048" s="36"/>
    </row>
    <row r="2049" spans="1:21" x14ac:dyDescent="0.3">
      <c r="A2049" s="9">
        <v>99105254</v>
      </c>
      <c r="B2049" s="9" t="str">
        <f>VLOOKUP(A2049,'AM Detail'!K:L,2,FALSE)</f>
        <v>Retire</v>
      </c>
      <c r="C2049" s="1" t="s">
        <v>31</v>
      </c>
      <c r="D2049" s="1" t="s">
        <v>268</v>
      </c>
      <c r="E2049" s="9" t="str">
        <f t="shared" si="31"/>
        <v>Z000</v>
      </c>
      <c r="F2049" s="2">
        <v>40087</v>
      </c>
      <c r="G2049" s="1" t="s">
        <v>17</v>
      </c>
      <c r="H2049" s="1" t="s">
        <v>33</v>
      </c>
      <c r="I2049" s="1" t="s">
        <v>535</v>
      </c>
      <c r="J2049" s="1" t="s">
        <v>536</v>
      </c>
      <c r="K2049" s="1" t="s">
        <v>269</v>
      </c>
      <c r="L2049" s="1" t="s">
        <v>757</v>
      </c>
      <c r="M2049" s="1" t="s">
        <v>1636</v>
      </c>
      <c r="N2049">
        <v>1</v>
      </c>
      <c r="O2049" s="8">
        <v>52096.85</v>
      </c>
      <c r="P2049" s="8">
        <v>12780.68</v>
      </c>
      <c r="Q2049" s="8">
        <v>39316.17</v>
      </c>
      <c r="R2049" s="35"/>
      <c r="S2049" s="36"/>
      <c r="T2049" s="36"/>
      <c r="U2049" s="36"/>
    </row>
    <row r="2050" spans="1:21" x14ac:dyDescent="0.3">
      <c r="A2050" s="9">
        <v>99105276</v>
      </c>
      <c r="B2050" s="9" t="str">
        <f>VLOOKUP(A2050,'AM Detail'!K:L,2,FALSE)</f>
        <v>Retire</v>
      </c>
      <c r="C2050" s="1" t="s">
        <v>31</v>
      </c>
      <c r="D2050" s="1" t="s">
        <v>268</v>
      </c>
      <c r="E2050" s="9" t="str">
        <f t="shared" si="31"/>
        <v>Z000</v>
      </c>
      <c r="F2050" s="2">
        <v>40087</v>
      </c>
      <c r="G2050" s="1" t="s">
        <v>17</v>
      </c>
      <c r="H2050" s="1" t="s">
        <v>33</v>
      </c>
      <c r="I2050" s="1" t="s">
        <v>537</v>
      </c>
      <c r="J2050" s="1" t="s">
        <v>839</v>
      </c>
      <c r="K2050" s="1" t="s">
        <v>269</v>
      </c>
      <c r="L2050" s="1" t="s">
        <v>757</v>
      </c>
      <c r="M2050" s="1" t="s">
        <v>1636</v>
      </c>
      <c r="N2050">
        <v>1</v>
      </c>
      <c r="O2050" s="8">
        <v>33444.33</v>
      </c>
      <c r="P2050" s="8">
        <v>8204.74</v>
      </c>
      <c r="Q2050" s="8">
        <v>25239.59</v>
      </c>
      <c r="R2050" s="35"/>
      <c r="S2050" s="36"/>
      <c r="T2050" s="36"/>
      <c r="U2050" s="36"/>
    </row>
    <row r="2051" spans="1:21" x14ac:dyDescent="0.3">
      <c r="A2051" s="9">
        <v>99141651</v>
      </c>
      <c r="B2051" s="9" t="str">
        <f>VLOOKUP(A2051,'AM Detail'!K:L,2,FALSE)</f>
        <v>Retire</v>
      </c>
      <c r="C2051" s="1" t="s">
        <v>31</v>
      </c>
      <c r="D2051" s="1" t="s">
        <v>268</v>
      </c>
      <c r="E2051" s="9" t="str">
        <f t="shared" si="31"/>
        <v>Z000</v>
      </c>
      <c r="F2051" s="2">
        <v>40087</v>
      </c>
      <c r="G2051" s="1" t="s">
        <v>17</v>
      </c>
      <c r="H2051" s="1" t="s">
        <v>33</v>
      </c>
      <c r="I2051" s="1" t="s">
        <v>270</v>
      </c>
      <c r="J2051" s="1" t="s">
        <v>474</v>
      </c>
      <c r="K2051" s="1" t="s">
        <v>269</v>
      </c>
      <c r="L2051" s="1" t="s">
        <v>757</v>
      </c>
      <c r="M2051" s="1" t="s">
        <v>1636</v>
      </c>
      <c r="N2051">
        <v>1</v>
      </c>
      <c r="O2051" s="8">
        <v>276456.5</v>
      </c>
      <c r="P2051" s="8">
        <v>67821.78</v>
      </c>
      <c r="Q2051" s="8">
        <v>208634.72</v>
      </c>
      <c r="R2051" s="35"/>
      <c r="S2051" s="36"/>
      <c r="T2051" s="36"/>
      <c r="U2051" s="36"/>
    </row>
    <row r="2052" spans="1:21" x14ac:dyDescent="0.3">
      <c r="A2052" s="9">
        <v>99141688</v>
      </c>
      <c r="B2052" s="9" t="e">
        <f>VLOOKUP(A2052,'AM Detail'!K:L,2,FALSE)</f>
        <v>#N/A</v>
      </c>
      <c r="C2052" s="1" t="s">
        <v>31</v>
      </c>
      <c r="D2052" s="1" t="s">
        <v>32</v>
      </c>
      <c r="E2052" s="9" t="str">
        <f t="shared" si="31"/>
        <v>Z000</v>
      </c>
      <c r="F2052" s="2">
        <v>40087</v>
      </c>
      <c r="G2052" s="1" t="s">
        <v>17</v>
      </c>
      <c r="H2052" s="1" t="s">
        <v>33</v>
      </c>
      <c r="I2052" s="1" t="s">
        <v>332</v>
      </c>
      <c r="J2052" s="1" t="s">
        <v>840</v>
      </c>
      <c r="K2052" s="1" t="s">
        <v>36</v>
      </c>
      <c r="L2052" s="1" t="s">
        <v>757</v>
      </c>
      <c r="M2052" s="1" t="s">
        <v>1636</v>
      </c>
      <c r="N2052">
        <v>0</v>
      </c>
      <c r="O2052" s="8">
        <v>0</v>
      </c>
      <c r="P2052" s="8">
        <v>0</v>
      </c>
      <c r="Q2052" s="8">
        <v>0</v>
      </c>
      <c r="R2052" s="35"/>
      <c r="S2052" s="36"/>
      <c r="T2052" s="36"/>
      <c r="U2052" s="36"/>
    </row>
    <row r="2053" spans="1:21" x14ac:dyDescent="0.3">
      <c r="A2053" s="9">
        <v>99194540</v>
      </c>
      <c r="B2053" s="9" t="str">
        <f>VLOOKUP(A2053,'AM Detail'!K:L,2,FALSE)</f>
        <v>Retire</v>
      </c>
      <c r="C2053" s="1" t="s">
        <v>31</v>
      </c>
      <c r="D2053" s="1" t="s">
        <v>32</v>
      </c>
      <c r="E2053" s="9" t="str">
        <f t="shared" si="31"/>
        <v>Z000</v>
      </c>
      <c r="F2053" s="2">
        <v>40087</v>
      </c>
      <c r="G2053" s="1" t="s">
        <v>17</v>
      </c>
      <c r="H2053" s="1" t="s">
        <v>33</v>
      </c>
      <c r="I2053" s="1" t="s">
        <v>342</v>
      </c>
      <c r="J2053" s="1" t="s">
        <v>344</v>
      </c>
      <c r="K2053" s="1" t="s">
        <v>36</v>
      </c>
      <c r="L2053" s="1" t="s">
        <v>757</v>
      </c>
      <c r="M2053" s="1" t="s">
        <v>1636</v>
      </c>
      <c r="N2053">
        <v>0</v>
      </c>
      <c r="O2053" s="8">
        <v>41421.279999999999</v>
      </c>
      <c r="P2053" s="8">
        <v>26218.81</v>
      </c>
      <c r="Q2053" s="8">
        <v>15202.47</v>
      </c>
      <c r="R2053" s="35"/>
      <c r="S2053" s="36"/>
      <c r="T2053" s="36"/>
      <c r="U2053" s="36"/>
    </row>
    <row r="2054" spans="1:21" x14ac:dyDescent="0.3">
      <c r="A2054" s="9">
        <v>99294140</v>
      </c>
      <c r="B2054" s="9" t="e">
        <f>VLOOKUP(A2054,'AM Detail'!K:L,2,FALSE)</f>
        <v>#N/A</v>
      </c>
      <c r="C2054" s="1" t="s">
        <v>15</v>
      </c>
      <c r="D2054" s="1" t="s">
        <v>465</v>
      </c>
      <c r="E2054" s="9" t="str">
        <f t="shared" ref="E2054:E2117" si="32">MID(D2054,6,4)</f>
        <v>Z000</v>
      </c>
      <c r="F2054" s="2">
        <v>40330</v>
      </c>
      <c r="G2054" s="1" t="s">
        <v>17</v>
      </c>
      <c r="H2054" s="1" t="s">
        <v>18</v>
      </c>
      <c r="I2054" s="1" t="s">
        <v>290</v>
      </c>
      <c r="J2054" s="1" t="s">
        <v>291</v>
      </c>
      <c r="K2054" s="1" t="s">
        <v>269</v>
      </c>
      <c r="L2054" s="1" t="s">
        <v>828</v>
      </c>
      <c r="M2054" s="1" t="s">
        <v>1636</v>
      </c>
      <c r="N2054">
        <v>0</v>
      </c>
      <c r="O2054" s="8">
        <v>0</v>
      </c>
      <c r="P2054" s="8">
        <v>0</v>
      </c>
      <c r="Q2054" s="8">
        <v>0</v>
      </c>
      <c r="R2054" s="35"/>
      <c r="S2054" s="36"/>
      <c r="T2054" s="36"/>
      <c r="U2054" s="36"/>
    </row>
    <row r="2055" spans="1:21" x14ac:dyDescent="0.3">
      <c r="A2055" s="9">
        <v>99488537</v>
      </c>
      <c r="B2055" s="9" t="str">
        <f>VLOOKUP(A2055,'AM Detail'!K:L,2,FALSE)</f>
        <v>Retire</v>
      </c>
      <c r="C2055" s="1" t="s">
        <v>31</v>
      </c>
      <c r="D2055" s="1" t="s">
        <v>32</v>
      </c>
      <c r="E2055" s="9" t="str">
        <f t="shared" si="32"/>
        <v>Z000</v>
      </c>
      <c r="F2055" s="2">
        <v>40087</v>
      </c>
      <c r="G2055" s="1" t="s">
        <v>17</v>
      </c>
      <c r="H2055" s="1" t="s">
        <v>33</v>
      </c>
      <c r="I2055" s="1" t="s">
        <v>390</v>
      </c>
      <c r="J2055" s="1" t="s">
        <v>398</v>
      </c>
      <c r="K2055" s="1" t="s">
        <v>36</v>
      </c>
      <c r="L2055" s="1" t="s">
        <v>757</v>
      </c>
      <c r="M2055" s="1" t="s">
        <v>1636</v>
      </c>
      <c r="N2055">
        <v>1</v>
      </c>
      <c r="O2055" s="8">
        <v>48226.49</v>
      </c>
      <c r="P2055" s="8">
        <v>30526.37</v>
      </c>
      <c r="Q2055" s="8">
        <v>17700.12</v>
      </c>
      <c r="R2055" s="35"/>
      <c r="S2055" s="36"/>
      <c r="T2055" s="36"/>
      <c r="U2055" s="36"/>
    </row>
    <row r="2056" spans="1:21" x14ac:dyDescent="0.3">
      <c r="A2056" s="9">
        <v>99488582</v>
      </c>
      <c r="B2056" s="9" t="str">
        <f>VLOOKUP(A2056,'AM Detail'!K:L,2,FALSE)</f>
        <v>Retire</v>
      </c>
      <c r="C2056" s="1" t="s">
        <v>31</v>
      </c>
      <c r="D2056" s="1" t="s">
        <v>32</v>
      </c>
      <c r="E2056" s="9" t="str">
        <f t="shared" si="32"/>
        <v>Z000</v>
      </c>
      <c r="F2056" s="2">
        <v>40087</v>
      </c>
      <c r="G2056" s="1" t="s">
        <v>17</v>
      </c>
      <c r="H2056" s="1" t="s">
        <v>33</v>
      </c>
      <c r="I2056" s="1" t="s">
        <v>434</v>
      </c>
      <c r="J2056" s="1" t="s">
        <v>442</v>
      </c>
      <c r="K2056" s="1" t="s">
        <v>36</v>
      </c>
      <c r="L2056" s="1" t="s">
        <v>757</v>
      </c>
      <c r="M2056" s="1" t="s">
        <v>1636</v>
      </c>
      <c r="N2056">
        <v>1</v>
      </c>
      <c r="O2056" s="8">
        <v>251849.45</v>
      </c>
      <c r="P2056" s="8">
        <v>159415.47</v>
      </c>
      <c r="Q2056" s="8">
        <v>92433.98</v>
      </c>
      <c r="R2056" s="35"/>
      <c r="S2056" s="36"/>
      <c r="T2056" s="36"/>
      <c r="U2056" s="36"/>
    </row>
    <row r="2057" spans="1:21" x14ac:dyDescent="0.3">
      <c r="A2057" s="9">
        <v>99488583</v>
      </c>
      <c r="B2057" s="9" t="str">
        <f>VLOOKUP(A2057,'AM Detail'!K:L,2,FALSE)</f>
        <v>Retire</v>
      </c>
      <c r="C2057" s="1" t="s">
        <v>31</v>
      </c>
      <c r="D2057" s="1" t="s">
        <v>32</v>
      </c>
      <c r="E2057" s="9" t="str">
        <f t="shared" si="32"/>
        <v>Z000</v>
      </c>
      <c r="F2057" s="2">
        <v>40087</v>
      </c>
      <c r="G2057" s="1" t="s">
        <v>17</v>
      </c>
      <c r="H2057" s="1" t="s">
        <v>33</v>
      </c>
      <c r="I2057" s="1" t="s">
        <v>266</v>
      </c>
      <c r="J2057" s="1" t="s">
        <v>443</v>
      </c>
      <c r="K2057" s="1" t="s">
        <v>36</v>
      </c>
      <c r="L2057" s="1" t="s">
        <v>757</v>
      </c>
      <c r="M2057" s="1" t="s">
        <v>1636</v>
      </c>
      <c r="N2057">
        <v>0</v>
      </c>
      <c r="O2057" s="8">
        <v>26792.49</v>
      </c>
      <c r="P2057" s="8">
        <v>16959.09</v>
      </c>
      <c r="Q2057" s="8">
        <v>9833.4</v>
      </c>
      <c r="R2057" s="35"/>
      <c r="S2057" s="36"/>
      <c r="T2057" s="36"/>
      <c r="U2057" s="36"/>
    </row>
    <row r="2058" spans="1:21" x14ac:dyDescent="0.3">
      <c r="A2058" s="9">
        <v>99488584</v>
      </c>
      <c r="B2058" s="9" t="str">
        <f>VLOOKUP(A2058,'AM Detail'!K:L,2,FALSE)</f>
        <v>Retire</v>
      </c>
      <c r="C2058" s="1" t="s">
        <v>31</v>
      </c>
      <c r="D2058" s="1" t="s">
        <v>32</v>
      </c>
      <c r="E2058" s="9" t="str">
        <f t="shared" si="32"/>
        <v>Z000</v>
      </c>
      <c r="F2058" s="2">
        <v>40087</v>
      </c>
      <c r="G2058" s="1" t="s">
        <v>17</v>
      </c>
      <c r="H2058" s="1" t="s">
        <v>33</v>
      </c>
      <c r="I2058" s="1" t="s">
        <v>266</v>
      </c>
      <c r="J2058" s="1" t="s">
        <v>444</v>
      </c>
      <c r="K2058" s="1" t="s">
        <v>36</v>
      </c>
      <c r="L2058" s="1" t="s">
        <v>757</v>
      </c>
      <c r="M2058" s="1" t="s">
        <v>1636</v>
      </c>
      <c r="N2058">
        <v>1</v>
      </c>
      <c r="O2058" s="8">
        <v>16075.49</v>
      </c>
      <c r="P2058" s="8">
        <v>10175.450000000001</v>
      </c>
      <c r="Q2058" s="8">
        <v>5900.04</v>
      </c>
      <c r="R2058" s="35"/>
      <c r="S2058" s="36"/>
      <c r="T2058" s="36"/>
      <c r="U2058" s="36"/>
    </row>
    <row r="2059" spans="1:21" x14ac:dyDescent="0.3">
      <c r="A2059" s="9">
        <v>99488585</v>
      </c>
      <c r="B2059" s="9" t="str">
        <f>VLOOKUP(A2059,'AM Detail'!K:L,2,FALSE)</f>
        <v>Retire</v>
      </c>
      <c r="C2059" s="1" t="s">
        <v>31</v>
      </c>
      <c r="D2059" s="1" t="s">
        <v>32</v>
      </c>
      <c r="E2059" s="9" t="str">
        <f t="shared" si="32"/>
        <v>Z000</v>
      </c>
      <c r="F2059" s="2">
        <v>40087</v>
      </c>
      <c r="G2059" s="1" t="s">
        <v>17</v>
      </c>
      <c r="H2059" s="1" t="s">
        <v>33</v>
      </c>
      <c r="I2059" s="1" t="s">
        <v>325</v>
      </c>
      <c r="J2059" s="1" t="s">
        <v>841</v>
      </c>
      <c r="K2059" s="1" t="s">
        <v>36</v>
      </c>
      <c r="L2059" s="1" t="s">
        <v>757</v>
      </c>
      <c r="M2059" s="1" t="s">
        <v>1636</v>
      </c>
      <c r="N2059">
        <v>1</v>
      </c>
      <c r="O2059" s="8">
        <v>48226.49</v>
      </c>
      <c r="P2059" s="8">
        <v>30526.37</v>
      </c>
      <c r="Q2059" s="8">
        <v>17700.12</v>
      </c>
      <c r="R2059" s="35"/>
      <c r="S2059" s="36"/>
      <c r="T2059" s="36"/>
      <c r="U2059" s="36"/>
    </row>
    <row r="2060" spans="1:21" x14ac:dyDescent="0.3">
      <c r="A2060" s="9">
        <v>99488586</v>
      </c>
      <c r="B2060" s="9" t="str">
        <f>VLOOKUP(A2060,'AM Detail'!K:L,2,FALSE)</f>
        <v>Retire</v>
      </c>
      <c r="C2060" s="1" t="s">
        <v>31</v>
      </c>
      <c r="D2060" s="1" t="s">
        <v>32</v>
      </c>
      <c r="E2060" s="9" t="str">
        <f t="shared" si="32"/>
        <v>Z000</v>
      </c>
      <c r="F2060" s="2">
        <v>40087</v>
      </c>
      <c r="G2060" s="1" t="s">
        <v>17</v>
      </c>
      <c r="H2060" s="1" t="s">
        <v>33</v>
      </c>
      <c r="I2060" s="1" t="s">
        <v>366</v>
      </c>
      <c r="J2060" s="1" t="s">
        <v>842</v>
      </c>
      <c r="K2060" s="1" t="s">
        <v>36</v>
      </c>
      <c r="L2060" s="1" t="s">
        <v>757</v>
      </c>
      <c r="M2060" s="1" t="s">
        <v>1636</v>
      </c>
      <c r="N2060">
        <v>2</v>
      </c>
      <c r="O2060" s="8">
        <v>144679.46</v>
      </c>
      <c r="P2060" s="8">
        <v>91579.09</v>
      </c>
      <c r="Q2060" s="8">
        <v>53100.37</v>
      </c>
      <c r="R2060" s="35"/>
      <c r="S2060" s="36"/>
      <c r="T2060" s="36"/>
      <c r="U2060" s="36"/>
    </row>
    <row r="2061" spans="1:21" x14ac:dyDescent="0.3">
      <c r="A2061" s="9">
        <v>99488587</v>
      </c>
      <c r="B2061" s="9" t="str">
        <f>VLOOKUP(A2061,'AM Detail'!K:L,2,FALSE)</f>
        <v>Retire</v>
      </c>
      <c r="C2061" s="1" t="s">
        <v>31</v>
      </c>
      <c r="D2061" s="1" t="s">
        <v>32</v>
      </c>
      <c r="E2061" s="9" t="str">
        <f t="shared" si="32"/>
        <v>Z000</v>
      </c>
      <c r="F2061" s="2">
        <v>40087</v>
      </c>
      <c r="G2061" s="1" t="s">
        <v>17</v>
      </c>
      <c r="H2061" s="1" t="s">
        <v>33</v>
      </c>
      <c r="I2061" s="1" t="s">
        <v>366</v>
      </c>
      <c r="J2061" s="1" t="s">
        <v>375</v>
      </c>
      <c r="K2061" s="1" t="s">
        <v>36</v>
      </c>
      <c r="L2061" s="1" t="s">
        <v>757</v>
      </c>
      <c r="M2061" s="1" t="s">
        <v>1636</v>
      </c>
      <c r="N2061">
        <v>2</v>
      </c>
      <c r="O2061" s="8">
        <v>504282.99</v>
      </c>
      <c r="P2061" s="8">
        <v>319200.65999999997</v>
      </c>
      <c r="Q2061" s="8">
        <v>185082.33</v>
      </c>
      <c r="R2061" s="35"/>
      <c r="S2061" s="36"/>
      <c r="T2061" s="36"/>
      <c r="U2061" s="36"/>
    </row>
    <row r="2062" spans="1:21" x14ac:dyDescent="0.3">
      <c r="A2062" s="9">
        <v>99488673</v>
      </c>
      <c r="B2062" s="9" t="str">
        <f>VLOOKUP(A2062,'AM Detail'!K:L,2,FALSE)</f>
        <v>Retire</v>
      </c>
      <c r="C2062" s="1" t="s">
        <v>31</v>
      </c>
      <c r="D2062" s="1" t="s">
        <v>32</v>
      </c>
      <c r="E2062" s="9" t="str">
        <f t="shared" si="32"/>
        <v>Z000</v>
      </c>
      <c r="F2062" s="2">
        <v>40148</v>
      </c>
      <c r="G2062" s="1" t="s">
        <v>17</v>
      </c>
      <c r="H2062" s="1" t="s">
        <v>33</v>
      </c>
      <c r="I2062" s="1" t="s">
        <v>342</v>
      </c>
      <c r="J2062" s="1" t="s">
        <v>343</v>
      </c>
      <c r="K2062" s="1" t="s">
        <v>36</v>
      </c>
      <c r="L2062" s="1" t="s">
        <v>757</v>
      </c>
      <c r="M2062" s="1" t="s">
        <v>1636</v>
      </c>
      <c r="N2062">
        <v>0</v>
      </c>
      <c r="O2062" s="8">
        <v>48193.85</v>
      </c>
      <c r="P2062" s="8">
        <v>30505.71</v>
      </c>
      <c r="Q2062" s="8">
        <v>17688.14</v>
      </c>
      <c r="R2062" s="35"/>
      <c r="S2062" s="36"/>
      <c r="T2062" s="36"/>
      <c r="U2062" s="36"/>
    </row>
    <row r="2063" spans="1:21" x14ac:dyDescent="0.3">
      <c r="A2063" s="9">
        <v>99488696</v>
      </c>
      <c r="B2063" s="9" t="str">
        <f>VLOOKUP(A2063,'AM Detail'!K:L,2,FALSE)</f>
        <v>Retire</v>
      </c>
      <c r="C2063" s="1" t="s">
        <v>31</v>
      </c>
      <c r="D2063" s="1" t="s">
        <v>32</v>
      </c>
      <c r="E2063" s="9" t="str">
        <f t="shared" si="32"/>
        <v>Z000</v>
      </c>
      <c r="F2063" s="2">
        <v>40148</v>
      </c>
      <c r="G2063" s="1" t="s">
        <v>17</v>
      </c>
      <c r="H2063" s="1" t="s">
        <v>33</v>
      </c>
      <c r="I2063" s="1" t="s">
        <v>342</v>
      </c>
      <c r="J2063" s="1" t="s">
        <v>345</v>
      </c>
      <c r="K2063" s="1" t="s">
        <v>36</v>
      </c>
      <c r="L2063" s="1" t="s">
        <v>757</v>
      </c>
      <c r="M2063" s="1" t="s">
        <v>1636</v>
      </c>
      <c r="N2063">
        <v>0</v>
      </c>
      <c r="O2063" s="8">
        <v>39840.6</v>
      </c>
      <c r="P2063" s="8">
        <v>25218.27</v>
      </c>
      <c r="Q2063" s="8">
        <v>14622.33</v>
      </c>
      <c r="R2063" s="35"/>
      <c r="S2063" s="36"/>
      <c r="T2063" s="36"/>
      <c r="U2063" s="36"/>
    </row>
    <row r="2064" spans="1:21" x14ac:dyDescent="0.3">
      <c r="A2064" s="9">
        <v>99488697</v>
      </c>
      <c r="B2064" s="9" t="str">
        <f>VLOOKUP(A2064,'AM Detail'!K:L,2,FALSE)</f>
        <v>Retire</v>
      </c>
      <c r="C2064" s="1" t="s">
        <v>31</v>
      </c>
      <c r="D2064" s="1" t="s">
        <v>32</v>
      </c>
      <c r="E2064" s="9" t="str">
        <f t="shared" si="32"/>
        <v>Z000</v>
      </c>
      <c r="F2064" s="2">
        <v>40148</v>
      </c>
      <c r="G2064" s="1" t="s">
        <v>17</v>
      </c>
      <c r="H2064" s="1" t="s">
        <v>33</v>
      </c>
      <c r="I2064" s="1" t="s">
        <v>342</v>
      </c>
      <c r="J2064" s="1" t="s">
        <v>783</v>
      </c>
      <c r="K2064" s="1" t="s">
        <v>36</v>
      </c>
      <c r="L2064" s="1" t="s">
        <v>757</v>
      </c>
      <c r="M2064" s="1" t="s">
        <v>1636</v>
      </c>
      <c r="N2064">
        <v>0</v>
      </c>
      <c r="O2064" s="8">
        <v>24347.05</v>
      </c>
      <c r="P2064" s="8">
        <v>15411.18</v>
      </c>
      <c r="Q2064" s="8">
        <v>8935.8700000000008</v>
      </c>
      <c r="R2064" s="35"/>
      <c r="S2064" s="36"/>
      <c r="T2064" s="36"/>
      <c r="U2064" s="36"/>
    </row>
    <row r="2065" spans="1:21" x14ac:dyDescent="0.3">
      <c r="A2065" s="9">
        <v>99488698</v>
      </c>
      <c r="B2065" s="9" t="str">
        <f>VLOOKUP(A2065,'AM Detail'!K:L,2,FALSE)</f>
        <v>Retire</v>
      </c>
      <c r="C2065" s="1" t="s">
        <v>31</v>
      </c>
      <c r="D2065" s="1" t="s">
        <v>32</v>
      </c>
      <c r="E2065" s="9" t="str">
        <f t="shared" si="32"/>
        <v>Z000</v>
      </c>
      <c r="F2065" s="2">
        <v>40087</v>
      </c>
      <c r="G2065" s="1" t="s">
        <v>17</v>
      </c>
      <c r="H2065" s="1" t="s">
        <v>33</v>
      </c>
      <c r="I2065" s="1" t="s">
        <v>294</v>
      </c>
      <c r="J2065" s="1" t="s">
        <v>295</v>
      </c>
      <c r="K2065" s="1" t="s">
        <v>36</v>
      </c>
      <c r="L2065" s="1" t="s">
        <v>757</v>
      </c>
      <c r="M2065" s="1" t="s">
        <v>1636</v>
      </c>
      <c r="N2065">
        <v>1</v>
      </c>
      <c r="O2065" s="8">
        <v>96486.02</v>
      </c>
      <c r="P2065" s="8">
        <v>61073.65</v>
      </c>
      <c r="Q2065" s="8">
        <v>35412.370000000003</v>
      </c>
      <c r="R2065" s="35"/>
      <c r="S2065" s="36"/>
      <c r="T2065" s="36"/>
      <c r="U2065" s="36"/>
    </row>
    <row r="2066" spans="1:21" x14ac:dyDescent="0.3">
      <c r="A2066" s="9">
        <v>99488737</v>
      </c>
      <c r="B2066" s="9" t="str">
        <f>VLOOKUP(A2066,'AM Detail'!K:L,2,FALSE)</f>
        <v>Retire</v>
      </c>
      <c r="C2066" s="1" t="s">
        <v>31</v>
      </c>
      <c r="D2066" s="1" t="s">
        <v>32</v>
      </c>
      <c r="E2066" s="9" t="str">
        <f t="shared" si="32"/>
        <v>Z000</v>
      </c>
      <c r="F2066" s="2">
        <v>40087</v>
      </c>
      <c r="G2066" s="1" t="s">
        <v>17</v>
      </c>
      <c r="H2066" s="1" t="s">
        <v>33</v>
      </c>
      <c r="I2066" s="1" t="s">
        <v>325</v>
      </c>
      <c r="J2066" s="1" t="s">
        <v>843</v>
      </c>
      <c r="K2066" s="1" t="s">
        <v>36</v>
      </c>
      <c r="L2066" s="1" t="s">
        <v>757</v>
      </c>
      <c r="M2066" s="1" t="s">
        <v>1636</v>
      </c>
      <c r="N2066">
        <v>10</v>
      </c>
      <c r="O2066" s="8">
        <v>36992.06</v>
      </c>
      <c r="P2066" s="8">
        <v>23415.21</v>
      </c>
      <c r="Q2066" s="8">
        <v>13576.85</v>
      </c>
      <c r="R2066" s="35"/>
      <c r="S2066" s="36"/>
      <c r="T2066" s="36"/>
      <c r="U2066" s="36"/>
    </row>
    <row r="2067" spans="1:21" x14ac:dyDescent="0.3">
      <c r="A2067" s="9">
        <v>99488793</v>
      </c>
      <c r="B2067" s="9" t="str">
        <f>VLOOKUP(A2067,'AM Detail'!K:L,2,FALSE)</f>
        <v>Retire</v>
      </c>
      <c r="C2067" s="1" t="s">
        <v>31</v>
      </c>
      <c r="D2067" s="1" t="s">
        <v>268</v>
      </c>
      <c r="E2067" s="9" t="str">
        <f t="shared" si="32"/>
        <v>Z000</v>
      </c>
      <c r="F2067" s="2">
        <v>40087</v>
      </c>
      <c r="G2067" s="1" t="s">
        <v>17</v>
      </c>
      <c r="H2067" s="1" t="s">
        <v>33</v>
      </c>
      <c r="I2067" s="1" t="s">
        <v>485</v>
      </c>
      <c r="J2067" s="1" t="s">
        <v>801</v>
      </c>
      <c r="K2067" s="1" t="s">
        <v>269</v>
      </c>
      <c r="L2067" s="1" t="s">
        <v>757</v>
      </c>
      <c r="M2067" s="1" t="s">
        <v>1636</v>
      </c>
      <c r="N2067">
        <v>2</v>
      </c>
      <c r="O2067" s="8">
        <v>50818.41</v>
      </c>
      <c r="P2067" s="8">
        <v>12467.04</v>
      </c>
      <c r="Q2067" s="8">
        <v>38351.370000000003</v>
      </c>
      <c r="R2067" s="35"/>
      <c r="S2067" s="36"/>
      <c r="T2067" s="36"/>
      <c r="U2067" s="36"/>
    </row>
    <row r="2068" spans="1:21" x14ac:dyDescent="0.3">
      <c r="A2068" s="9">
        <v>99488858</v>
      </c>
      <c r="B2068" s="9" t="str">
        <f>VLOOKUP(A2068,'AM Detail'!K:L,2,FALSE)</f>
        <v>Retire</v>
      </c>
      <c r="C2068" s="1" t="s">
        <v>31</v>
      </c>
      <c r="D2068" s="1" t="s">
        <v>32</v>
      </c>
      <c r="E2068" s="9" t="str">
        <f t="shared" si="32"/>
        <v>Z000</v>
      </c>
      <c r="F2068" s="2">
        <v>40148</v>
      </c>
      <c r="G2068" s="1" t="s">
        <v>17</v>
      </c>
      <c r="H2068" s="1" t="s">
        <v>33</v>
      </c>
      <c r="I2068" s="1" t="s">
        <v>320</v>
      </c>
      <c r="J2068" s="1" t="s">
        <v>321</v>
      </c>
      <c r="K2068" s="1" t="s">
        <v>36</v>
      </c>
      <c r="L2068" s="1" t="s">
        <v>757</v>
      </c>
      <c r="M2068" s="1" t="s">
        <v>1636</v>
      </c>
      <c r="N2068">
        <v>1</v>
      </c>
      <c r="O2068" s="8">
        <v>16120.3</v>
      </c>
      <c r="P2068" s="8">
        <v>10203.82</v>
      </c>
      <c r="Q2068" s="8">
        <v>5916.48</v>
      </c>
      <c r="R2068" s="35"/>
      <c r="S2068" s="36"/>
      <c r="T2068" s="36"/>
      <c r="U2068" s="36"/>
    </row>
    <row r="2069" spans="1:21" x14ac:dyDescent="0.3">
      <c r="A2069" s="9">
        <v>99488921</v>
      </c>
      <c r="B2069" s="9" t="str">
        <f>VLOOKUP(A2069,'AM Detail'!K:L,2,FALSE)</f>
        <v>U1</v>
      </c>
      <c r="C2069" s="1" t="s">
        <v>31</v>
      </c>
      <c r="D2069" s="1" t="s">
        <v>268</v>
      </c>
      <c r="E2069" s="9" t="str">
        <f t="shared" si="32"/>
        <v>Z000</v>
      </c>
      <c r="F2069" s="2">
        <v>40087</v>
      </c>
      <c r="G2069" s="1" t="s">
        <v>17</v>
      </c>
      <c r="H2069" s="1" t="s">
        <v>33</v>
      </c>
      <c r="I2069" s="1" t="s">
        <v>466</v>
      </c>
      <c r="J2069" s="1" t="s">
        <v>467</v>
      </c>
      <c r="K2069" s="1" t="s">
        <v>269</v>
      </c>
      <c r="L2069" s="1" t="s">
        <v>757</v>
      </c>
      <c r="M2069" s="1" t="s">
        <v>1636</v>
      </c>
      <c r="N2069">
        <v>0</v>
      </c>
      <c r="O2069" s="8">
        <v>-5868.95</v>
      </c>
      <c r="P2069" s="8">
        <v>-1439.8</v>
      </c>
      <c r="Q2069" s="8">
        <v>-4429.1499999999996</v>
      </c>
      <c r="R2069" s="35"/>
      <c r="S2069" s="36"/>
      <c r="T2069" s="36"/>
      <c r="U2069" s="36"/>
    </row>
    <row r="2070" spans="1:21" x14ac:dyDescent="0.3">
      <c r="A2070" s="9">
        <v>99490482</v>
      </c>
      <c r="B2070" s="9" t="str">
        <f>VLOOKUP(A2070,'AM Detail'!K:L,2,FALSE)</f>
        <v>Retire</v>
      </c>
      <c r="C2070" s="1" t="s">
        <v>31</v>
      </c>
      <c r="D2070" s="1" t="s">
        <v>32</v>
      </c>
      <c r="E2070" s="9" t="str">
        <f t="shared" si="32"/>
        <v>Z000</v>
      </c>
      <c r="F2070" s="2">
        <v>40087</v>
      </c>
      <c r="G2070" s="1" t="s">
        <v>17</v>
      </c>
      <c r="H2070" s="1" t="s">
        <v>33</v>
      </c>
      <c r="I2070" s="1" t="s">
        <v>41</v>
      </c>
      <c r="J2070" s="1" t="s">
        <v>844</v>
      </c>
      <c r="K2070" s="1" t="s">
        <v>36</v>
      </c>
      <c r="L2070" s="1" t="s">
        <v>757</v>
      </c>
      <c r="M2070" s="1" t="s">
        <v>1636</v>
      </c>
      <c r="N2070">
        <v>3</v>
      </c>
      <c r="O2070" s="8">
        <v>922463.97</v>
      </c>
      <c r="P2070" s="8">
        <v>583900.53</v>
      </c>
      <c r="Q2070" s="8">
        <v>338563.44</v>
      </c>
      <c r="R2070" s="35"/>
      <c r="S2070" s="36"/>
      <c r="T2070" s="36"/>
      <c r="U2070" s="36"/>
    </row>
    <row r="2071" spans="1:21" x14ac:dyDescent="0.3">
      <c r="A2071" s="9">
        <v>99490502</v>
      </c>
      <c r="B2071" s="9" t="e">
        <f>VLOOKUP(A2071,'AM Detail'!K:L,2,FALSE)</f>
        <v>#N/A</v>
      </c>
      <c r="C2071" s="1" t="s">
        <v>335</v>
      </c>
      <c r="D2071" s="1" t="s">
        <v>465</v>
      </c>
      <c r="E2071" s="9" t="str">
        <f t="shared" si="32"/>
        <v>Z000</v>
      </c>
      <c r="F2071" s="2">
        <v>40210</v>
      </c>
      <c r="G2071" s="1" t="s">
        <v>17</v>
      </c>
      <c r="H2071" s="1" t="s">
        <v>18</v>
      </c>
      <c r="I2071" s="1" t="s">
        <v>496</v>
      </c>
      <c r="J2071" s="1" t="s">
        <v>500</v>
      </c>
      <c r="K2071" s="1" t="s">
        <v>269</v>
      </c>
      <c r="L2071" s="1" t="s">
        <v>828</v>
      </c>
      <c r="M2071" s="1" t="s">
        <v>1636</v>
      </c>
      <c r="N2071">
        <v>0</v>
      </c>
      <c r="O2071" s="8">
        <v>0</v>
      </c>
      <c r="P2071" s="8">
        <v>0</v>
      </c>
      <c r="Q2071" s="8">
        <v>0</v>
      </c>
      <c r="R2071" s="35"/>
      <c r="S2071" s="36"/>
      <c r="T2071" s="36"/>
      <c r="U2071" s="36"/>
    </row>
    <row r="2072" spans="1:21" x14ac:dyDescent="0.3">
      <c r="A2072" s="9">
        <v>99490562</v>
      </c>
      <c r="B2072" s="9" t="e">
        <f>VLOOKUP(A2072,'AM Detail'!K:L,2,FALSE)</f>
        <v>#N/A</v>
      </c>
      <c r="C2072" s="1" t="s">
        <v>31</v>
      </c>
      <c r="D2072" s="1" t="s">
        <v>268</v>
      </c>
      <c r="E2072" s="9" t="str">
        <f t="shared" si="32"/>
        <v>Z000</v>
      </c>
      <c r="F2072" s="2">
        <v>40087</v>
      </c>
      <c r="G2072" s="1" t="s">
        <v>17</v>
      </c>
      <c r="H2072" s="1" t="s">
        <v>33</v>
      </c>
      <c r="I2072" s="1" t="s">
        <v>496</v>
      </c>
      <c r="J2072" s="1" t="s">
        <v>500</v>
      </c>
      <c r="K2072" s="1" t="s">
        <v>269</v>
      </c>
      <c r="L2072" s="1" t="s">
        <v>757</v>
      </c>
      <c r="M2072" s="1" t="s">
        <v>1636</v>
      </c>
      <c r="N2072">
        <v>0</v>
      </c>
      <c r="O2072" s="8">
        <v>0</v>
      </c>
      <c r="P2072" s="8">
        <v>0</v>
      </c>
      <c r="Q2072" s="8">
        <v>0</v>
      </c>
      <c r="R2072" s="35"/>
      <c r="S2072" s="36"/>
      <c r="T2072" s="36"/>
      <c r="U2072" s="36"/>
    </row>
    <row r="2073" spans="1:21" x14ac:dyDescent="0.3">
      <c r="A2073" s="9">
        <v>99555815</v>
      </c>
      <c r="B2073" s="9" t="e">
        <f>VLOOKUP(A2073,'AM Detail'!K:L,2,FALSE)</f>
        <v>#N/A</v>
      </c>
      <c r="C2073" s="1" t="s">
        <v>335</v>
      </c>
      <c r="D2073" s="1" t="s">
        <v>465</v>
      </c>
      <c r="E2073" s="9" t="str">
        <f t="shared" si="32"/>
        <v>Z000</v>
      </c>
      <c r="F2073" s="2">
        <v>40148</v>
      </c>
      <c r="G2073" s="1" t="s">
        <v>17</v>
      </c>
      <c r="H2073" s="1" t="s">
        <v>18</v>
      </c>
      <c r="I2073" s="1" t="s">
        <v>270</v>
      </c>
      <c r="J2073" s="1" t="s">
        <v>469</v>
      </c>
      <c r="K2073" s="1" t="s">
        <v>269</v>
      </c>
      <c r="L2073" s="1" t="s">
        <v>757</v>
      </c>
      <c r="M2073" s="1" t="s">
        <v>1636</v>
      </c>
      <c r="N2073">
        <v>0</v>
      </c>
      <c r="O2073" s="8">
        <v>0</v>
      </c>
      <c r="P2073" s="8">
        <v>0</v>
      </c>
      <c r="Q2073" s="8">
        <v>0</v>
      </c>
      <c r="R2073" s="35"/>
      <c r="S2073" s="36"/>
      <c r="T2073" s="36"/>
      <c r="U2073" s="36"/>
    </row>
    <row r="2074" spans="1:21" x14ac:dyDescent="0.3">
      <c r="A2074" s="9">
        <v>99555902</v>
      </c>
      <c r="B2074" s="9" t="e">
        <f>VLOOKUP(A2074,'AM Detail'!K:L,2,FALSE)</f>
        <v>#N/A</v>
      </c>
      <c r="C2074" s="1" t="s">
        <v>335</v>
      </c>
      <c r="D2074" s="1" t="s">
        <v>238</v>
      </c>
      <c r="E2074" s="9" t="str">
        <f t="shared" si="32"/>
        <v>Z000</v>
      </c>
      <c r="F2074" s="2">
        <v>39904</v>
      </c>
      <c r="G2074" s="1" t="s">
        <v>17</v>
      </c>
      <c r="H2074" s="1" t="s">
        <v>18</v>
      </c>
      <c r="I2074" s="1" t="s">
        <v>332</v>
      </c>
      <c r="J2074" s="1" t="s">
        <v>845</v>
      </c>
      <c r="K2074" s="1" t="s">
        <v>36</v>
      </c>
      <c r="L2074" s="1" t="s">
        <v>757</v>
      </c>
      <c r="M2074" s="1" t="s">
        <v>1636</v>
      </c>
      <c r="N2074">
        <v>0</v>
      </c>
      <c r="O2074" s="8">
        <v>0</v>
      </c>
      <c r="P2074" s="8">
        <v>0</v>
      </c>
      <c r="Q2074" s="8">
        <v>0</v>
      </c>
      <c r="R2074" s="35"/>
      <c r="S2074" s="36"/>
      <c r="T2074" s="36"/>
      <c r="U2074" s="36"/>
    </row>
    <row r="2075" spans="1:21" x14ac:dyDescent="0.3">
      <c r="A2075" s="9">
        <v>99595302</v>
      </c>
      <c r="B2075" s="9" t="str">
        <f>VLOOKUP(A2075,'AM Detail'!K:L,2,FALSE)</f>
        <v>Retire</v>
      </c>
      <c r="C2075" s="1" t="s">
        <v>31</v>
      </c>
      <c r="D2075" s="1" t="s">
        <v>32</v>
      </c>
      <c r="E2075" s="9" t="str">
        <f t="shared" si="32"/>
        <v>Z000</v>
      </c>
      <c r="F2075" s="2">
        <v>40087</v>
      </c>
      <c r="G2075" s="1" t="s">
        <v>17</v>
      </c>
      <c r="H2075" s="1" t="s">
        <v>33</v>
      </c>
      <c r="I2075" s="1" t="s">
        <v>249</v>
      </c>
      <c r="J2075" s="1" t="s">
        <v>251</v>
      </c>
      <c r="K2075" s="1" t="s">
        <v>36</v>
      </c>
      <c r="L2075" s="1" t="s">
        <v>757</v>
      </c>
      <c r="M2075" s="1" t="s">
        <v>1636</v>
      </c>
      <c r="N2075">
        <v>60</v>
      </c>
      <c r="O2075" s="8">
        <v>298812.34999999998</v>
      </c>
      <c r="P2075" s="8">
        <v>189142.01</v>
      </c>
      <c r="Q2075" s="8">
        <v>109670.34</v>
      </c>
      <c r="R2075" s="35"/>
      <c r="S2075" s="36"/>
      <c r="T2075" s="36"/>
      <c r="U2075" s="36"/>
    </row>
    <row r="2076" spans="1:21" x14ac:dyDescent="0.3">
      <c r="A2076" s="9">
        <v>99595329</v>
      </c>
      <c r="B2076" s="9" t="str">
        <f>VLOOKUP(A2076,'AM Detail'!K:L,2,FALSE)</f>
        <v>Retire</v>
      </c>
      <c r="C2076" s="1" t="s">
        <v>31</v>
      </c>
      <c r="D2076" s="1" t="s">
        <v>32</v>
      </c>
      <c r="E2076" s="9" t="str">
        <f t="shared" si="32"/>
        <v>Z000</v>
      </c>
      <c r="F2076" s="2">
        <v>40087</v>
      </c>
      <c r="G2076" s="1" t="s">
        <v>17</v>
      </c>
      <c r="H2076" s="1" t="s">
        <v>33</v>
      </c>
      <c r="I2076" s="1" t="s">
        <v>249</v>
      </c>
      <c r="J2076" s="1" t="s">
        <v>252</v>
      </c>
      <c r="K2076" s="1" t="s">
        <v>36</v>
      </c>
      <c r="L2076" s="1" t="s">
        <v>757</v>
      </c>
      <c r="M2076" s="1" t="s">
        <v>1636</v>
      </c>
      <c r="N2076">
        <v>1</v>
      </c>
      <c r="O2076" s="8">
        <v>265805.73</v>
      </c>
      <c r="P2076" s="8">
        <v>168249.51</v>
      </c>
      <c r="Q2076" s="8">
        <v>97556.22</v>
      </c>
      <c r="R2076" s="35"/>
      <c r="S2076" s="36"/>
      <c r="T2076" s="36"/>
      <c r="U2076" s="36"/>
    </row>
    <row r="2077" spans="1:21" x14ac:dyDescent="0.3">
      <c r="A2077" s="9">
        <v>99595330</v>
      </c>
      <c r="B2077" s="9" t="str">
        <f>VLOOKUP(A2077,'AM Detail'!K:L,2,FALSE)</f>
        <v>Retire</v>
      </c>
      <c r="C2077" s="1" t="s">
        <v>31</v>
      </c>
      <c r="D2077" s="1" t="s">
        <v>32</v>
      </c>
      <c r="E2077" s="9" t="str">
        <f t="shared" si="32"/>
        <v>Z000</v>
      </c>
      <c r="F2077" s="2">
        <v>40087</v>
      </c>
      <c r="G2077" s="1" t="s">
        <v>17</v>
      </c>
      <c r="H2077" s="1" t="s">
        <v>33</v>
      </c>
      <c r="I2077" s="1" t="s">
        <v>249</v>
      </c>
      <c r="J2077" s="1" t="s">
        <v>253</v>
      </c>
      <c r="K2077" s="1" t="s">
        <v>36</v>
      </c>
      <c r="L2077" s="1" t="s">
        <v>757</v>
      </c>
      <c r="M2077" s="1" t="s">
        <v>1636</v>
      </c>
      <c r="N2077">
        <v>4</v>
      </c>
      <c r="O2077" s="8">
        <v>383939.07</v>
      </c>
      <c r="P2077" s="8">
        <v>243025.46</v>
      </c>
      <c r="Q2077" s="8">
        <v>140913.60999999999</v>
      </c>
      <c r="R2077" s="35"/>
      <c r="S2077" s="36"/>
      <c r="T2077" s="36"/>
      <c r="U2077" s="36"/>
    </row>
    <row r="2078" spans="1:21" x14ac:dyDescent="0.3">
      <c r="A2078" s="9">
        <v>99674601</v>
      </c>
      <c r="B2078" s="9" t="str">
        <f>VLOOKUP(A2078,'AM Detail'!K:L,2,FALSE)</f>
        <v>Common</v>
      </c>
      <c r="C2078" s="1" t="s">
        <v>15</v>
      </c>
      <c r="D2078" s="1" t="s">
        <v>465</v>
      </c>
      <c r="E2078" s="9" t="str">
        <f t="shared" si="32"/>
        <v>Z000</v>
      </c>
      <c r="F2078" s="2">
        <v>40238</v>
      </c>
      <c r="G2078" s="1" t="s">
        <v>17</v>
      </c>
      <c r="H2078" s="1" t="s">
        <v>18</v>
      </c>
      <c r="I2078" s="1" t="s">
        <v>525</v>
      </c>
      <c r="J2078" s="1" t="s">
        <v>526</v>
      </c>
      <c r="K2078" s="1" t="s">
        <v>269</v>
      </c>
      <c r="L2078" s="1" t="s">
        <v>828</v>
      </c>
      <c r="M2078" s="1" t="s">
        <v>1636</v>
      </c>
      <c r="N2078">
        <v>1</v>
      </c>
      <c r="O2078" s="8">
        <v>7906.82</v>
      </c>
      <c r="P2078" s="8">
        <v>322.14</v>
      </c>
      <c r="Q2078" s="8">
        <v>7584.68</v>
      </c>
      <c r="R2078" s="35"/>
      <c r="S2078" s="36"/>
      <c r="T2078" s="36"/>
      <c r="U2078" s="36"/>
    </row>
    <row r="2079" spans="1:21" x14ac:dyDescent="0.3">
      <c r="A2079" s="9">
        <v>99847292</v>
      </c>
      <c r="B2079" s="9" t="str">
        <f>VLOOKUP(A2079,'AM Detail'!K:L,2,FALSE)</f>
        <v>Retire</v>
      </c>
      <c r="C2079" s="1" t="s">
        <v>15</v>
      </c>
      <c r="D2079" s="1" t="s">
        <v>16</v>
      </c>
      <c r="E2079" s="9" t="str">
        <f t="shared" si="32"/>
        <v>Z000</v>
      </c>
      <c r="F2079" s="2">
        <v>40148</v>
      </c>
      <c r="G2079" s="1" t="s">
        <v>17</v>
      </c>
      <c r="H2079" s="1" t="s">
        <v>18</v>
      </c>
      <c r="I2079" s="1" t="s">
        <v>26</v>
      </c>
      <c r="J2079" s="1" t="s">
        <v>846</v>
      </c>
      <c r="K2079" s="1" t="s">
        <v>21</v>
      </c>
      <c r="L2079" s="1" t="s">
        <v>757</v>
      </c>
      <c r="M2079" s="1" t="s">
        <v>1636</v>
      </c>
      <c r="N2079">
        <v>0</v>
      </c>
      <c r="O2079" s="8">
        <v>147411.69</v>
      </c>
      <c r="P2079" s="8">
        <v>30948.32</v>
      </c>
      <c r="Q2079" s="8">
        <v>116463.37</v>
      </c>
      <c r="R2079" s="35"/>
      <c r="S2079" s="36"/>
      <c r="T2079" s="36"/>
      <c r="U2079" s="36"/>
    </row>
    <row r="2080" spans="1:21" x14ac:dyDescent="0.3">
      <c r="A2080" s="9">
        <v>99857209</v>
      </c>
      <c r="B2080" s="9" t="str">
        <f>VLOOKUP(A2080,'AM Detail'!K:L,2,FALSE)</f>
        <v>Retire</v>
      </c>
      <c r="C2080" s="1" t="s">
        <v>15</v>
      </c>
      <c r="D2080" s="1" t="s">
        <v>238</v>
      </c>
      <c r="E2080" s="9" t="str">
        <f t="shared" si="32"/>
        <v>Z000</v>
      </c>
      <c r="F2080" s="2">
        <v>40118</v>
      </c>
      <c r="G2080" s="1" t="s">
        <v>17</v>
      </c>
      <c r="H2080" s="1" t="s">
        <v>18</v>
      </c>
      <c r="I2080" s="1" t="s">
        <v>847</v>
      </c>
      <c r="J2080" s="1" t="s">
        <v>848</v>
      </c>
      <c r="K2080" s="1" t="s">
        <v>36</v>
      </c>
      <c r="L2080" s="1" t="s">
        <v>757</v>
      </c>
      <c r="M2080" s="1" t="s">
        <v>1636</v>
      </c>
      <c r="N2080">
        <v>0</v>
      </c>
      <c r="O2080" s="8">
        <v>89504.75</v>
      </c>
      <c r="P2080" s="8">
        <v>42333.760000000002</v>
      </c>
      <c r="Q2080" s="8">
        <v>47170.99</v>
      </c>
      <c r="R2080" s="35"/>
      <c r="S2080" s="36"/>
      <c r="T2080" s="36"/>
      <c r="U2080" s="36"/>
    </row>
    <row r="2081" spans="1:21" x14ac:dyDescent="0.3">
      <c r="A2081" s="9">
        <v>99857242</v>
      </c>
      <c r="B2081" s="9" t="str">
        <f>VLOOKUP(A2081,'AM Detail'!K:L,2,FALSE)</f>
        <v>Retire</v>
      </c>
      <c r="C2081" s="1" t="s">
        <v>15</v>
      </c>
      <c r="D2081" s="1" t="s">
        <v>238</v>
      </c>
      <c r="E2081" s="9" t="str">
        <f t="shared" si="32"/>
        <v>Z000</v>
      </c>
      <c r="F2081" s="2">
        <v>40118</v>
      </c>
      <c r="G2081" s="1" t="s">
        <v>17</v>
      </c>
      <c r="H2081" s="1" t="s">
        <v>18</v>
      </c>
      <c r="I2081" s="1" t="s">
        <v>847</v>
      </c>
      <c r="J2081" s="1" t="s">
        <v>849</v>
      </c>
      <c r="K2081" s="1" t="s">
        <v>36</v>
      </c>
      <c r="L2081" s="1" t="s">
        <v>757</v>
      </c>
      <c r="M2081" s="1" t="s">
        <v>1636</v>
      </c>
      <c r="N2081">
        <v>0</v>
      </c>
      <c r="O2081" s="8">
        <v>196910.44</v>
      </c>
      <c r="P2081" s="8">
        <v>93134.27</v>
      </c>
      <c r="Q2081" s="8">
        <v>103776.17</v>
      </c>
      <c r="R2081" s="35"/>
      <c r="S2081" s="36"/>
      <c r="T2081" s="36"/>
      <c r="U2081" s="36"/>
    </row>
    <row r="2082" spans="1:21" x14ac:dyDescent="0.3">
      <c r="A2082" s="9">
        <v>99857243</v>
      </c>
      <c r="B2082" s="9" t="str">
        <f>VLOOKUP(A2082,'AM Detail'!K:L,2,FALSE)</f>
        <v>Retire</v>
      </c>
      <c r="C2082" s="1" t="s">
        <v>15</v>
      </c>
      <c r="D2082" s="1" t="s">
        <v>238</v>
      </c>
      <c r="E2082" s="9" t="str">
        <f t="shared" si="32"/>
        <v>Z000</v>
      </c>
      <c r="F2082" s="2">
        <v>40118</v>
      </c>
      <c r="G2082" s="1" t="s">
        <v>17</v>
      </c>
      <c r="H2082" s="1" t="s">
        <v>18</v>
      </c>
      <c r="I2082" s="1" t="s">
        <v>847</v>
      </c>
      <c r="J2082" s="1" t="s">
        <v>850</v>
      </c>
      <c r="K2082" s="1" t="s">
        <v>36</v>
      </c>
      <c r="L2082" s="1" t="s">
        <v>757</v>
      </c>
      <c r="M2082" s="1" t="s">
        <v>1636</v>
      </c>
      <c r="N2082">
        <v>1</v>
      </c>
      <c r="O2082" s="8">
        <v>220778.38</v>
      </c>
      <c r="P2082" s="8">
        <v>104423.28</v>
      </c>
      <c r="Q2082" s="8">
        <v>116355.1</v>
      </c>
      <c r="R2082" s="35"/>
      <c r="S2082" s="36"/>
      <c r="T2082" s="36"/>
      <c r="U2082" s="36"/>
    </row>
    <row r="2083" spans="1:21" x14ac:dyDescent="0.3">
      <c r="A2083" s="9">
        <v>99857244</v>
      </c>
      <c r="B2083" s="9" t="str">
        <f>VLOOKUP(A2083,'AM Detail'!K:L,2,FALSE)</f>
        <v>Retire</v>
      </c>
      <c r="C2083" s="1" t="s">
        <v>15</v>
      </c>
      <c r="D2083" s="1" t="s">
        <v>238</v>
      </c>
      <c r="E2083" s="9" t="str">
        <f t="shared" si="32"/>
        <v>Z000</v>
      </c>
      <c r="F2083" s="2">
        <v>40118</v>
      </c>
      <c r="G2083" s="1" t="s">
        <v>17</v>
      </c>
      <c r="H2083" s="1" t="s">
        <v>18</v>
      </c>
      <c r="I2083" s="1" t="s">
        <v>847</v>
      </c>
      <c r="J2083" s="1" t="s">
        <v>851</v>
      </c>
      <c r="K2083" s="1" t="s">
        <v>36</v>
      </c>
      <c r="L2083" s="1" t="s">
        <v>757</v>
      </c>
      <c r="M2083" s="1" t="s">
        <v>1636</v>
      </c>
      <c r="N2083">
        <v>0</v>
      </c>
      <c r="O2083" s="8">
        <v>89504.77</v>
      </c>
      <c r="P2083" s="8">
        <v>42333.77</v>
      </c>
      <c r="Q2083" s="8">
        <v>47171</v>
      </c>
      <c r="R2083" s="35"/>
      <c r="S2083" s="36"/>
      <c r="T2083" s="36"/>
      <c r="U2083" s="36"/>
    </row>
    <row r="2084" spans="1:21" x14ac:dyDescent="0.3">
      <c r="A2084" s="9">
        <v>99962436</v>
      </c>
      <c r="B2084" s="9" t="str">
        <f>VLOOKUP(A2084,'AM Detail'!K:L,2,FALSE)</f>
        <v>Retire</v>
      </c>
      <c r="C2084" s="1" t="s">
        <v>31</v>
      </c>
      <c r="D2084" s="1" t="s">
        <v>32</v>
      </c>
      <c r="E2084" s="9" t="str">
        <f t="shared" si="32"/>
        <v>Z000</v>
      </c>
      <c r="F2084" s="2">
        <v>40087</v>
      </c>
      <c r="G2084" s="1" t="s">
        <v>17</v>
      </c>
      <c r="H2084" s="1" t="s">
        <v>33</v>
      </c>
      <c r="I2084" s="1" t="s">
        <v>449</v>
      </c>
      <c r="J2084" s="1" t="s">
        <v>817</v>
      </c>
      <c r="K2084" s="1" t="s">
        <v>36</v>
      </c>
      <c r="L2084" s="1" t="s">
        <v>757</v>
      </c>
      <c r="M2084" s="1" t="s">
        <v>1636</v>
      </c>
      <c r="N2084">
        <v>2</v>
      </c>
      <c r="O2084" s="8">
        <v>228050.09</v>
      </c>
      <c r="P2084" s="8">
        <v>144350.97</v>
      </c>
      <c r="Q2084" s="8">
        <v>83699.12</v>
      </c>
      <c r="R2084" s="35"/>
      <c r="S2084" s="36"/>
      <c r="T2084" s="36"/>
      <c r="U2084" s="36"/>
    </row>
    <row r="2085" spans="1:21" x14ac:dyDescent="0.3">
      <c r="A2085" s="9">
        <v>99962475</v>
      </c>
      <c r="B2085" s="9" t="str">
        <f>VLOOKUP(A2085,'AM Detail'!K:L,2,FALSE)</f>
        <v>Retire</v>
      </c>
      <c r="C2085" s="1" t="s">
        <v>31</v>
      </c>
      <c r="D2085" s="1" t="s">
        <v>32</v>
      </c>
      <c r="E2085" s="9" t="str">
        <f t="shared" si="32"/>
        <v>Z000</v>
      </c>
      <c r="F2085" s="2">
        <v>40087</v>
      </c>
      <c r="G2085" s="1" t="s">
        <v>17</v>
      </c>
      <c r="H2085" s="1" t="s">
        <v>33</v>
      </c>
      <c r="I2085" s="1" t="s">
        <v>449</v>
      </c>
      <c r="J2085" s="1" t="s">
        <v>818</v>
      </c>
      <c r="K2085" s="1" t="s">
        <v>36</v>
      </c>
      <c r="L2085" s="1" t="s">
        <v>757</v>
      </c>
      <c r="M2085" s="1" t="s">
        <v>1636</v>
      </c>
      <c r="N2085">
        <v>2</v>
      </c>
      <c r="O2085" s="8">
        <v>114025.04</v>
      </c>
      <c r="P2085" s="8">
        <v>72175.48</v>
      </c>
      <c r="Q2085" s="8">
        <v>41849.56</v>
      </c>
      <c r="R2085" s="35"/>
      <c r="S2085" s="36"/>
      <c r="T2085" s="36"/>
      <c r="U2085" s="36"/>
    </row>
    <row r="2086" spans="1:21" x14ac:dyDescent="0.3">
      <c r="A2086" s="9">
        <v>99962476</v>
      </c>
      <c r="B2086" s="9" t="str">
        <f>VLOOKUP(A2086,'AM Detail'!K:L,2,FALSE)</f>
        <v>Retire</v>
      </c>
      <c r="C2086" s="1" t="s">
        <v>31</v>
      </c>
      <c r="D2086" s="1" t="s">
        <v>32</v>
      </c>
      <c r="E2086" s="9" t="str">
        <f t="shared" si="32"/>
        <v>Z000</v>
      </c>
      <c r="F2086" s="2">
        <v>40087</v>
      </c>
      <c r="G2086" s="1" t="s">
        <v>17</v>
      </c>
      <c r="H2086" s="1" t="s">
        <v>33</v>
      </c>
      <c r="I2086" s="1" t="s">
        <v>449</v>
      </c>
      <c r="J2086" s="1" t="s">
        <v>786</v>
      </c>
      <c r="K2086" s="1" t="s">
        <v>36</v>
      </c>
      <c r="L2086" s="1" t="s">
        <v>757</v>
      </c>
      <c r="M2086" s="1" t="s">
        <v>1636</v>
      </c>
      <c r="N2086">
        <v>2</v>
      </c>
      <c r="O2086" s="8">
        <v>114025.04</v>
      </c>
      <c r="P2086" s="8">
        <v>72175.48</v>
      </c>
      <c r="Q2086" s="8">
        <v>41849.56</v>
      </c>
      <c r="R2086" s="35"/>
      <c r="S2086" s="36"/>
      <c r="T2086" s="36"/>
      <c r="U2086" s="36"/>
    </row>
    <row r="2087" spans="1:21" x14ac:dyDescent="0.3">
      <c r="A2087" s="9">
        <v>99962477</v>
      </c>
      <c r="B2087" s="9" t="str">
        <f>VLOOKUP(A2087,'AM Detail'!K:L,2,FALSE)</f>
        <v>Retire</v>
      </c>
      <c r="C2087" s="1" t="s">
        <v>31</v>
      </c>
      <c r="D2087" s="1" t="s">
        <v>32</v>
      </c>
      <c r="E2087" s="9" t="str">
        <f t="shared" si="32"/>
        <v>Z000</v>
      </c>
      <c r="F2087" s="2">
        <v>40087</v>
      </c>
      <c r="G2087" s="1" t="s">
        <v>17</v>
      </c>
      <c r="H2087" s="1" t="s">
        <v>33</v>
      </c>
      <c r="I2087" s="1" t="s">
        <v>449</v>
      </c>
      <c r="J2087" s="1" t="s">
        <v>819</v>
      </c>
      <c r="K2087" s="1" t="s">
        <v>36</v>
      </c>
      <c r="L2087" s="1" t="s">
        <v>757</v>
      </c>
      <c r="M2087" s="1" t="s">
        <v>1636</v>
      </c>
      <c r="N2087">
        <v>1</v>
      </c>
      <c r="O2087" s="8">
        <v>114025.04</v>
      </c>
      <c r="P2087" s="8">
        <v>72175.48</v>
      </c>
      <c r="Q2087" s="8">
        <v>41849.56</v>
      </c>
      <c r="R2087" s="35"/>
      <c r="S2087" s="36"/>
      <c r="T2087" s="36"/>
      <c r="U2087" s="36"/>
    </row>
    <row r="2088" spans="1:21" x14ac:dyDescent="0.3">
      <c r="A2088" s="9">
        <v>99962478</v>
      </c>
      <c r="B2088" s="9" t="str">
        <f>VLOOKUP(A2088,'AM Detail'!K:L,2,FALSE)</f>
        <v>Retire</v>
      </c>
      <c r="C2088" s="1" t="s">
        <v>31</v>
      </c>
      <c r="D2088" s="1" t="s">
        <v>32</v>
      </c>
      <c r="E2088" s="9" t="str">
        <f t="shared" si="32"/>
        <v>Z000</v>
      </c>
      <c r="F2088" s="2">
        <v>40087</v>
      </c>
      <c r="G2088" s="1" t="s">
        <v>17</v>
      </c>
      <c r="H2088" s="1" t="s">
        <v>33</v>
      </c>
      <c r="I2088" s="1" t="s">
        <v>449</v>
      </c>
      <c r="J2088" s="1" t="s">
        <v>820</v>
      </c>
      <c r="K2088" s="1" t="s">
        <v>36</v>
      </c>
      <c r="L2088" s="1" t="s">
        <v>757</v>
      </c>
      <c r="M2088" s="1" t="s">
        <v>1636</v>
      </c>
      <c r="N2088">
        <v>8</v>
      </c>
      <c r="O2088" s="8">
        <v>570125.21</v>
      </c>
      <c r="P2088" s="8">
        <v>360877.42</v>
      </c>
      <c r="Q2088" s="8">
        <v>209247.79</v>
      </c>
      <c r="R2088" s="35"/>
      <c r="S2088" s="36"/>
      <c r="T2088" s="36"/>
      <c r="U2088" s="36"/>
    </row>
    <row r="2089" spans="1:21" x14ac:dyDescent="0.3">
      <c r="A2089" s="9">
        <v>99962591</v>
      </c>
      <c r="B2089" s="9" t="e">
        <f>VLOOKUP(A2089,'AM Detail'!K:L,2,FALSE)</f>
        <v>#N/A</v>
      </c>
      <c r="C2089" s="1" t="s">
        <v>31</v>
      </c>
      <c r="D2089" s="1" t="s">
        <v>32</v>
      </c>
      <c r="E2089" s="9" t="str">
        <f t="shared" si="32"/>
        <v>Z000</v>
      </c>
      <c r="F2089" s="2">
        <v>40087</v>
      </c>
      <c r="G2089" s="1" t="s">
        <v>17</v>
      </c>
      <c r="H2089" s="1" t="s">
        <v>33</v>
      </c>
      <c r="I2089" s="1" t="s">
        <v>332</v>
      </c>
      <c r="J2089" s="1" t="s">
        <v>845</v>
      </c>
      <c r="K2089" s="1" t="s">
        <v>36</v>
      </c>
      <c r="L2089" s="1" t="s">
        <v>757</v>
      </c>
      <c r="M2089" s="1" t="s">
        <v>1636</v>
      </c>
      <c r="N2089">
        <v>0</v>
      </c>
      <c r="O2089" s="8">
        <v>0</v>
      </c>
      <c r="P2089" s="8">
        <v>0</v>
      </c>
      <c r="Q2089" s="8">
        <v>0</v>
      </c>
      <c r="R2089" s="35"/>
      <c r="S2089" s="36"/>
      <c r="T2089" s="36"/>
      <c r="U2089" s="36"/>
    </row>
    <row r="2090" spans="1:21" x14ac:dyDescent="0.3">
      <c r="A2090" s="9">
        <v>99962633</v>
      </c>
      <c r="B2090" s="9" t="str">
        <f>VLOOKUP(A2090,'AM Detail'!K:L,2,FALSE)</f>
        <v>Retire</v>
      </c>
      <c r="C2090" s="1" t="s">
        <v>31</v>
      </c>
      <c r="D2090" s="1" t="s">
        <v>32</v>
      </c>
      <c r="E2090" s="9" t="str">
        <f t="shared" si="32"/>
        <v>Z000</v>
      </c>
      <c r="F2090" s="2">
        <v>40087</v>
      </c>
      <c r="G2090" s="1" t="s">
        <v>17</v>
      </c>
      <c r="H2090" s="1" t="s">
        <v>33</v>
      </c>
      <c r="I2090" s="1" t="s">
        <v>405</v>
      </c>
      <c r="J2090" s="1" t="s">
        <v>852</v>
      </c>
      <c r="K2090" s="1" t="s">
        <v>36</v>
      </c>
      <c r="L2090" s="1" t="s">
        <v>757</v>
      </c>
      <c r="M2090" s="1" t="s">
        <v>1636</v>
      </c>
      <c r="N2090">
        <v>8</v>
      </c>
      <c r="O2090" s="8">
        <v>201216.64000000001</v>
      </c>
      <c r="P2090" s="8">
        <v>127365.95</v>
      </c>
      <c r="Q2090" s="8">
        <v>73850.69</v>
      </c>
      <c r="R2090" s="35"/>
      <c r="S2090" s="36"/>
      <c r="T2090" s="36"/>
      <c r="U2090" s="36"/>
    </row>
    <row r="2091" spans="1:21" x14ac:dyDescent="0.3">
      <c r="A2091" s="9">
        <v>99962783</v>
      </c>
      <c r="B2091" s="9" t="str">
        <f>VLOOKUP(A2091,'AM Detail'!K:L,2,FALSE)</f>
        <v>Common</v>
      </c>
      <c r="C2091" s="1" t="s">
        <v>15</v>
      </c>
      <c r="D2091" s="1" t="s">
        <v>16</v>
      </c>
      <c r="E2091" s="9" t="str">
        <f t="shared" si="32"/>
        <v>Z000</v>
      </c>
      <c r="F2091" s="2">
        <v>40148</v>
      </c>
      <c r="G2091" s="1" t="s">
        <v>17</v>
      </c>
      <c r="H2091" s="1" t="s">
        <v>18</v>
      </c>
      <c r="I2091" s="1" t="s">
        <v>70</v>
      </c>
      <c r="J2091" s="1" t="s">
        <v>853</v>
      </c>
      <c r="K2091" s="1" t="s">
        <v>21</v>
      </c>
      <c r="L2091" s="1" t="s">
        <v>757</v>
      </c>
      <c r="M2091" s="1" t="s">
        <v>1636</v>
      </c>
      <c r="N2091">
        <v>0</v>
      </c>
      <c r="O2091" s="8">
        <v>16897.310000000001</v>
      </c>
      <c r="P2091" s="8">
        <v>3547.5</v>
      </c>
      <c r="Q2091" s="8">
        <v>13349.81</v>
      </c>
      <c r="R2091" s="35"/>
      <c r="S2091" s="36"/>
      <c r="T2091" s="36"/>
      <c r="U2091" s="36"/>
    </row>
    <row r="2092" spans="1:21" x14ac:dyDescent="0.3">
      <c r="A2092" s="9">
        <v>99962800</v>
      </c>
      <c r="B2092" s="9" t="str">
        <f>VLOOKUP(A2092,'AM Detail'!K:L,2,FALSE)</f>
        <v>Common</v>
      </c>
      <c r="C2092" s="1" t="s">
        <v>15</v>
      </c>
      <c r="D2092" s="1" t="s">
        <v>16</v>
      </c>
      <c r="E2092" s="9" t="str">
        <f t="shared" si="32"/>
        <v>Z000</v>
      </c>
      <c r="F2092" s="2">
        <v>40148</v>
      </c>
      <c r="G2092" s="1" t="s">
        <v>17</v>
      </c>
      <c r="H2092" s="1" t="s">
        <v>18</v>
      </c>
      <c r="I2092" s="1" t="s">
        <v>23</v>
      </c>
      <c r="J2092" s="1" t="s">
        <v>760</v>
      </c>
      <c r="K2092" s="1" t="s">
        <v>21</v>
      </c>
      <c r="L2092" s="1" t="s">
        <v>757</v>
      </c>
      <c r="M2092" s="1" t="s">
        <v>1636</v>
      </c>
      <c r="N2092">
        <v>0</v>
      </c>
      <c r="O2092" s="8">
        <v>14268.74</v>
      </c>
      <c r="P2092" s="8">
        <v>2995.65</v>
      </c>
      <c r="Q2092" s="8">
        <v>11273.09</v>
      </c>
      <c r="R2092" s="35"/>
      <c r="S2092" s="36"/>
      <c r="T2092" s="36"/>
      <c r="U2092" s="36"/>
    </row>
    <row r="2093" spans="1:21" x14ac:dyDescent="0.3">
      <c r="A2093" s="9">
        <v>99962841</v>
      </c>
      <c r="B2093" s="9" t="str">
        <f>VLOOKUP(A2093,'AM Detail'!K:L,2,FALSE)</f>
        <v>Retire</v>
      </c>
      <c r="C2093" s="1" t="s">
        <v>31</v>
      </c>
      <c r="D2093" s="1" t="s">
        <v>32</v>
      </c>
      <c r="E2093" s="9" t="str">
        <f t="shared" si="32"/>
        <v>Z000</v>
      </c>
      <c r="F2093" s="2">
        <v>40087</v>
      </c>
      <c r="G2093" s="1" t="s">
        <v>17</v>
      </c>
      <c r="H2093" s="1" t="s">
        <v>33</v>
      </c>
      <c r="I2093" s="1" t="s">
        <v>405</v>
      </c>
      <c r="J2093" s="1" t="s">
        <v>803</v>
      </c>
      <c r="K2093" s="1" t="s">
        <v>36</v>
      </c>
      <c r="L2093" s="1" t="s">
        <v>757</v>
      </c>
      <c r="M2093" s="1" t="s">
        <v>1636</v>
      </c>
      <c r="N2093">
        <v>0</v>
      </c>
      <c r="O2093" s="8">
        <v>-10000</v>
      </c>
      <c r="P2093" s="8">
        <v>-6329.79</v>
      </c>
      <c r="Q2093" s="8">
        <v>-3670.21</v>
      </c>
      <c r="R2093" s="35"/>
      <c r="S2093" s="36"/>
      <c r="T2093" s="36"/>
      <c r="U2093" s="36"/>
    </row>
    <row r="2094" spans="1:21" x14ac:dyDescent="0.3">
      <c r="A2094" s="9">
        <v>100078160</v>
      </c>
      <c r="B2094" s="9" t="str">
        <f>VLOOKUP(A2094,'AM Detail'!K:L,2,FALSE)</f>
        <v>Retire</v>
      </c>
      <c r="C2094" s="1" t="s">
        <v>31</v>
      </c>
      <c r="D2094" s="1" t="s">
        <v>268</v>
      </c>
      <c r="E2094" s="9" t="str">
        <f t="shared" si="32"/>
        <v>Z000</v>
      </c>
      <c r="F2094" s="2">
        <v>39661</v>
      </c>
      <c r="G2094" s="1" t="s">
        <v>17</v>
      </c>
      <c r="H2094" s="1" t="s">
        <v>33</v>
      </c>
      <c r="I2094" s="1" t="s">
        <v>270</v>
      </c>
      <c r="J2094" s="1" t="s">
        <v>474</v>
      </c>
      <c r="K2094" s="1" t="s">
        <v>269</v>
      </c>
      <c r="L2094" s="1" t="s">
        <v>756</v>
      </c>
      <c r="M2094" s="1" t="s">
        <v>1636</v>
      </c>
      <c r="N2094">
        <v>1</v>
      </c>
      <c r="O2094" s="8">
        <v>103939.3</v>
      </c>
      <c r="P2094" s="8">
        <v>29578.78</v>
      </c>
      <c r="Q2094" s="8">
        <v>74360.52</v>
      </c>
      <c r="R2094" s="35"/>
      <c r="S2094" s="36"/>
      <c r="T2094" s="36"/>
      <c r="U2094" s="36"/>
    </row>
    <row r="2095" spans="1:21" x14ac:dyDescent="0.3">
      <c r="A2095" s="9">
        <v>100130922</v>
      </c>
      <c r="B2095" s="9" t="str">
        <f>VLOOKUP(A2095,'AM Detail'!K:L,2,FALSE)</f>
        <v>Retire</v>
      </c>
      <c r="C2095" s="1" t="s">
        <v>31</v>
      </c>
      <c r="D2095" s="1" t="s">
        <v>268</v>
      </c>
      <c r="E2095" s="9" t="str">
        <f t="shared" si="32"/>
        <v>Z000</v>
      </c>
      <c r="F2095" s="2">
        <v>40087</v>
      </c>
      <c r="G2095" s="1" t="s">
        <v>17</v>
      </c>
      <c r="H2095" s="1" t="s">
        <v>33</v>
      </c>
      <c r="I2095" s="1" t="s">
        <v>270</v>
      </c>
      <c r="J2095" s="1" t="s">
        <v>469</v>
      </c>
      <c r="K2095" s="1" t="s">
        <v>269</v>
      </c>
      <c r="L2095" s="1" t="s">
        <v>757</v>
      </c>
      <c r="M2095" s="1" t="s">
        <v>1636</v>
      </c>
      <c r="N2095">
        <v>0</v>
      </c>
      <c r="O2095" s="8">
        <v>1672283.38</v>
      </c>
      <c r="P2095" s="8">
        <v>410253.49</v>
      </c>
      <c r="Q2095" s="8">
        <v>1262029.8899999999</v>
      </c>
      <c r="R2095" s="35"/>
      <c r="S2095" s="36"/>
      <c r="T2095" s="36"/>
      <c r="U2095" s="36"/>
    </row>
    <row r="2096" spans="1:21" x14ac:dyDescent="0.3">
      <c r="A2096" s="9">
        <v>100178260</v>
      </c>
      <c r="B2096" s="9" t="str">
        <f>VLOOKUP(A2096,'AM Detail'!K:L,2,FALSE)</f>
        <v>Retire</v>
      </c>
      <c r="C2096" s="1" t="s">
        <v>15</v>
      </c>
      <c r="D2096" s="1" t="s">
        <v>287</v>
      </c>
      <c r="E2096" s="9" t="str">
        <f t="shared" si="32"/>
        <v>Z000</v>
      </c>
      <c r="F2096" s="2">
        <v>40148</v>
      </c>
      <c r="G2096" s="1" t="s">
        <v>17</v>
      </c>
      <c r="H2096" s="1" t="s">
        <v>18</v>
      </c>
      <c r="I2096" s="1" t="s">
        <v>855</v>
      </c>
      <c r="J2096" s="1" t="s">
        <v>856</v>
      </c>
      <c r="K2096" s="1" t="s">
        <v>286</v>
      </c>
      <c r="L2096" s="1" t="s">
        <v>757</v>
      </c>
      <c r="M2096" s="1" t="s">
        <v>1636</v>
      </c>
      <c r="N2096">
        <v>0</v>
      </c>
      <c r="O2096" s="8">
        <v>371239.23</v>
      </c>
      <c r="P2096" s="8">
        <v>159037.35999999999</v>
      </c>
      <c r="Q2096" s="8">
        <v>212201.87</v>
      </c>
      <c r="R2096" s="35"/>
      <c r="S2096" s="36"/>
      <c r="T2096" s="36"/>
      <c r="U2096" s="36"/>
    </row>
    <row r="2097" spans="1:21" x14ac:dyDescent="0.3">
      <c r="A2097" s="9">
        <v>100178379</v>
      </c>
      <c r="B2097" s="9" t="str">
        <f>VLOOKUP(A2097,'AM Detail'!K:L,2,FALSE)</f>
        <v>U1</v>
      </c>
      <c r="C2097" s="1" t="s">
        <v>31</v>
      </c>
      <c r="D2097" s="1" t="s">
        <v>268</v>
      </c>
      <c r="E2097" s="9" t="str">
        <f t="shared" si="32"/>
        <v>Z000</v>
      </c>
      <c r="F2097" s="2">
        <v>40330</v>
      </c>
      <c r="G2097" s="1" t="s">
        <v>17</v>
      </c>
      <c r="H2097" s="1" t="s">
        <v>33</v>
      </c>
      <c r="I2097" s="1" t="s">
        <v>564</v>
      </c>
      <c r="J2097" s="1" t="s">
        <v>857</v>
      </c>
      <c r="K2097" s="1" t="s">
        <v>269</v>
      </c>
      <c r="L2097" s="1" t="s">
        <v>828</v>
      </c>
      <c r="M2097" s="1" t="s">
        <v>1636</v>
      </c>
      <c r="N2097">
        <v>1</v>
      </c>
      <c r="O2097" s="8">
        <v>7996.5</v>
      </c>
      <c r="P2097" s="8">
        <v>1647.86</v>
      </c>
      <c r="Q2097" s="8">
        <v>6348.64</v>
      </c>
      <c r="R2097" s="35"/>
      <c r="S2097" s="36"/>
      <c r="T2097" s="36"/>
      <c r="U2097" s="36"/>
    </row>
    <row r="2098" spans="1:21" x14ac:dyDescent="0.3">
      <c r="A2098" s="9">
        <v>100295553</v>
      </c>
      <c r="B2098" s="9" t="e">
        <f>VLOOKUP(A2098,'AM Detail'!K:L,2,FALSE)</f>
        <v>#N/A</v>
      </c>
      <c r="C2098" s="1" t="s">
        <v>31</v>
      </c>
      <c r="D2098" s="1" t="s">
        <v>32</v>
      </c>
      <c r="E2098" s="9" t="str">
        <f t="shared" si="32"/>
        <v>Z000</v>
      </c>
      <c r="F2098" s="2">
        <v>40391</v>
      </c>
      <c r="G2098" s="1" t="s">
        <v>17</v>
      </c>
      <c r="H2098" s="1" t="s">
        <v>33</v>
      </c>
      <c r="I2098" s="1" t="s">
        <v>290</v>
      </c>
      <c r="J2098" s="1" t="s">
        <v>291</v>
      </c>
      <c r="K2098" s="1" t="s">
        <v>36</v>
      </c>
      <c r="L2098" s="1" t="s">
        <v>828</v>
      </c>
      <c r="M2098" s="1" t="s">
        <v>1636</v>
      </c>
      <c r="N2098">
        <v>0</v>
      </c>
      <c r="O2098" s="8">
        <v>0</v>
      </c>
      <c r="P2098" s="8">
        <v>0</v>
      </c>
      <c r="Q2098" s="8">
        <v>0</v>
      </c>
      <c r="R2098" s="35"/>
      <c r="S2098" s="36"/>
      <c r="T2098" s="36"/>
      <c r="U2098" s="36"/>
    </row>
    <row r="2099" spans="1:21" x14ac:dyDescent="0.3">
      <c r="A2099" s="9">
        <v>100512557</v>
      </c>
      <c r="B2099" s="9" t="str">
        <f>VLOOKUP(A2099,'AM Detail'!K:L,2,FALSE)</f>
        <v>Retire</v>
      </c>
      <c r="C2099" s="1" t="s">
        <v>31</v>
      </c>
      <c r="D2099" s="1" t="s">
        <v>32</v>
      </c>
      <c r="E2099" s="9" t="str">
        <f t="shared" si="32"/>
        <v>Z000</v>
      </c>
      <c r="F2099" s="2">
        <v>40210</v>
      </c>
      <c r="G2099" s="1" t="s">
        <v>17</v>
      </c>
      <c r="H2099" s="1" t="s">
        <v>33</v>
      </c>
      <c r="I2099" s="1" t="s">
        <v>266</v>
      </c>
      <c r="J2099" s="1" t="s">
        <v>444</v>
      </c>
      <c r="K2099" s="1" t="s">
        <v>36</v>
      </c>
      <c r="L2099" s="1" t="s">
        <v>828</v>
      </c>
      <c r="M2099" s="1" t="s">
        <v>1636</v>
      </c>
      <c r="N2099">
        <v>1</v>
      </c>
      <c r="O2099" s="8">
        <v>49220.84</v>
      </c>
      <c r="P2099" s="8">
        <v>26170.85</v>
      </c>
      <c r="Q2099" s="8">
        <v>23049.99</v>
      </c>
      <c r="R2099" s="35"/>
      <c r="S2099" s="36"/>
      <c r="T2099" s="36"/>
      <c r="U2099" s="36"/>
    </row>
    <row r="2100" spans="1:21" x14ac:dyDescent="0.3">
      <c r="A2100" s="9">
        <v>100524366</v>
      </c>
      <c r="B2100" s="9" t="str">
        <f>VLOOKUP(A2100,'AM Detail'!K:L,2,FALSE)</f>
        <v>Common</v>
      </c>
      <c r="C2100" s="1" t="s">
        <v>31</v>
      </c>
      <c r="D2100" s="1" t="s">
        <v>268</v>
      </c>
      <c r="E2100" s="9" t="str">
        <f t="shared" si="32"/>
        <v>Z000</v>
      </c>
      <c r="F2100" s="2">
        <v>40087</v>
      </c>
      <c r="G2100" s="1" t="s">
        <v>17</v>
      </c>
      <c r="H2100" s="1" t="s">
        <v>33</v>
      </c>
      <c r="I2100" s="1" t="s">
        <v>521</v>
      </c>
      <c r="J2100" s="1" t="s">
        <v>522</v>
      </c>
      <c r="K2100" s="1" t="s">
        <v>269</v>
      </c>
      <c r="L2100" s="1" t="s">
        <v>757</v>
      </c>
      <c r="M2100" s="1" t="s">
        <v>1636</v>
      </c>
      <c r="N2100">
        <v>2</v>
      </c>
      <c r="O2100" s="8">
        <v>235459.77</v>
      </c>
      <c r="P2100" s="8">
        <v>57764.25</v>
      </c>
      <c r="Q2100" s="8">
        <v>177695.52</v>
      </c>
      <c r="R2100" s="35"/>
      <c r="S2100" s="36"/>
      <c r="T2100" s="36"/>
      <c r="U2100" s="36"/>
    </row>
    <row r="2101" spans="1:21" x14ac:dyDescent="0.3">
      <c r="A2101" s="9">
        <v>101054793</v>
      </c>
      <c r="B2101" s="9" t="e">
        <f>VLOOKUP(A2101,'AM Detail'!K:L,2,FALSE)</f>
        <v>#N/A</v>
      </c>
      <c r="C2101" s="1" t="s">
        <v>31</v>
      </c>
      <c r="D2101" s="1" t="s">
        <v>268</v>
      </c>
      <c r="E2101" s="9" t="str">
        <f t="shared" si="32"/>
        <v>Z000</v>
      </c>
      <c r="F2101" s="2">
        <v>40210</v>
      </c>
      <c r="G2101" s="1" t="s">
        <v>17</v>
      </c>
      <c r="H2101" s="1" t="s">
        <v>33</v>
      </c>
      <c r="I2101" s="1" t="s">
        <v>496</v>
      </c>
      <c r="J2101" s="1" t="s">
        <v>500</v>
      </c>
      <c r="K2101" s="1" t="s">
        <v>269</v>
      </c>
      <c r="L2101" s="1" t="s">
        <v>828</v>
      </c>
      <c r="M2101" s="1" t="s">
        <v>1636</v>
      </c>
      <c r="N2101">
        <v>0</v>
      </c>
      <c r="O2101" s="8">
        <v>0</v>
      </c>
      <c r="P2101" s="8">
        <v>0</v>
      </c>
      <c r="Q2101" s="8">
        <v>0</v>
      </c>
      <c r="R2101" s="35"/>
      <c r="S2101" s="36"/>
      <c r="T2101" s="36"/>
      <c r="U2101" s="36"/>
    </row>
    <row r="2102" spans="1:21" x14ac:dyDescent="0.3">
      <c r="A2102" s="9">
        <v>101054980</v>
      </c>
      <c r="B2102" s="9" t="str">
        <f>VLOOKUP(A2102,'AM Detail'!K:L,2,FALSE)</f>
        <v>Retire</v>
      </c>
      <c r="C2102" s="1" t="s">
        <v>31</v>
      </c>
      <c r="D2102" s="1" t="s">
        <v>32</v>
      </c>
      <c r="E2102" s="9" t="str">
        <f t="shared" si="32"/>
        <v>Z000</v>
      </c>
      <c r="F2102" s="2">
        <v>40148</v>
      </c>
      <c r="G2102" s="1" t="s">
        <v>17</v>
      </c>
      <c r="H2102" s="1" t="s">
        <v>33</v>
      </c>
      <c r="I2102" s="1" t="s">
        <v>41</v>
      </c>
      <c r="J2102" s="1" t="s">
        <v>858</v>
      </c>
      <c r="K2102" s="1" t="s">
        <v>36</v>
      </c>
      <c r="L2102" s="1" t="s">
        <v>757</v>
      </c>
      <c r="M2102" s="1" t="s">
        <v>1636</v>
      </c>
      <c r="N2102" s="11">
        <v>3800</v>
      </c>
      <c r="O2102" s="8">
        <v>278526.81</v>
      </c>
      <c r="P2102" s="8">
        <v>176301.69</v>
      </c>
      <c r="Q2102" s="8">
        <v>102225.12</v>
      </c>
      <c r="R2102" s="35"/>
      <c r="S2102" s="36"/>
      <c r="T2102" s="36"/>
      <c r="U2102" s="36"/>
    </row>
    <row r="2103" spans="1:21" x14ac:dyDescent="0.3">
      <c r="A2103" s="9">
        <v>101094462</v>
      </c>
      <c r="B2103" s="9" t="e">
        <f>VLOOKUP(A2103,'AM Detail'!K:L,2,FALSE)</f>
        <v>#N/A</v>
      </c>
      <c r="C2103" s="1" t="s">
        <v>31</v>
      </c>
      <c r="D2103" s="1" t="s">
        <v>268</v>
      </c>
      <c r="E2103" s="9" t="str">
        <f t="shared" si="32"/>
        <v>Z000</v>
      </c>
      <c r="F2103" s="2">
        <v>40391</v>
      </c>
      <c r="G2103" s="1" t="s">
        <v>17</v>
      </c>
      <c r="H2103" s="1" t="s">
        <v>33</v>
      </c>
      <c r="I2103" s="1" t="s">
        <v>496</v>
      </c>
      <c r="J2103" s="1" t="s">
        <v>500</v>
      </c>
      <c r="K2103" s="1" t="s">
        <v>269</v>
      </c>
      <c r="L2103" s="1" t="s">
        <v>828</v>
      </c>
      <c r="M2103" s="1" t="s">
        <v>1636</v>
      </c>
      <c r="N2103">
        <v>0</v>
      </c>
      <c r="O2103" s="8">
        <v>0</v>
      </c>
      <c r="P2103" s="8">
        <v>0</v>
      </c>
      <c r="Q2103" s="8">
        <v>0</v>
      </c>
      <c r="R2103" s="35"/>
      <c r="S2103" s="36"/>
      <c r="T2103" s="36"/>
      <c r="U2103" s="36"/>
    </row>
    <row r="2104" spans="1:21" x14ac:dyDescent="0.3">
      <c r="A2104" s="9">
        <v>101235901</v>
      </c>
      <c r="B2104" s="9" t="e">
        <f>VLOOKUP(A2104,'AM Detail'!K:L,2,FALSE)</f>
        <v>#N/A</v>
      </c>
      <c r="C2104" s="1" t="s">
        <v>31</v>
      </c>
      <c r="D2104" s="1" t="s">
        <v>32</v>
      </c>
      <c r="E2104" s="9" t="str">
        <f t="shared" si="32"/>
        <v>Z000</v>
      </c>
      <c r="F2104" s="2">
        <v>39203</v>
      </c>
      <c r="G2104" s="1" t="s">
        <v>17</v>
      </c>
      <c r="H2104" s="1" t="s">
        <v>33</v>
      </c>
      <c r="I2104" s="1" t="s">
        <v>332</v>
      </c>
      <c r="J2104" s="1" t="s">
        <v>334</v>
      </c>
      <c r="K2104" s="1" t="s">
        <v>36</v>
      </c>
      <c r="L2104" s="1" t="s">
        <v>787</v>
      </c>
      <c r="M2104" s="1" t="s">
        <v>1636</v>
      </c>
      <c r="N2104">
        <v>0</v>
      </c>
      <c r="O2104" s="8">
        <v>0</v>
      </c>
      <c r="P2104" s="8">
        <v>0</v>
      </c>
      <c r="Q2104" s="8">
        <v>0</v>
      </c>
      <c r="R2104" s="35"/>
      <c r="S2104" s="36"/>
      <c r="T2104" s="36"/>
      <c r="U2104" s="36"/>
    </row>
    <row r="2105" spans="1:21" x14ac:dyDescent="0.3">
      <c r="A2105" s="9">
        <v>101375877</v>
      </c>
      <c r="B2105" s="9" t="e">
        <f>VLOOKUP(A2105,'AM Detail'!K:L,2,FALSE)</f>
        <v>#N/A</v>
      </c>
      <c r="C2105" s="1" t="s">
        <v>335</v>
      </c>
      <c r="D2105" s="1" t="s">
        <v>465</v>
      </c>
      <c r="E2105" s="9" t="str">
        <f t="shared" si="32"/>
        <v>Z000</v>
      </c>
      <c r="F2105" s="2">
        <v>39479</v>
      </c>
      <c r="G2105" s="1" t="s">
        <v>17</v>
      </c>
      <c r="H2105" s="1" t="s">
        <v>18</v>
      </c>
      <c r="I2105" s="1" t="s">
        <v>496</v>
      </c>
      <c r="J2105" s="1" t="s">
        <v>500</v>
      </c>
      <c r="K2105" s="1" t="s">
        <v>269</v>
      </c>
      <c r="L2105" s="1" t="s">
        <v>756</v>
      </c>
      <c r="M2105" s="1" t="s">
        <v>1636</v>
      </c>
      <c r="N2105">
        <v>0</v>
      </c>
      <c r="O2105" s="8">
        <v>0</v>
      </c>
      <c r="P2105" s="8">
        <v>0</v>
      </c>
      <c r="Q2105" s="8">
        <v>0</v>
      </c>
      <c r="R2105" s="35"/>
      <c r="S2105" s="36"/>
      <c r="T2105" s="36"/>
      <c r="U2105" s="36"/>
    </row>
    <row r="2106" spans="1:21" x14ac:dyDescent="0.3">
      <c r="A2106" s="9">
        <v>101555558</v>
      </c>
      <c r="B2106" s="9" t="str">
        <f>VLOOKUP(A2106,'AM Detail'!K:L,2,FALSE)</f>
        <v>U1</v>
      </c>
      <c r="C2106" s="1" t="s">
        <v>31</v>
      </c>
      <c r="D2106" s="1" t="s">
        <v>268</v>
      </c>
      <c r="E2106" s="9" t="str">
        <f t="shared" si="32"/>
        <v>Z000</v>
      </c>
      <c r="F2106" s="2">
        <v>40087</v>
      </c>
      <c r="G2106" s="1" t="s">
        <v>17</v>
      </c>
      <c r="H2106" s="1" t="s">
        <v>33</v>
      </c>
      <c r="I2106" s="1" t="s">
        <v>479</v>
      </c>
      <c r="J2106" s="1" t="s">
        <v>859</v>
      </c>
      <c r="K2106" s="1" t="s">
        <v>269</v>
      </c>
      <c r="L2106" s="1" t="s">
        <v>757</v>
      </c>
      <c r="M2106" s="1" t="s">
        <v>1636</v>
      </c>
      <c r="N2106">
        <v>15</v>
      </c>
      <c r="O2106" s="8">
        <v>535273.78</v>
      </c>
      <c r="P2106" s="8">
        <v>131316.22</v>
      </c>
      <c r="Q2106" s="8">
        <v>403957.56</v>
      </c>
      <c r="R2106" s="35"/>
      <c r="S2106" s="36"/>
      <c r="T2106" s="36"/>
      <c r="U2106" s="36"/>
    </row>
    <row r="2107" spans="1:21" x14ac:dyDescent="0.3">
      <c r="A2107" s="9">
        <v>101555585</v>
      </c>
      <c r="B2107" s="9" t="str">
        <f>VLOOKUP(A2107,'AM Detail'!K:L,2,FALSE)</f>
        <v>U1</v>
      </c>
      <c r="C2107" s="1" t="s">
        <v>31</v>
      </c>
      <c r="D2107" s="1" t="s">
        <v>268</v>
      </c>
      <c r="E2107" s="9" t="str">
        <f t="shared" si="32"/>
        <v>Z000</v>
      </c>
      <c r="F2107" s="2">
        <v>40087</v>
      </c>
      <c r="G2107" s="1" t="s">
        <v>17</v>
      </c>
      <c r="H2107" s="1" t="s">
        <v>33</v>
      </c>
      <c r="I2107" s="1" t="s">
        <v>479</v>
      </c>
      <c r="J2107" s="1" t="s">
        <v>481</v>
      </c>
      <c r="K2107" s="1" t="s">
        <v>269</v>
      </c>
      <c r="L2107" s="1" t="s">
        <v>757</v>
      </c>
      <c r="M2107" s="1" t="s">
        <v>1636</v>
      </c>
      <c r="N2107" s="10">
        <v>3</v>
      </c>
      <c r="O2107" s="8">
        <v>726442.54</v>
      </c>
      <c r="P2107" s="8">
        <v>178214.76</v>
      </c>
      <c r="Q2107" s="8">
        <v>548227.78</v>
      </c>
      <c r="R2107" s="35"/>
      <c r="S2107" s="36"/>
      <c r="T2107" s="36"/>
      <c r="U2107" s="36"/>
    </row>
    <row r="2108" spans="1:21" x14ac:dyDescent="0.3">
      <c r="A2108" s="9">
        <v>101555586</v>
      </c>
      <c r="B2108" s="9" t="str">
        <f>VLOOKUP(A2108,'AM Detail'!K:L,2,FALSE)</f>
        <v>U1</v>
      </c>
      <c r="C2108" s="1" t="s">
        <v>31</v>
      </c>
      <c r="D2108" s="1" t="s">
        <v>268</v>
      </c>
      <c r="E2108" s="9" t="str">
        <f t="shared" si="32"/>
        <v>Z000</v>
      </c>
      <c r="F2108" s="2">
        <v>40087</v>
      </c>
      <c r="G2108" s="1" t="s">
        <v>17</v>
      </c>
      <c r="H2108" s="1" t="s">
        <v>33</v>
      </c>
      <c r="I2108" s="1" t="s">
        <v>479</v>
      </c>
      <c r="J2108" s="1" t="s">
        <v>860</v>
      </c>
      <c r="K2108" s="1" t="s">
        <v>269</v>
      </c>
      <c r="L2108" s="1" t="s">
        <v>757</v>
      </c>
      <c r="M2108" s="1" t="s">
        <v>1636</v>
      </c>
      <c r="N2108">
        <v>1</v>
      </c>
      <c r="O2108" s="8">
        <v>523803.65</v>
      </c>
      <c r="P2108" s="8">
        <v>128502.31</v>
      </c>
      <c r="Q2108" s="8">
        <v>395301.34</v>
      </c>
      <c r="R2108" s="35"/>
      <c r="S2108" s="36"/>
      <c r="T2108" s="36"/>
      <c r="U2108" s="36"/>
    </row>
    <row r="2109" spans="1:21" x14ac:dyDescent="0.3">
      <c r="A2109" s="9">
        <v>101556299</v>
      </c>
      <c r="B2109" s="9" t="e">
        <f>VLOOKUP(A2109,'AM Detail'!K:L,2,FALSE)</f>
        <v>#N/A</v>
      </c>
      <c r="C2109" s="1" t="s">
        <v>31</v>
      </c>
      <c r="D2109" s="1" t="s">
        <v>268</v>
      </c>
      <c r="E2109" s="9" t="str">
        <f t="shared" si="32"/>
        <v>Z000</v>
      </c>
      <c r="F2109" s="2">
        <v>39845</v>
      </c>
      <c r="G2109" s="1" t="s">
        <v>17</v>
      </c>
      <c r="H2109" s="1" t="s">
        <v>33</v>
      </c>
      <c r="I2109" s="1" t="s">
        <v>496</v>
      </c>
      <c r="J2109" s="1" t="s">
        <v>501</v>
      </c>
      <c r="K2109" s="1" t="s">
        <v>269</v>
      </c>
      <c r="L2109" s="1" t="s">
        <v>757</v>
      </c>
      <c r="M2109" s="1" t="s">
        <v>1636</v>
      </c>
      <c r="N2109">
        <v>0</v>
      </c>
      <c r="O2109" s="8">
        <v>0</v>
      </c>
      <c r="P2109" s="8">
        <v>0</v>
      </c>
      <c r="Q2109" s="8">
        <v>0</v>
      </c>
      <c r="R2109" s="35"/>
      <c r="S2109" s="36"/>
      <c r="T2109" s="36"/>
      <c r="U2109" s="36"/>
    </row>
    <row r="2110" spans="1:21" x14ac:dyDescent="0.3">
      <c r="A2110" s="9">
        <v>101834226</v>
      </c>
      <c r="B2110" s="9" t="e">
        <f>VLOOKUP(A2110,'AM Detail'!K:L,2,FALSE)</f>
        <v>#N/A</v>
      </c>
      <c r="C2110" s="1" t="s">
        <v>15</v>
      </c>
      <c r="D2110" s="1" t="s">
        <v>16</v>
      </c>
      <c r="E2110" s="9" t="str">
        <f t="shared" si="32"/>
        <v>Z000</v>
      </c>
      <c r="F2110" s="2">
        <v>40483</v>
      </c>
      <c r="G2110" s="1" t="s">
        <v>17</v>
      </c>
      <c r="H2110" s="1" t="s">
        <v>18</v>
      </c>
      <c r="I2110" s="1" t="s">
        <v>290</v>
      </c>
      <c r="J2110" s="1" t="s">
        <v>291</v>
      </c>
      <c r="K2110" s="1" t="s">
        <v>21</v>
      </c>
      <c r="L2110" s="1" t="s">
        <v>828</v>
      </c>
      <c r="M2110" s="1" t="s">
        <v>1636</v>
      </c>
      <c r="N2110">
        <v>0</v>
      </c>
      <c r="O2110" s="8">
        <v>0</v>
      </c>
      <c r="P2110" s="8">
        <v>0</v>
      </c>
      <c r="Q2110" s="8">
        <v>0</v>
      </c>
      <c r="R2110" s="35"/>
      <c r="S2110" s="36"/>
      <c r="T2110" s="36"/>
      <c r="U2110" s="36"/>
    </row>
    <row r="2111" spans="1:21" x14ac:dyDescent="0.3">
      <c r="A2111" s="9">
        <v>101837231</v>
      </c>
      <c r="B2111" s="9" t="e">
        <f>VLOOKUP(A2111,'AM Detail'!K:L,2,FALSE)</f>
        <v>#N/A</v>
      </c>
      <c r="C2111" s="1" t="s">
        <v>15</v>
      </c>
      <c r="D2111" s="1" t="s">
        <v>16</v>
      </c>
      <c r="E2111" s="9" t="str">
        <f t="shared" si="32"/>
        <v>Z000</v>
      </c>
      <c r="F2111" s="2">
        <v>40483</v>
      </c>
      <c r="G2111" s="1" t="s">
        <v>17</v>
      </c>
      <c r="H2111" s="1" t="s">
        <v>18</v>
      </c>
      <c r="I2111" s="1" t="s">
        <v>290</v>
      </c>
      <c r="J2111" s="1" t="s">
        <v>291</v>
      </c>
      <c r="K2111" s="1" t="s">
        <v>21</v>
      </c>
      <c r="L2111" s="1" t="s">
        <v>828</v>
      </c>
      <c r="M2111" s="1" t="s">
        <v>1636</v>
      </c>
      <c r="N2111">
        <v>0</v>
      </c>
      <c r="O2111" s="8">
        <v>0</v>
      </c>
      <c r="P2111" s="8">
        <v>0</v>
      </c>
      <c r="Q2111" s="8">
        <v>0</v>
      </c>
      <c r="R2111" s="35"/>
      <c r="S2111" s="36"/>
      <c r="T2111" s="36"/>
      <c r="U2111" s="36"/>
    </row>
    <row r="2112" spans="1:21" x14ac:dyDescent="0.3">
      <c r="A2112" s="9">
        <v>101949367</v>
      </c>
      <c r="B2112" s="9" t="e">
        <f>VLOOKUP(A2112,'AM Detail'!K:L,2,FALSE)</f>
        <v>#N/A</v>
      </c>
      <c r="C2112" s="1" t="s">
        <v>335</v>
      </c>
      <c r="D2112" s="1" t="s">
        <v>238</v>
      </c>
      <c r="E2112" s="9" t="str">
        <f t="shared" si="32"/>
        <v>Z000</v>
      </c>
      <c r="F2112" s="2">
        <v>40483</v>
      </c>
      <c r="G2112" s="1" t="s">
        <v>17</v>
      </c>
      <c r="H2112" s="1" t="s">
        <v>18</v>
      </c>
      <c r="I2112" s="1" t="s">
        <v>290</v>
      </c>
      <c r="J2112" s="1" t="s">
        <v>291</v>
      </c>
      <c r="K2112" s="1" t="s">
        <v>36</v>
      </c>
      <c r="L2112" s="1" t="s">
        <v>828</v>
      </c>
      <c r="M2112" s="1" t="s">
        <v>1636</v>
      </c>
      <c r="N2112">
        <v>0</v>
      </c>
      <c r="O2112" s="8">
        <v>0</v>
      </c>
      <c r="P2112" s="8">
        <v>0</v>
      </c>
      <c r="Q2112" s="8">
        <v>0</v>
      </c>
      <c r="R2112" s="35"/>
      <c r="S2112" s="36"/>
      <c r="T2112" s="36"/>
      <c r="U2112" s="36"/>
    </row>
    <row r="2113" spans="1:21" x14ac:dyDescent="0.3">
      <c r="A2113" s="9">
        <v>102314869</v>
      </c>
      <c r="B2113" s="9" t="e">
        <f>VLOOKUP(A2113,'AM Detail'!K:L,2,FALSE)</f>
        <v>#N/A</v>
      </c>
      <c r="C2113" s="1" t="s">
        <v>335</v>
      </c>
      <c r="D2113" s="1" t="s">
        <v>238</v>
      </c>
      <c r="E2113" s="9" t="str">
        <f t="shared" si="32"/>
        <v>Z000</v>
      </c>
      <c r="F2113" s="2">
        <v>40483</v>
      </c>
      <c r="G2113" s="1" t="s">
        <v>17</v>
      </c>
      <c r="H2113" s="1" t="s">
        <v>18</v>
      </c>
      <c r="I2113" s="1" t="s">
        <v>261</v>
      </c>
      <c r="J2113" s="1" t="s">
        <v>293</v>
      </c>
      <c r="K2113" s="1" t="s">
        <v>36</v>
      </c>
      <c r="L2113" s="1" t="s">
        <v>828</v>
      </c>
      <c r="M2113" s="1" t="s">
        <v>1636</v>
      </c>
      <c r="N2113">
        <v>0</v>
      </c>
      <c r="O2113" s="8">
        <v>0</v>
      </c>
      <c r="P2113" s="8">
        <v>0</v>
      </c>
      <c r="Q2113" s="8">
        <v>0</v>
      </c>
      <c r="R2113" s="35"/>
      <c r="S2113" s="36"/>
      <c r="T2113" s="36"/>
      <c r="U2113" s="36"/>
    </row>
    <row r="2114" spans="1:21" x14ac:dyDescent="0.3">
      <c r="A2114" s="9">
        <v>102333393</v>
      </c>
      <c r="B2114" s="9" t="e">
        <f>VLOOKUP(A2114,'AM Detail'!K:L,2,FALSE)</f>
        <v>#N/A</v>
      </c>
      <c r="C2114" s="1" t="s">
        <v>15</v>
      </c>
      <c r="D2114" s="1" t="s">
        <v>465</v>
      </c>
      <c r="E2114" s="9" t="str">
        <f t="shared" si="32"/>
        <v>Z000</v>
      </c>
      <c r="F2114" s="2">
        <v>40483</v>
      </c>
      <c r="G2114" s="1" t="s">
        <v>17</v>
      </c>
      <c r="H2114" s="1" t="s">
        <v>18</v>
      </c>
      <c r="I2114" s="1" t="s">
        <v>290</v>
      </c>
      <c r="J2114" s="1" t="s">
        <v>291</v>
      </c>
      <c r="K2114" s="1" t="s">
        <v>269</v>
      </c>
      <c r="L2114" s="1" t="s">
        <v>828</v>
      </c>
      <c r="M2114" s="1" t="s">
        <v>1636</v>
      </c>
      <c r="N2114">
        <v>0</v>
      </c>
      <c r="O2114" s="8">
        <v>0</v>
      </c>
      <c r="P2114" s="8">
        <v>0</v>
      </c>
      <c r="Q2114" s="8">
        <v>0</v>
      </c>
      <c r="R2114" s="35"/>
      <c r="S2114" s="36"/>
      <c r="T2114" s="36"/>
      <c r="U2114" s="36"/>
    </row>
    <row r="2115" spans="1:21" x14ac:dyDescent="0.3">
      <c r="A2115" s="9">
        <v>102336951</v>
      </c>
      <c r="B2115" s="9" t="e">
        <f>VLOOKUP(A2115,'AM Detail'!K:L,2,FALSE)</f>
        <v>#N/A</v>
      </c>
      <c r="C2115" s="1" t="s">
        <v>15</v>
      </c>
      <c r="D2115" s="1" t="s">
        <v>287</v>
      </c>
      <c r="E2115" s="9" t="str">
        <f t="shared" si="32"/>
        <v>Z000</v>
      </c>
      <c r="F2115" s="2">
        <v>40513</v>
      </c>
      <c r="G2115" s="1" t="s">
        <v>17</v>
      </c>
      <c r="H2115" s="1" t="s">
        <v>18</v>
      </c>
      <c r="I2115" s="1" t="s">
        <v>290</v>
      </c>
      <c r="J2115" s="1" t="s">
        <v>291</v>
      </c>
      <c r="K2115" s="1" t="s">
        <v>286</v>
      </c>
      <c r="L2115" s="1" t="s">
        <v>828</v>
      </c>
      <c r="M2115" s="1" t="s">
        <v>1636</v>
      </c>
      <c r="N2115">
        <v>0</v>
      </c>
      <c r="O2115" s="8">
        <v>0</v>
      </c>
      <c r="P2115" s="8">
        <v>0</v>
      </c>
      <c r="Q2115" s="8">
        <v>0</v>
      </c>
      <c r="R2115" s="35"/>
      <c r="S2115" s="36"/>
      <c r="T2115" s="36"/>
      <c r="U2115" s="36"/>
    </row>
    <row r="2116" spans="1:21" x14ac:dyDescent="0.3">
      <c r="A2116" s="9">
        <v>102343042</v>
      </c>
      <c r="B2116" s="9" t="e">
        <f>VLOOKUP(A2116,'AM Detail'!K:L,2,FALSE)</f>
        <v>#N/A</v>
      </c>
      <c r="C2116" s="1" t="s">
        <v>31</v>
      </c>
      <c r="D2116" s="1" t="s">
        <v>268</v>
      </c>
      <c r="E2116" s="9" t="str">
        <f t="shared" si="32"/>
        <v>Z000</v>
      </c>
      <c r="F2116" s="2">
        <v>40391</v>
      </c>
      <c r="G2116" s="1" t="s">
        <v>17</v>
      </c>
      <c r="H2116" s="1" t="s">
        <v>33</v>
      </c>
      <c r="I2116" s="1" t="s">
        <v>290</v>
      </c>
      <c r="J2116" s="1" t="s">
        <v>291</v>
      </c>
      <c r="K2116" s="1" t="s">
        <v>269</v>
      </c>
      <c r="L2116" s="1" t="s">
        <v>828</v>
      </c>
      <c r="M2116" s="1" t="s">
        <v>1636</v>
      </c>
      <c r="N2116">
        <v>0</v>
      </c>
      <c r="O2116" s="8">
        <v>0</v>
      </c>
      <c r="P2116" s="8">
        <v>0</v>
      </c>
      <c r="Q2116" s="8">
        <v>0</v>
      </c>
      <c r="R2116" s="35"/>
      <c r="S2116" s="36"/>
      <c r="T2116" s="36"/>
      <c r="U2116" s="36"/>
    </row>
    <row r="2117" spans="1:21" x14ac:dyDescent="0.3">
      <c r="A2117" s="9">
        <v>102421292</v>
      </c>
      <c r="B2117" s="9" t="str">
        <f>VLOOKUP(A2117,'AM Detail'!K:L,2,FALSE)</f>
        <v>Common</v>
      </c>
      <c r="C2117" s="1" t="s">
        <v>15</v>
      </c>
      <c r="D2117" s="1" t="s">
        <v>16</v>
      </c>
      <c r="E2117" s="9" t="str">
        <f t="shared" si="32"/>
        <v>Z000</v>
      </c>
      <c r="F2117" s="2">
        <v>40483</v>
      </c>
      <c r="G2117" s="1" t="s">
        <v>17</v>
      </c>
      <c r="H2117" s="1" t="s">
        <v>18</v>
      </c>
      <c r="I2117" s="1" t="s">
        <v>100</v>
      </c>
      <c r="J2117" s="1" t="s">
        <v>104</v>
      </c>
      <c r="K2117" s="1" t="s">
        <v>21</v>
      </c>
      <c r="L2117" s="1" t="s">
        <v>828</v>
      </c>
      <c r="M2117" s="1" t="s">
        <v>1636</v>
      </c>
      <c r="N2117">
        <v>1</v>
      </c>
      <c r="O2117" s="8">
        <v>65576.69</v>
      </c>
      <c r="P2117" s="8">
        <v>11564.69</v>
      </c>
      <c r="Q2117" s="8">
        <v>54012</v>
      </c>
      <c r="R2117" s="35"/>
      <c r="S2117" s="36"/>
      <c r="T2117" s="36"/>
      <c r="U2117" s="36"/>
    </row>
    <row r="2118" spans="1:21" x14ac:dyDescent="0.3">
      <c r="A2118" s="9">
        <v>102602940</v>
      </c>
      <c r="B2118" s="9" t="e">
        <f>VLOOKUP(A2118,'AM Detail'!K:L,2,FALSE)</f>
        <v>#N/A</v>
      </c>
      <c r="C2118" s="1" t="s">
        <v>31</v>
      </c>
      <c r="D2118" s="1" t="s">
        <v>268</v>
      </c>
      <c r="E2118" s="9" t="str">
        <f t="shared" ref="E2118:E2181" si="33">MID(D2118,6,4)</f>
        <v>Z000</v>
      </c>
      <c r="F2118" s="2">
        <v>40391</v>
      </c>
      <c r="G2118" s="1" t="s">
        <v>17</v>
      </c>
      <c r="H2118" s="1" t="s">
        <v>33</v>
      </c>
      <c r="I2118" s="1" t="s">
        <v>496</v>
      </c>
      <c r="J2118" s="1" t="s">
        <v>501</v>
      </c>
      <c r="K2118" s="1" t="s">
        <v>269</v>
      </c>
      <c r="L2118" s="1" t="s">
        <v>828</v>
      </c>
      <c r="M2118" s="1" t="s">
        <v>1636</v>
      </c>
      <c r="N2118">
        <v>0</v>
      </c>
      <c r="O2118" s="8">
        <v>0</v>
      </c>
      <c r="P2118" s="8">
        <v>0</v>
      </c>
      <c r="Q2118" s="8">
        <v>0</v>
      </c>
      <c r="R2118" s="35"/>
      <c r="S2118" s="36"/>
      <c r="T2118" s="36"/>
      <c r="U2118" s="36"/>
    </row>
    <row r="2119" spans="1:21" x14ac:dyDescent="0.3">
      <c r="A2119" s="9">
        <v>102784041</v>
      </c>
      <c r="B2119" s="9" t="e">
        <f>VLOOKUP(A2119,'AM Detail'!K:L,2,FALSE)</f>
        <v>#N/A</v>
      </c>
      <c r="C2119" s="1" t="s">
        <v>31</v>
      </c>
      <c r="D2119" s="1" t="s">
        <v>276</v>
      </c>
      <c r="E2119" s="9" t="str">
        <f t="shared" si="33"/>
        <v>Z000</v>
      </c>
      <c r="F2119" s="2">
        <v>40544</v>
      </c>
      <c r="G2119" s="1" t="s">
        <v>17</v>
      </c>
      <c r="H2119" s="1" t="s">
        <v>33</v>
      </c>
      <c r="I2119" s="1" t="s">
        <v>290</v>
      </c>
      <c r="J2119" s="1" t="s">
        <v>291</v>
      </c>
      <c r="K2119" s="1" t="s">
        <v>279</v>
      </c>
      <c r="L2119" s="1" t="s">
        <v>861</v>
      </c>
      <c r="M2119" s="1" t="s">
        <v>1636</v>
      </c>
      <c r="N2119">
        <v>0</v>
      </c>
      <c r="O2119" s="8">
        <v>0</v>
      </c>
      <c r="P2119" s="8">
        <v>0</v>
      </c>
      <c r="Q2119" s="8">
        <v>0</v>
      </c>
      <c r="R2119" s="35"/>
      <c r="S2119" s="36"/>
      <c r="T2119" s="36"/>
      <c r="U2119" s="36"/>
    </row>
    <row r="2120" spans="1:21" x14ac:dyDescent="0.3">
      <c r="A2120" s="9">
        <v>102784845</v>
      </c>
      <c r="B2120" s="9" t="e">
        <f>VLOOKUP(A2120,'AM Detail'!K:L,2,FALSE)</f>
        <v>#N/A</v>
      </c>
      <c r="C2120" s="1" t="s">
        <v>335</v>
      </c>
      <c r="D2120" s="1" t="s">
        <v>238</v>
      </c>
      <c r="E2120" s="9" t="str">
        <f t="shared" si="33"/>
        <v>Z000</v>
      </c>
      <c r="F2120" s="2">
        <v>40544</v>
      </c>
      <c r="G2120" s="1" t="s">
        <v>17</v>
      </c>
      <c r="H2120" s="1" t="s">
        <v>18</v>
      </c>
      <c r="I2120" s="1" t="s">
        <v>290</v>
      </c>
      <c r="J2120" s="1" t="s">
        <v>291</v>
      </c>
      <c r="K2120" s="1" t="s">
        <v>36</v>
      </c>
      <c r="L2120" s="1" t="s">
        <v>861</v>
      </c>
      <c r="M2120" s="1" t="s">
        <v>1636</v>
      </c>
      <c r="N2120">
        <v>0</v>
      </c>
      <c r="O2120" s="8">
        <v>0</v>
      </c>
      <c r="P2120" s="8">
        <v>0</v>
      </c>
      <c r="Q2120" s="8">
        <v>0</v>
      </c>
      <c r="R2120" s="35"/>
      <c r="S2120" s="36"/>
      <c r="T2120" s="36"/>
      <c r="U2120" s="36"/>
    </row>
    <row r="2121" spans="1:21" x14ac:dyDescent="0.3">
      <c r="A2121" s="9">
        <v>102785033</v>
      </c>
      <c r="B2121" s="9" t="e">
        <f>VLOOKUP(A2121,'AM Detail'!K:L,2,FALSE)</f>
        <v>#N/A</v>
      </c>
      <c r="C2121" s="1" t="s">
        <v>15</v>
      </c>
      <c r="D2121" s="1" t="s">
        <v>465</v>
      </c>
      <c r="E2121" s="9" t="str">
        <f t="shared" si="33"/>
        <v>Z000</v>
      </c>
      <c r="F2121" s="2">
        <v>40544</v>
      </c>
      <c r="G2121" s="1" t="s">
        <v>17</v>
      </c>
      <c r="H2121" s="1" t="s">
        <v>18</v>
      </c>
      <c r="I2121" s="1" t="s">
        <v>290</v>
      </c>
      <c r="J2121" s="1" t="s">
        <v>291</v>
      </c>
      <c r="K2121" s="1" t="s">
        <v>269</v>
      </c>
      <c r="L2121" s="1" t="s">
        <v>861</v>
      </c>
      <c r="M2121" s="1" t="s">
        <v>1636</v>
      </c>
      <c r="N2121">
        <v>0</v>
      </c>
      <c r="O2121" s="8">
        <v>0</v>
      </c>
      <c r="P2121" s="8">
        <v>0</v>
      </c>
      <c r="Q2121" s="8">
        <v>0</v>
      </c>
      <c r="R2121" s="35"/>
      <c r="S2121" s="36"/>
      <c r="T2121" s="36"/>
      <c r="U2121" s="36"/>
    </row>
    <row r="2122" spans="1:21" x14ac:dyDescent="0.3">
      <c r="A2122" s="9">
        <v>102793589</v>
      </c>
      <c r="B2122" s="9" t="e">
        <f>VLOOKUP(A2122,'AM Detail'!K:L,2,FALSE)</f>
        <v>#N/A</v>
      </c>
      <c r="C2122" s="1" t="s">
        <v>15</v>
      </c>
      <c r="D2122" s="1" t="s">
        <v>465</v>
      </c>
      <c r="E2122" s="9" t="str">
        <f t="shared" si="33"/>
        <v>Z000</v>
      </c>
      <c r="F2122" s="2">
        <v>40483</v>
      </c>
      <c r="G2122" s="1" t="s">
        <v>17</v>
      </c>
      <c r="H2122" s="1" t="s">
        <v>18</v>
      </c>
      <c r="I2122" s="1" t="s">
        <v>290</v>
      </c>
      <c r="J2122" s="1" t="s">
        <v>291</v>
      </c>
      <c r="K2122" s="1" t="s">
        <v>269</v>
      </c>
      <c r="L2122" s="1" t="s">
        <v>828</v>
      </c>
      <c r="M2122" s="1" t="s">
        <v>1636</v>
      </c>
      <c r="N2122">
        <v>0</v>
      </c>
      <c r="O2122" s="8">
        <v>0</v>
      </c>
      <c r="P2122" s="8">
        <v>0</v>
      </c>
      <c r="Q2122" s="8">
        <v>0</v>
      </c>
      <c r="R2122" s="35"/>
      <c r="S2122" s="36"/>
      <c r="T2122" s="36"/>
      <c r="U2122" s="36"/>
    </row>
    <row r="2123" spans="1:21" x14ac:dyDescent="0.3">
      <c r="A2123" s="9">
        <v>102797926</v>
      </c>
      <c r="B2123" s="9" t="e">
        <f>VLOOKUP(A2123,'AM Detail'!K:L,2,FALSE)</f>
        <v>#N/A</v>
      </c>
      <c r="C2123" s="1" t="s">
        <v>15</v>
      </c>
      <c r="D2123" s="1" t="s">
        <v>238</v>
      </c>
      <c r="E2123" s="9" t="str">
        <f t="shared" si="33"/>
        <v>Z000</v>
      </c>
      <c r="F2123" s="2">
        <v>40544</v>
      </c>
      <c r="G2123" s="1" t="s">
        <v>17</v>
      </c>
      <c r="H2123" s="1" t="s">
        <v>18</v>
      </c>
      <c r="I2123" s="1" t="s">
        <v>290</v>
      </c>
      <c r="J2123" s="1" t="s">
        <v>291</v>
      </c>
      <c r="K2123" s="1" t="s">
        <v>36</v>
      </c>
      <c r="L2123" s="1" t="s">
        <v>861</v>
      </c>
      <c r="M2123" s="1" t="s">
        <v>1636</v>
      </c>
      <c r="N2123">
        <v>0</v>
      </c>
      <c r="O2123" s="8">
        <v>0</v>
      </c>
      <c r="P2123" s="8">
        <v>0</v>
      </c>
      <c r="Q2123" s="8">
        <v>0</v>
      </c>
      <c r="R2123" s="35"/>
      <c r="S2123" s="36"/>
      <c r="T2123" s="36"/>
      <c r="U2123" s="36"/>
    </row>
    <row r="2124" spans="1:21" x14ac:dyDescent="0.3">
      <c r="A2124" s="9">
        <v>102801405</v>
      </c>
      <c r="B2124" s="9" t="e">
        <f>VLOOKUP(A2124,'AM Detail'!K:L,2,FALSE)</f>
        <v>#N/A</v>
      </c>
      <c r="C2124" s="1" t="s">
        <v>31</v>
      </c>
      <c r="D2124" s="1" t="s">
        <v>276</v>
      </c>
      <c r="E2124" s="9" t="str">
        <f t="shared" si="33"/>
        <v>Z000</v>
      </c>
      <c r="F2124" s="2">
        <v>40210</v>
      </c>
      <c r="G2124" s="1" t="s">
        <v>17</v>
      </c>
      <c r="H2124" s="1" t="s">
        <v>33</v>
      </c>
      <c r="I2124" s="1" t="s">
        <v>290</v>
      </c>
      <c r="J2124" s="1" t="s">
        <v>291</v>
      </c>
      <c r="K2124" s="1" t="s">
        <v>279</v>
      </c>
      <c r="L2124" s="1" t="s">
        <v>828</v>
      </c>
      <c r="M2124" s="1" t="s">
        <v>1636</v>
      </c>
      <c r="N2124">
        <v>0</v>
      </c>
      <c r="O2124" s="8">
        <v>0</v>
      </c>
      <c r="P2124" s="8">
        <v>0</v>
      </c>
      <c r="Q2124" s="8">
        <v>0</v>
      </c>
      <c r="R2124" s="35"/>
      <c r="S2124" s="36"/>
      <c r="T2124" s="36"/>
      <c r="U2124" s="36"/>
    </row>
    <row r="2125" spans="1:21" x14ac:dyDescent="0.3">
      <c r="A2125" s="9">
        <v>102808166</v>
      </c>
      <c r="B2125" s="9" t="e">
        <f>VLOOKUP(A2125,'AM Detail'!K:L,2,FALSE)</f>
        <v>#N/A</v>
      </c>
      <c r="C2125" s="1" t="s">
        <v>15</v>
      </c>
      <c r="D2125" s="1" t="s">
        <v>16</v>
      </c>
      <c r="E2125" s="9" t="str">
        <f t="shared" si="33"/>
        <v>Z000</v>
      </c>
      <c r="F2125" s="2">
        <v>40483</v>
      </c>
      <c r="G2125" s="1" t="s">
        <v>17</v>
      </c>
      <c r="H2125" s="1" t="s">
        <v>18</v>
      </c>
      <c r="I2125" s="1" t="s">
        <v>290</v>
      </c>
      <c r="J2125" s="1" t="s">
        <v>291</v>
      </c>
      <c r="K2125" s="1" t="s">
        <v>21</v>
      </c>
      <c r="L2125" s="1" t="s">
        <v>828</v>
      </c>
      <c r="M2125" s="1" t="s">
        <v>1636</v>
      </c>
      <c r="N2125">
        <v>0</v>
      </c>
      <c r="O2125" s="8">
        <v>0</v>
      </c>
      <c r="P2125" s="8">
        <v>0</v>
      </c>
      <c r="Q2125" s="8">
        <v>0</v>
      </c>
      <c r="R2125" s="35"/>
      <c r="S2125" s="36"/>
      <c r="T2125" s="36"/>
      <c r="U2125" s="36"/>
    </row>
    <row r="2126" spans="1:21" x14ac:dyDescent="0.3">
      <c r="A2126" s="9">
        <v>102981026</v>
      </c>
      <c r="B2126" s="9" t="e">
        <f>VLOOKUP(A2126,'AM Detail'!K:L,2,FALSE)</f>
        <v>#N/A</v>
      </c>
      <c r="C2126" s="1" t="s">
        <v>335</v>
      </c>
      <c r="D2126" s="1" t="s">
        <v>238</v>
      </c>
      <c r="E2126" s="9" t="str">
        <f t="shared" si="33"/>
        <v>Z000</v>
      </c>
      <c r="F2126" s="2">
        <v>40544</v>
      </c>
      <c r="G2126" s="1" t="s">
        <v>17</v>
      </c>
      <c r="H2126" s="1" t="s">
        <v>18</v>
      </c>
      <c r="I2126" s="1" t="s">
        <v>249</v>
      </c>
      <c r="J2126" s="1" t="s">
        <v>252</v>
      </c>
      <c r="K2126" s="1" t="s">
        <v>36</v>
      </c>
      <c r="L2126" s="1" t="s">
        <v>861</v>
      </c>
      <c r="M2126" s="1" t="s">
        <v>1636</v>
      </c>
      <c r="N2126">
        <v>0</v>
      </c>
      <c r="O2126" s="8">
        <v>0</v>
      </c>
      <c r="P2126" s="8">
        <v>0</v>
      </c>
      <c r="Q2126" s="8">
        <v>0</v>
      </c>
      <c r="R2126" s="35"/>
      <c r="S2126" s="36"/>
      <c r="T2126" s="36"/>
      <c r="U2126" s="36"/>
    </row>
    <row r="2127" spans="1:21" x14ac:dyDescent="0.3">
      <c r="A2127" s="9">
        <v>102981053</v>
      </c>
      <c r="B2127" s="9" t="e">
        <f>VLOOKUP(A2127,'AM Detail'!K:L,2,FALSE)</f>
        <v>#N/A</v>
      </c>
      <c r="C2127" s="1" t="s">
        <v>335</v>
      </c>
      <c r="D2127" s="1" t="s">
        <v>238</v>
      </c>
      <c r="E2127" s="9" t="str">
        <f t="shared" si="33"/>
        <v>Z000</v>
      </c>
      <c r="F2127" s="2">
        <v>40544</v>
      </c>
      <c r="G2127" s="1" t="s">
        <v>17</v>
      </c>
      <c r="H2127" s="1" t="s">
        <v>18</v>
      </c>
      <c r="I2127" s="1" t="s">
        <v>249</v>
      </c>
      <c r="J2127" s="1" t="s">
        <v>253</v>
      </c>
      <c r="K2127" s="1" t="s">
        <v>36</v>
      </c>
      <c r="L2127" s="1" t="s">
        <v>861</v>
      </c>
      <c r="M2127" s="1" t="s">
        <v>1636</v>
      </c>
      <c r="N2127">
        <v>0</v>
      </c>
      <c r="O2127" s="8">
        <v>0</v>
      </c>
      <c r="P2127" s="8">
        <v>0</v>
      </c>
      <c r="Q2127" s="8">
        <v>0</v>
      </c>
      <c r="R2127" s="35"/>
      <c r="S2127" s="36"/>
      <c r="T2127" s="36"/>
      <c r="U2127" s="36"/>
    </row>
    <row r="2128" spans="1:21" x14ac:dyDescent="0.3">
      <c r="A2128" s="9">
        <v>103098796</v>
      </c>
      <c r="B2128" s="9" t="str">
        <f>VLOOKUP(A2128,'AM Detail'!K:L,2,FALSE)</f>
        <v>Retire</v>
      </c>
      <c r="C2128" s="1" t="s">
        <v>15</v>
      </c>
      <c r="D2128" s="1" t="s">
        <v>238</v>
      </c>
      <c r="E2128" s="9" t="str">
        <f t="shared" si="33"/>
        <v>Z000</v>
      </c>
      <c r="F2128" s="2">
        <v>40544</v>
      </c>
      <c r="G2128" s="1" t="s">
        <v>17</v>
      </c>
      <c r="H2128" s="1" t="s">
        <v>18</v>
      </c>
      <c r="I2128" s="1" t="s">
        <v>249</v>
      </c>
      <c r="J2128" s="1" t="s">
        <v>251</v>
      </c>
      <c r="K2128" s="1" t="s">
        <v>36</v>
      </c>
      <c r="L2128" s="1" t="s">
        <v>861</v>
      </c>
      <c r="M2128" s="1" t="s">
        <v>1636</v>
      </c>
      <c r="N2128">
        <v>0</v>
      </c>
      <c r="O2128" s="8">
        <v>-3832.5</v>
      </c>
      <c r="P2128" s="8">
        <v>-1232.6300000000001</v>
      </c>
      <c r="Q2128" s="8">
        <v>-2599.87</v>
      </c>
      <c r="R2128" s="35"/>
      <c r="S2128" s="36"/>
      <c r="T2128" s="36"/>
      <c r="U2128" s="36"/>
    </row>
    <row r="2129" spans="1:21" x14ac:dyDescent="0.3">
      <c r="A2129" s="9">
        <v>103234344</v>
      </c>
      <c r="B2129" s="9" t="e">
        <f>VLOOKUP(A2129,'AM Detail'!K:L,2,FALSE)</f>
        <v>#N/A</v>
      </c>
      <c r="C2129" s="1" t="s">
        <v>31</v>
      </c>
      <c r="D2129" s="1" t="s">
        <v>268</v>
      </c>
      <c r="E2129" s="9" t="str">
        <f t="shared" si="33"/>
        <v>Z000</v>
      </c>
      <c r="F2129" s="2">
        <v>40087</v>
      </c>
      <c r="G2129" s="1" t="s">
        <v>17</v>
      </c>
      <c r="H2129" s="1" t="s">
        <v>33</v>
      </c>
      <c r="I2129" s="1" t="s">
        <v>290</v>
      </c>
      <c r="J2129" s="1" t="s">
        <v>291</v>
      </c>
      <c r="K2129" s="1" t="s">
        <v>269</v>
      </c>
      <c r="L2129" s="1" t="s">
        <v>757</v>
      </c>
      <c r="M2129" s="1" t="s">
        <v>1636</v>
      </c>
      <c r="N2129">
        <v>0</v>
      </c>
      <c r="O2129" s="8">
        <v>0</v>
      </c>
      <c r="P2129" s="8">
        <v>0</v>
      </c>
      <c r="Q2129" s="8">
        <v>0</v>
      </c>
      <c r="R2129" s="35"/>
      <c r="S2129" s="36"/>
      <c r="T2129" s="36"/>
      <c r="U2129" s="36"/>
    </row>
    <row r="2130" spans="1:21" x14ac:dyDescent="0.3">
      <c r="A2130" s="9">
        <v>103236483</v>
      </c>
      <c r="B2130" s="9" t="e">
        <f>VLOOKUP(A2130,'AM Detail'!K:L,2,FALSE)</f>
        <v>#N/A</v>
      </c>
      <c r="C2130" s="1" t="s">
        <v>15</v>
      </c>
      <c r="D2130" s="1" t="s">
        <v>16</v>
      </c>
      <c r="E2130" s="9" t="str">
        <f t="shared" si="33"/>
        <v>Z000</v>
      </c>
      <c r="F2130" s="2">
        <v>40575</v>
      </c>
      <c r="G2130" s="1" t="s">
        <v>17</v>
      </c>
      <c r="H2130" s="1" t="s">
        <v>18</v>
      </c>
      <c r="I2130" s="1" t="s">
        <v>290</v>
      </c>
      <c r="J2130" s="1" t="s">
        <v>291</v>
      </c>
      <c r="K2130" s="1" t="s">
        <v>21</v>
      </c>
      <c r="L2130" s="1" t="s">
        <v>861</v>
      </c>
      <c r="M2130" s="1" t="s">
        <v>1636</v>
      </c>
      <c r="N2130">
        <v>0</v>
      </c>
      <c r="O2130" s="8">
        <v>0</v>
      </c>
      <c r="P2130" s="8">
        <v>0</v>
      </c>
      <c r="Q2130" s="8">
        <v>0</v>
      </c>
      <c r="R2130" s="35"/>
      <c r="S2130" s="36"/>
      <c r="T2130" s="36"/>
      <c r="U2130" s="36"/>
    </row>
    <row r="2131" spans="1:21" x14ac:dyDescent="0.3">
      <c r="A2131" s="9">
        <v>103260313</v>
      </c>
      <c r="B2131" s="9" t="e">
        <f>VLOOKUP(A2131,'AM Detail'!K:L,2,FALSE)</f>
        <v>#N/A</v>
      </c>
      <c r="C2131" s="1" t="s">
        <v>15</v>
      </c>
      <c r="D2131" s="1" t="s">
        <v>465</v>
      </c>
      <c r="E2131" s="9" t="str">
        <f t="shared" si="33"/>
        <v>Z000</v>
      </c>
      <c r="F2131" s="2">
        <v>40483</v>
      </c>
      <c r="G2131" s="1" t="s">
        <v>17</v>
      </c>
      <c r="H2131" s="1" t="s">
        <v>18</v>
      </c>
      <c r="I2131" s="1" t="s">
        <v>290</v>
      </c>
      <c r="J2131" s="1" t="s">
        <v>291</v>
      </c>
      <c r="K2131" s="1" t="s">
        <v>269</v>
      </c>
      <c r="L2131" s="1" t="s">
        <v>828</v>
      </c>
      <c r="M2131" s="1" t="s">
        <v>1636</v>
      </c>
      <c r="N2131">
        <v>0</v>
      </c>
      <c r="O2131" s="8">
        <v>0</v>
      </c>
      <c r="P2131" s="8">
        <v>0</v>
      </c>
      <c r="Q2131" s="8">
        <v>0</v>
      </c>
      <c r="R2131" s="35"/>
      <c r="S2131" s="36"/>
      <c r="T2131" s="36"/>
      <c r="U2131" s="36"/>
    </row>
    <row r="2132" spans="1:21" x14ac:dyDescent="0.3">
      <c r="A2132" s="9">
        <v>103263598</v>
      </c>
      <c r="B2132" s="9" t="e">
        <f>VLOOKUP(A2132,'AM Detail'!K:L,2,FALSE)</f>
        <v>#N/A</v>
      </c>
      <c r="C2132" s="1" t="s">
        <v>31</v>
      </c>
      <c r="D2132" s="1" t="s">
        <v>276</v>
      </c>
      <c r="E2132" s="9" t="str">
        <f t="shared" si="33"/>
        <v>Z000</v>
      </c>
      <c r="F2132" s="2">
        <v>40210</v>
      </c>
      <c r="G2132" s="1" t="s">
        <v>17</v>
      </c>
      <c r="H2132" s="1" t="s">
        <v>33</v>
      </c>
      <c r="I2132" s="1" t="s">
        <v>290</v>
      </c>
      <c r="J2132" s="1" t="s">
        <v>291</v>
      </c>
      <c r="K2132" s="1" t="s">
        <v>279</v>
      </c>
      <c r="L2132" s="1" t="s">
        <v>828</v>
      </c>
      <c r="M2132" s="1" t="s">
        <v>1636</v>
      </c>
      <c r="N2132">
        <v>0</v>
      </c>
      <c r="O2132" s="8">
        <v>0</v>
      </c>
      <c r="P2132" s="8">
        <v>0</v>
      </c>
      <c r="Q2132" s="8">
        <v>0</v>
      </c>
      <c r="R2132" s="35"/>
      <c r="S2132" s="36"/>
      <c r="T2132" s="36"/>
      <c r="U2132" s="36"/>
    </row>
    <row r="2133" spans="1:21" x14ac:dyDescent="0.3">
      <c r="A2133" s="9">
        <v>103264959</v>
      </c>
      <c r="B2133" s="9" t="e">
        <f>VLOOKUP(A2133,'AM Detail'!K:L,2,FALSE)</f>
        <v>#N/A</v>
      </c>
      <c r="C2133" s="1" t="s">
        <v>15</v>
      </c>
      <c r="D2133" s="1" t="s">
        <v>16</v>
      </c>
      <c r="E2133" s="9" t="str">
        <f t="shared" si="33"/>
        <v>Z000</v>
      </c>
      <c r="F2133" s="2">
        <v>40483</v>
      </c>
      <c r="G2133" s="1" t="s">
        <v>17</v>
      </c>
      <c r="H2133" s="1" t="s">
        <v>18</v>
      </c>
      <c r="I2133" s="1" t="s">
        <v>290</v>
      </c>
      <c r="J2133" s="1" t="s">
        <v>291</v>
      </c>
      <c r="K2133" s="1" t="s">
        <v>21</v>
      </c>
      <c r="L2133" s="1" t="s">
        <v>828</v>
      </c>
      <c r="M2133" s="1" t="s">
        <v>1636</v>
      </c>
      <c r="N2133">
        <v>0</v>
      </c>
      <c r="O2133" s="8">
        <v>0</v>
      </c>
      <c r="P2133" s="8">
        <v>0</v>
      </c>
      <c r="Q2133" s="8">
        <v>0</v>
      </c>
      <c r="R2133" s="35"/>
      <c r="S2133" s="36"/>
      <c r="T2133" s="36"/>
      <c r="U2133" s="36"/>
    </row>
    <row r="2134" spans="1:21" x14ac:dyDescent="0.3">
      <c r="A2134" s="9">
        <v>103269459</v>
      </c>
      <c r="B2134" s="9" t="str">
        <f>VLOOKUP(A2134,'AM Detail'!K:L,2,FALSE)</f>
        <v>U1</v>
      </c>
      <c r="C2134" s="1" t="s">
        <v>31</v>
      </c>
      <c r="D2134" s="1" t="s">
        <v>276</v>
      </c>
      <c r="E2134" s="9" t="str">
        <f t="shared" si="33"/>
        <v>Z000</v>
      </c>
      <c r="F2134" s="2">
        <v>40210</v>
      </c>
      <c r="G2134" s="1" t="s">
        <v>17</v>
      </c>
      <c r="H2134" s="1" t="s">
        <v>33</v>
      </c>
      <c r="I2134" s="1" t="s">
        <v>281</v>
      </c>
      <c r="J2134" s="1" t="s">
        <v>862</v>
      </c>
      <c r="K2134" s="1" t="s">
        <v>279</v>
      </c>
      <c r="L2134" s="1" t="s">
        <v>828</v>
      </c>
      <c r="M2134" s="1" t="s">
        <v>1636</v>
      </c>
      <c r="N2134">
        <v>1</v>
      </c>
      <c r="O2134" s="8">
        <v>103062.03</v>
      </c>
      <c r="P2134" s="8">
        <v>18556.439999999999</v>
      </c>
      <c r="Q2134" s="8">
        <v>84505.59</v>
      </c>
      <c r="R2134" s="35"/>
      <c r="S2134" s="36"/>
      <c r="T2134" s="36"/>
      <c r="U2134" s="36"/>
    </row>
    <row r="2135" spans="1:21" x14ac:dyDescent="0.3">
      <c r="A2135" s="9">
        <v>103483748</v>
      </c>
      <c r="B2135" s="9" t="e">
        <f>VLOOKUP(A2135,'AM Detail'!K:L,2,FALSE)</f>
        <v>#N/A</v>
      </c>
      <c r="C2135" s="1" t="s">
        <v>335</v>
      </c>
      <c r="D2135" s="1" t="s">
        <v>465</v>
      </c>
      <c r="E2135" s="9" t="str">
        <f t="shared" si="33"/>
        <v>Z000</v>
      </c>
      <c r="F2135" s="2">
        <v>40544</v>
      </c>
      <c r="G2135" s="1" t="s">
        <v>17</v>
      </c>
      <c r="H2135" s="1" t="s">
        <v>18</v>
      </c>
      <c r="I2135" s="1" t="s">
        <v>496</v>
      </c>
      <c r="J2135" s="1" t="s">
        <v>501</v>
      </c>
      <c r="K2135" s="1" t="s">
        <v>269</v>
      </c>
      <c r="L2135" s="1" t="s">
        <v>861</v>
      </c>
      <c r="M2135" s="1" t="s">
        <v>1636</v>
      </c>
      <c r="N2135">
        <v>0</v>
      </c>
      <c r="O2135" s="8">
        <v>0</v>
      </c>
      <c r="P2135" s="8">
        <v>0</v>
      </c>
      <c r="Q2135" s="8">
        <v>0</v>
      </c>
      <c r="R2135" s="35"/>
      <c r="S2135" s="36"/>
      <c r="T2135" s="36"/>
      <c r="U2135" s="36"/>
    </row>
    <row r="2136" spans="1:21" x14ac:dyDescent="0.3">
      <c r="A2136" s="9">
        <v>103483821</v>
      </c>
      <c r="B2136" s="9" t="e">
        <f>VLOOKUP(A2136,'AM Detail'!K:L,2,FALSE)</f>
        <v>#N/A</v>
      </c>
      <c r="C2136" s="1" t="s">
        <v>335</v>
      </c>
      <c r="D2136" s="1" t="s">
        <v>465</v>
      </c>
      <c r="E2136" s="9" t="str">
        <f t="shared" si="33"/>
        <v>Z000</v>
      </c>
      <c r="F2136" s="2">
        <v>40483</v>
      </c>
      <c r="G2136" s="1" t="s">
        <v>17</v>
      </c>
      <c r="H2136" s="1" t="s">
        <v>18</v>
      </c>
      <c r="I2136" s="1" t="s">
        <v>496</v>
      </c>
      <c r="J2136" s="1" t="s">
        <v>500</v>
      </c>
      <c r="K2136" s="1" t="s">
        <v>269</v>
      </c>
      <c r="L2136" s="1" t="s">
        <v>828</v>
      </c>
      <c r="M2136" s="1" t="s">
        <v>1636</v>
      </c>
      <c r="N2136">
        <v>0</v>
      </c>
      <c r="O2136" s="8">
        <v>0</v>
      </c>
      <c r="P2136" s="8">
        <v>0</v>
      </c>
      <c r="Q2136" s="8">
        <v>0</v>
      </c>
      <c r="R2136" s="35"/>
      <c r="S2136" s="36"/>
      <c r="T2136" s="36"/>
      <c r="U2136" s="36"/>
    </row>
    <row r="2137" spans="1:21" x14ac:dyDescent="0.3">
      <c r="A2137" s="9">
        <v>103612082</v>
      </c>
      <c r="B2137" s="9" t="str">
        <f>VLOOKUP(A2137,'AM Detail'!K:L,2,FALSE)</f>
        <v>Retire</v>
      </c>
      <c r="C2137" s="1" t="s">
        <v>31</v>
      </c>
      <c r="D2137" s="1" t="s">
        <v>32</v>
      </c>
      <c r="E2137" s="9" t="str">
        <f t="shared" si="33"/>
        <v>Z000</v>
      </c>
      <c r="F2137" s="2">
        <v>40603</v>
      </c>
      <c r="G2137" s="1" t="s">
        <v>17</v>
      </c>
      <c r="H2137" s="1" t="s">
        <v>33</v>
      </c>
      <c r="I2137" s="1" t="s">
        <v>434</v>
      </c>
      <c r="J2137" s="1" t="s">
        <v>435</v>
      </c>
      <c r="K2137" s="1" t="s">
        <v>36</v>
      </c>
      <c r="L2137" s="1" t="s">
        <v>861</v>
      </c>
      <c r="M2137" s="1" t="s">
        <v>1636</v>
      </c>
      <c r="N2137">
        <v>1</v>
      </c>
      <c r="O2137" s="8">
        <v>21176.68</v>
      </c>
      <c r="P2137" s="8">
        <v>9114.99</v>
      </c>
      <c r="Q2137" s="8">
        <v>12061.69</v>
      </c>
      <c r="R2137" s="35"/>
      <c r="S2137" s="36"/>
      <c r="T2137" s="36"/>
      <c r="U2137" s="36"/>
    </row>
    <row r="2138" spans="1:21" x14ac:dyDescent="0.3">
      <c r="A2138" s="9">
        <v>103612102</v>
      </c>
      <c r="B2138" s="9" t="str">
        <f>VLOOKUP(A2138,'AM Detail'!K:L,2,FALSE)</f>
        <v>Common</v>
      </c>
      <c r="C2138" s="1" t="s">
        <v>15</v>
      </c>
      <c r="D2138" s="1" t="s">
        <v>16</v>
      </c>
      <c r="E2138" s="9" t="str">
        <f t="shared" si="33"/>
        <v>Z000</v>
      </c>
      <c r="F2138" s="2">
        <v>40575</v>
      </c>
      <c r="G2138" s="1" t="s">
        <v>17</v>
      </c>
      <c r="H2138" s="1" t="s">
        <v>18</v>
      </c>
      <c r="I2138" s="1" t="s">
        <v>137</v>
      </c>
      <c r="J2138" s="1" t="s">
        <v>863</v>
      </c>
      <c r="K2138" s="1" t="s">
        <v>21</v>
      </c>
      <c r="L2138" s="1" t="s">
        <v>861</v>
      </c>
      <c r="M2138" s="1" t="s">
        <v>1636</v>
      </c>
      <c r="N2138">
        <v>1</v>
      </c>
      <c r="O2138" s="8">
        <v>2819.53</v>
      </c>
      <c r="P2138" s="8">
        <v>402.53</v>
      </c>
      <c r="Q2138" s="8">
        <v>2417</v>
      </c>
      <c r="R2138" s="35"/>
      <c r="S2138" s="36"/>
      <c r="T2138" s="36"/>
      <c r="U2138" s="36"/>
    </row>
    <row r="2139" spans="1:21" x14ac:dyDescent="0.3">
      <c r="A2139" s="9">
        <v>103612112</v>
      </c>
      <c r="B2139" s="9" t="str">
        <f>VLOOKUP(A2139,'AM Detail'!K:L,2,FALSE)</f>
        <v>Common</v>
      </c>
      <c r="C2139" s="1" t="s">
        <v>15</v>
      </c>
      <c r="D2139" s="1" t="s">
        <v>16</v>
      </c>
      <c r="E2139" s="9" t="str">
        <f t="shared" si="33"/>
        <v>Z000</v>
      </c>
      <c r="F2139" s="2">
        <v>40575</v>
      </c>
      <c r="G2139" s="1" t="s">
        <v>17</v>
      </c>
      <c r="H2139" s="1" t="s">
        <v>18</v>
      </c>
      <c r="I2139" s="1" t="s">
        <v>137</v>
      </c>
      <c r="J2139" s="1" t="s">
        <v>825</v>
      </c>
      <c r="K2139" s="1" t="s">
        <v>21</v>
      </c>
      <c r="L2139" s="1" t="s">
        <v>861</v>
      </c>
      <c r="M2139" s="1" t="s">
        <v>1636</v>
      </c>
      <c r="N2139">
        <v>1</v>
      </c>
      <c r="O2139" s="8">
        <v>3171.86</v>
      </c>
      <c r="P2139" s="8">
        <v>452.82</v>
      </c>
      <c r="Q2139" s="8">
        <v>2719.04</v>
      </c>
      <c r="R2139" s="35"/>
      <c r="S2139" s="36"/>
      <c r="T2139" s="36"/>
      <c r="U2139" s="36"/>
    </row>
    <row r="2140" spans="1:21" x14ac:dyDescent="0.3">
      <c r="A2140" s="9">
        <v>103612113</v>
      </c>
      <c r="B2140" s="9" t="e">
        <f>VLOOKUP(A2140,'AM Detail'!K:L,2,FALSE)</f>
        <v>#N/A</v>
      </c>
      <c r="C2140" s="1" t="s">
        <v>31</v>
      </c>
      <c r="D2140" s="1" t="s">
        <v>32</v>
      </c>
      <c r="E2140" s="9" t="str">
        <f t="shared" si="33"/>
        <v>Z000</v>
      </c>
      <c r="F2140" s="2">
        <v>40603</v>
      </c>
      <c r="G2140" s="1" t="s">
        <v>17</v>
      </c>
      <c r="H2140" s="1" t="s">
        <v>33</v>
      </c>
      <c r="I2140" s="1" t="s">
        <v>434</v>
      </c>
      <c r="J2140" s="1" t="s">
        <v>439</v>
      </c>
      <c r="K2140" s="1" t="s">
        <v>36</v>
      </c>
      <c r="L2140" s="1" t="s">
        <v>861</v>
      </c>
      <c r="M2140" s="1" t="s">
        <v>1636</v>
      </c>
      <c r="N2140">
        <v>0</v>
      </c>
      <c r="O2140" s="8">
        <v>0</v>
      </c>
      <c r="P2140" s="8">
        <v>0</v>
      </c>
      <c r="Q2140" s="8">
        <v>0</v>
      </c>
      <c r="R2140" s="35"/>
      <c r="S2140" s="36"/>
      <c r="T2140" s="36"/>
      <c r="U2140" s="36"/>
    </row>
    <row r="2141" spans="1:21" x14ac:dyDescent="0.3">
      <c r="A2141" s="9">
        <v>103720496</v>
      </c>
      <c r="B2141" s="9" t="e">
        <f>VLOOKUP(A2141,'AM Detail'!K:L,2,FALSE)</f>
        <v>#N/A</v>
      </c>
      <c r="C2141" s="1" t="s">
        <v>15</v>
      </c>
      <c r="D2141" s="1" t="s">
        <v>238</v>
      </c>
      <c r="E2141" s="9" t="str">
        <f t="shared" si="33"/>
        <v>Z000</v>
      </c>
      <c r="F2141" s="2">
        <v>40603</v>
      </c>
      <c r="G2141" s="1" t="s">
        <v>17</v>
      </c>
      <c r="H2141" s="1" t="s">
        <v>18</v>
      </c>
      <c r="I2141" s="1" t="s">
        <v>290</v>
      </c>
      <c r="J2141" s="1" t="s">
        <v>291</v>
      </c>
      <c r="K2141" s="1" t="s">
        <v>36</v>
      </c>
      <c r="L2141" s="1" t="s">
        <v>861</v>
      </c>
      <c r="M2141" s="1" t="s">
        <v>1636</v>
      </c>
      <c r="N2141">
        <v>0</v>
      </c>
      <c r="O2141" s="8">
        <v>0</v>
      </c>
      <c r="P2141" s="8">
        <v>0</v>
      </c>
      <c r="Q2141" s="8">
        <v>0</v>
      </c>
      <c r="R2141" s="35"/>
      <c r="S2141" s="36"/>
      <c r="T2141" s="36"/>
      <c r="U2141" s="36"/>
    </row>
    <row r="2142" spans="1:21" x14ac:dyDescent="0.3">
      <c r="A2142" s="9">
        <v>103720575</v>
      </c>
      <c r="B2142" s="9" t="e">
        <f>VLOOKUP(A2142,'AM Detail'!K:L,2,FALSE)</f>
        <v>#N/A</v>
      </c>
      <c r="C2142" s="1" t="s">
        <v>335</v>
      </c>
      <c r="D2142" s="1" t="s">
        <v>238</v>
      </c>
      <c r="E2142" s="9" t="str">
        <f t="shared" si="33"/>
        <v>Z000</v>
      </c>
      <c r="F2142" s="2">
        <v>40603</v>
      </c>
      <c r="G2142" s="1" t="s">
        <v>17</v>
      </c>
      <c r="H2142" s="1" t="s">
        <v>18</v>
      </c>
      <c r="I2142" s="1" t="s">
        <v>290</v>
      </c>
      <c r="J2142" s="1" t="s">
        <v>291</v>
      </c>
      <c r="K2142" s="1" t="s">
        <v>36</v>
      </c>
      <c r="L2142" s="1" t="s">
        <v>861</v>
      </c>
      <c r="M2142" s="1" t="s">
        <v>1636</v>
      </c>
      <c r="N2142">
        <v>0</v>
      </c>
      <c r="O2142" s="8">
        <v>0</v>
      </c>
      <c r="P2142" s="8">
        <v>0</v>
      </c>
      <c r="Q2142" s="8">
        <v>0</v>
      </c>
      <c r="R2142" s="35"/>
      <c r="S2142" s="36"/>
      <c r="T2142" s="36"/>
      <c r="U2142" s="36"/>
    </row>
    <row r="2143" spans="1:21" x14ac:dyDescent="0.3">
      <c r="A2143" s="9">
        <v>103725723</v>
      </c>
      <c r="B2143" s="9" t="e">
        <f>VLOOKUP(A2143,'AM Detail'!K:L,2,FALSE)</f>
        <v>#N/A</v>
      </c>
      <c r="C2143" s="1" t="s">
        <v>15</v>
      </c>
      <c r="D2143" s="1" t="s">
        <v>238</v>
      </c>
      <c r="E2143" s="9" t="str">
        <f t="shared" si="33"/>
        <v>Z000</v>
      </c>
      <c r="F2143" s="2">
        <v>40603</v>
      </c>
      <c r="G2143" s="1" t="s">
        <v>17</v>
      </c>
      <c r="H2143" s="1" t="s">
        <v>18</v>
      </c>
      <c r="I2143" s="1" t="s">
        <v>290</v>
      </c>
      <c r="J2143" s="1" t="s">
        <v>291</v>
      </c>
      <c r="K2143" s="1" t="s">
        <v>36</v>
      </c>
      <c r="L2143" s="1" t="s">
        <v>861</v>
      </c>
      <c r="M2143" s="1" t="s">
        <v>1636</v>
      </c>
      <c r="N2143">
        <v>0</v>
      </c>
      <c r="O2143" s="8">
        <v>0</v>
      </c>
      <c r="P2143" s="8">
        <v>0</v>
      </c>
      <c r="Q2143" s="8">
        <v>0</v>
      </c>
      <c r="R2143" s="35"/>
      <c r="S2143" s="36"/>
      <c r="T2143" s="36"/>
      <c r="U2143" s="36"/>
    </row>
    <row r="2144" spans="1:21" x14ac:dyDescent="0.3">
      <c r="A2144" s="9">
        <v>103797241</v>
      </c>
      <c r="B2144" s="9" t="e">
        <f>VLOOKUP(A2144,'AM Detail'!K:L,2,FALSE)</f>
        <v>#N/A</v>
      </c>
      <c r="C2144" s="1" t="s">
        <v>335</v>
      </c>
      <c r="D2144" s="1" t="s">
        <v>16</v>
      </c>
      <c r="E2144" s="9" t="str">
        <f t="shared" si="33"/>
        <v>Z000</v>
      </c>
      <c r="F2144" s="2">
        <v>40603</v>
      </c>
      <c r="G2144" s="1" t="s">
        <v>17</v>
      </c>
      <c r="H2144" s="1" t="s">
        <v>18</v>
      </c>
      <c r="I2144" s="1" t="s">
        <v>290</v>
      </c>
      <c r="J2144" s="1" t="s">
        <v>291</v>
      </c>
      <c r="K2144" s="1" t="s">
        <v>21</v>
      </c>
      <c r="L2144" s="1" t="s">
        <v>861</v>
      </c>
      <c r="M2144" s="1" t="s">
        <v>1636</v>
      </c>
      <c r="N2144">
        <v>0</v>
      </c>
      <c r="O2144" s="8">
        <v>0</v>
      </c>
      <c r="P2144" s="8">
        <v>0</v>
      </c>
      <c r="Q2144" s="8">
        <v>0</v>
      </c>
      <c r="R2144" s="35"/>
      <c r="S2144" s="36"/>
      <c r="T2144" s="36"/>
      <c r="U2144" s="36"/>
    </row>
    <row r="2145" spans="1:21" x14ac:dyDescent="0.3">
      <c r="A2145" s="9">
        <v>104193959</v>
      </c>
      <c r="B2145" s="9" t="str">
        <f>VLOOKUP(A2145,'AM Detail'!K:L,2,FALSE)</f>
        <v>U1</v>
      </c>
      <c r="C2145" s="1" t="s">
        <v>31</v>
      </c>
      <c r="D2145" s="1" t="s">
        <v>276</v>
      </c>
      <c r="E2145" s="9" t="str">
        <f t="shared" si="33"/>
        <v>Z000</v>
      </c>
      <c r="F2145" s="2">
        <v>40544</v>
      </c>
      <c r="G2145" s="1" t="s">
        <v>17</v>
      </c>
      <c r="H2145" s="1" t="s">
        <v>33</v>
      </c>
      <c r="I2145" s="1" t="s">
        <v>636</v>
      </c>
      <c r="J2145" s="1" t="s">
        <v>864</v>
      </c>
      <c r="K2145" s="1" t="s">
        <v>279</v>
      </c>
      <c r="L2145" s="1" t="s">
        <v>861</v>
      </c>
      <c r="M2145" s="1" t="s">
        <v>1636</v>
      </c>
      <c r="N2145">
        <v>4</v>
      </c>
      <c r="O2145" s="8">
        <v>223335.9</v>
      </c>
      <c r="P2145" s="8">
        <v>32552.48</v>
      </c>
      <c r="Q2145" s="8">
        <v>190783.42</v>
      </c>
      <c r="R2145" s="35"/>
      <c r="S2145" s="36"/>
      <c r="T2145" s="36"/>
      <c r="U2145" s="36"/>
    </row>
    <row r="2146" spans="1:21" x14ac:dyDescent="0.3">
      <c r="A2146" s="9">
        <v>104493073</v>
      </c>
      <c r="B2146" s="9" t="str">
        <f>VLOOKUP(A2146,'AM Detail'!K:L,2,FALSE)</f>
        <v>Retire</v>
      </c>
      <c r="C2146" s="1" t="s">
        <v>31</v>
      </c>
      <c r="D2146" s="1" t="s">
        <v>32</v>
      </c>
      <c r="E2146" s="9" t="str">
        <f t="shared" si="33"/>
        <v>Z000</v>
      </c>
      <c r="F2146" s="2">
        <v>39904</v>
      </c>
      <c r="G2146" s="1" t="s">
        <v>17</v>
      </c>
      <c r="H2146" s="1" t="s">
        <v>33</v>
      </c>
      <c r="I2146" s="1" t="s">
        <v>332</v>
      </c>
      <c r="J2146" s="1" t="s">
        <v>845</v>
      </c>
      <c r="K2146" s="1" t="s">
        <v>36</v>
      </c>
      <c r="L2146" s="1" t="s">
        <v>757</v>
      </c>
      <c r="M2146" s="1" t="s">
        <v>1636</v>
      </c>
      <c r="N2146">
        <v>1</v>
      </c>
      <c r="O2146" s="8">
        <v>40468.82</v>
      </c>
      <c r="P2146" s="8">
        <v>25615.919999999998</v>
      </c>
      <c r="Q2146" s="8">
        <v>14852.9</v>
      </c>
      <c r="R2146" s="35"/>
      <c r="S2146" s="36"/>
      <c r="T2146" s="36"/>
      <c r="U2146" s="36"/>
    </row>
    <row r="2147" spans="1:21" x14ac:dyDescent="0.3">
      <c r="A2147" s="9">
        <v>104627308</v>
      </c>
      <c r="B2147" s="9" t="str">
        <f>VLOOKUP(A2147,'AM Detail'!K:L,2,FALSE)</f>
        <v>Retire</v>
      </c>
      <c r="C2147" s="1" t="s">
        <v>31</v>
      </c>
      <c r="D2147" s="1" t="s">
        <v>32</v>
      </c>
      <c r="E2147" s="9" t="str">
        <f t="shared" si="33"/>
        <v>Z000</v>
      </c>
      <c r="F2147" s="2">
        <v>40391</v>
      </c>
      <c r="G2147" s="1" t="s">
        <v>17</v>
      </c>
      <c r="H2147" s="1" t="s">
        <v>33</v>
      </c>
      <c r="I2147" s="1" t="s">
        <v>332</v>
      </c>
      <c r="J2147" s="1" t="s">
        <v>845</v>
      </c>
      <c r="K2147" s="1" t="s">
        <v>36</v>
      </c>
      <c r="L2147" s="1" t="s">
        <v>828</v>
      </c>
      <c r="M2147" s="1" t="s">
        <v>1636</v>
      </c>
      <c r="N2147">
        <v>0</v>
      </c>
      <c r="O2147" s="8">
        <v>63835.55</v>
      </c>
      <c r="P2147" s="8">
        <v>33941.53</v>
      </c>
      <c r="Q2147" s="8">
        <v>29894.02</v>
      </c>
      <c r="R2147" s="35"/>
      <c r="S2147" s="36"/>
      <c r="T2147" s="36"/>
      <c r="U2147" s="36"/>
    </row>
    <row r="2148" spans="1:21" x14ac:dyDescent="0.3">
      <c r="A2148" s="9">
        <v>104970884</v>
      </c>
      <c r="B2148" s="9" t="str">
        <f>VLOOKUP(A2148,'AM Detail'!K:L,2,FALSE)</f>
        <v>Retire</v>
      </c>
      <c r="C2148" s="1" t="s">
        <v>335</v>
      </c>
      <c r="D2148" s="1" t="s">
        <v>238</v>
      </c>
      <c r="E2148" s="9" t="str">
        <f t="shared" si="33"/>
        <v>Z000</v>
      </c>
      <c r="F2148" s="2">
        <v>40544</v>
      </c>
      <c r="G2148" s="1" t="s">
        <v>17</v>
      </c>
      <c r="H2148" s="1" t="s">
        <v>18</v>
      </c>
      <c r="I2148" s="1" t="s">
        <v>249</v>
      </c>
      <c r="J2148" s="1" t="s">
        <v>253</v>
      </c>
      <c r="K2148" s="1" t="s">
        <v>36</v>
      </c>
      <c r="L2148" s="1" t="s">
        <v>861</v>
      </c>
      <c r="M2148" s="1" t="s">
        <v>1636</v>
      </c>
      <c r="N2148">
        <v>1</v>
      </c>
      <c r="O2148" s="8">
        <v>10099.280000000001</v>
      </c>
      <c r="P2148" s="8">
        <v>3248.18</v>
      </c>
      <c r="Q2148" s="8">
        <v>6851.1</v>
      </c>
      <c r="R2148" s="35"/>
      <c r="S2148" s="36"/>
      <c r="T2148" s="36"/>
      <c r="U2148" s="36"/>
    </row>
    <row r="2149" spans="1:21" x14ac:dyDescent="0.3">
      <c r="A2149" s="9">
        <v>104970928</v>
      </c>
      <c r="B2149" s="9" t="str">
        <f>VLOOKUP(A2149,'AM Detail'!K:L,2,FALSE)</f>
        <v>Retire</v>
      </c>
      <c r="C2149" s="1" t="s">
        <v>31</v>
      </c>
      <c r="D2149" s="1" t="s">
        <v>268</v>
      </c>
      <c r="E2149" s="9" t="str">
        <f t="shared" si="33"/>
        <v>Z000</v>
      </c>
      <c r="F2149" s="2">
        <v>40087</v>
      </c>
      <c r="G2149" s="1" t="s">
        <v>17</v>
      </c>
      <c r="H2149" s="1" t="s">
        <v>33</v>
      </c>
      <c r="I2149" s="1" t="s">
        <v>272</v>
      </c>
      <c r="J2149" s="1" t="s">
        <v>505</v>
      </c>
      <c r="K2149" s="1" t="s">
        <v>269</v>
      </c>
      <c r="L2149" s="1" t="s">
        <v>757</v>
      </c>
      <c r="M2149" s="1" t="s">
        <v>1636</v>
      </c>
      <c r="N2149">
        <v>1</v>
      </c>
      <c r="O2149" s="8">
        <v>2564585.71</v>
      </c>
      <c r="P2149" s="8">
        <v>629157.86</v>
      </c>
      <c r="Q2149" s="8">
        <v>1935427.85</v>
      </c>
      <c r="R2149" s="35"/>
      <c r="S2149" s="36"/>
      <c r="T2149" s="36"/>
      <c r="U2149" s="36"/>
    </row>
    <row r="2150" spans="1:21" x14ac:dyDescent="0.3">
      <c r="A2150" s="9">
        <v>104975465</v>
      </c>
      <c r="B2150" s="9" t="str">
        <f>VLOOKUP(A2150,'AM Detail'!K:L,2,FALSE)</f>
        <v>Retire</v>
      </c>
      <c r="C2150" s="1" t="s">
        <v>335</v>
      </c>
      <c r="D2150" s="1" t="s">
        <v>238</v>
      </c>
      <c r="E2150" s="9" t="str">
        <f t="shared" si="33"/>
        <v>Z000</v>
      </c>
      <c r="F2150" s="2">
        <v>40544</v>
      </c>
      <c r="G2150" s="1" t="s">
        <v>17</v>
      </c>
      <c r="H2150" s="1" t="s">
        <v>18</v>
      </c>
      <c r="I2150" s="1" t="s">
        <v>249</v>
      </c>
      <c r="J2150" s="1" t="s">
        <v>253</v>
      </c>
      <c r="K2150" s="1" t="s">
        <v>36</v>
      </c>
      <c r="L2150" s="1" t="s">
        <v>861</v>
      </c>
      <c r="M2150" s="1" t="s">
        <v>1636</v>
      </c>
      <c r="N2150">
        <v>1</v>
      </c>
      <c r="O2150" s="8">
        <v>10099.27</v>
      </c>
      <c r="P2150" s="8">
        <v>3248.18</v>
      </c>
      <c r="Q2150" s="8">
        <v>6851.09</v>
      </c>
      <c r="R2150" s="35"/>
      <c r="S2150" s="36"/>
      <c r="T2150" s="36"/>
      <c r="U2150" s="36"/>
    </row>
    <row r="2151" spans="1:21" x14ac:dyDescent="0.3">
      <c r="A2151" s="9">
        <v>105127293</v>
      </c>
      <c r="B2151" s="9" t="str">
        <f>VLOOKUP(A2151,'AM Detail'!K:L,2,FALSE)</f>
        <v>Retire</v>
      </c>
      <c r="C2151" s="1" t="s">
        <v>31</v>
      </c>
      <c r="D2151" s="1" t="s">
        <v>32</v>
      </c>
      <c r="E2151" s="9" t="str">
        <f t="shared" si="33"/>
        <v>Z000</v>
      </c>
      <c r="F2151" s="2">
        <v>40210</v>
      </c>
      <c r="G2151" s="1" t="s">
        <v>17</v>
      </c>
      <c r="H2151" s="1" t="s">
        <v>33</v>
      </c>
      <c r="I2151" s="1" t="s">
        <v>266</v>
      </c>
      <c r="J2151" s="1" t="s">
        <v>444</v>
      </c>
      <c r="K2151" s="1" t="s">
        <v>36</v>
      </c>
      <c r="L2151" s="1" t="s">
        <v>828</v>
      </c>
      <c r="M2151" s="1" t="s">
        <v>1636</v>
      </c>
      <c r="N2151">
        <v>1</v>
      </c>
      <c r="O2151" s="8">
        <v>44647.46</v>
      </c>
      <c r="P2151" s="8">
        <v>23739.17</v>
      </c>
      <c r="Q2151" s="8">
        <v>20908.29</v>
      </c>
      <c r="R2151" s="35"/>
      <c r="S2151" s="36"/>
      <c r="T2151" s="36"/>
      <c r="U2151" s="36"/>
    </row>
    <row r="2152" spans="1:21" x14ac:dyDescent="0.3">
      <c r="A2152" s="9">
        <v>105227614</v>
      </c>
      <c r="B2152" s="9" t="str">
        <f>VLOOKUP(A2152,'AM Detail'!K:L,2,FALSE)</f>
        <v>Common</v>
      </c>
      <c r="C2152" s="1" t="s">
        <v>15</v>
      </c>
      <c r="D2152" s="1" t="s">
        <v>16</v>
      </c>
      <c r="E2152" s="9" t="str">
        <f t="shared" si="33"/>
        <v>Z000</v>
      </c>
      <c r="F2152" s="2">
        <v>40483</v>
      </c>
      <c r="G2152" s="1" t="s">
        <v>17</v>
      </c>
      <c r="H2152" s="1" t="s">
        <v>18</v>
      </c>
      <c r="I2152" s="1" t="s">
        <v>152</v>
      </c>
      <c r="J2152" s="1" t="s">
        <v>154</v>
      </c>
      <c r="K2152" s="1" t="s">
        <v>21</v>
      </c>
      <c r="L2152" s="1" t="s">
        <v>828</v>
      </c>
      <c r="M2152" s="1" t="s">
        <v>1636</v>
      </c>
      <c r="N2152">
        <v>1</v>
      </c>
      <c r="O2152" s="8">
        <v>616730.02</v>
      </c>
      <c r="P2152" s="8">
        <v>108762.6</v>
      </c>
      <c r="Q2152" s="8">
        <v>507967.42</v>
      </c>
      <c r="R2152" s="35"/>
      <c r="S2152" s="36"/>
      <c r="T2152" s="36"/>
      <c r="U2152" s="36"/>
    </row>
    <row r="2153" spans="1:21" x14ac:dyDescent="0.3">
      <c r="A2153" s="9">
        <v>105256170</v>
      </c>
      <c r="B2153" s="9" t="e">
        <f>VLOOKUP(A2153,'AM Detail'!K:L,2,FALSE)</f>
        <v>#N/A</v>
      </c>
      <c r="C2153" s="1" t="s">
        <v>335</v>
      </c>
      <c r="D2153" s="1" t="s">
        <v>16</v>
      </c>
      <c r="E2153" s="9" t="str">
        <f t="shared" si="33"/>
        <v>Z000</v>
      </c>
      <c r="F2153" s="2">
        <v>40603</v>
      </c>
      <c r="G2153" s="1" t="s">
        <v>17</v>
      </c>
      <c r="H2153" s="1" t="s">
        <v>18</v>
      </c>
      <c r="I2153" s="1" t="s">
        <v>159</v>
      </c>
      <c r="J2153" s="1" t="s">
        <v>164</v>
      </c>
      <c r="K2153" s="1" t="s">
        <v>21</v>
      </c>
      <c r="L2153" s="1" t="s">
        <v>861</v>
      </c>
      <c r="M2153" s="1" t="s">
        <v>1636</v>
      </c>
      <c r="N2153">
        <v>0</v>
      </c>
      <c r="O2153" s="8">
        <v>0</v>
      </c>
      <c r="P2153" s="8">
        <v>0</v>
      </c>
      <c r="Q2153" s="8">
        <v>0</v>
      </c>
      <c r="R2153" s="35"/>
      <c r="S2153" s="36"/>
      <c r="T2153" s="36"/>
      <c r="U2153" s="36"/>
    </row>
    <row r="2154" spans="1:21" x14ac:dyDescent="0.3">
      <c r="A2154" s="9">
        <v>105256182</v>
      </c>
      <c r="B2154" s="9" t="e">
        <f>VLOOKUP(A2154,'AM Detail'!K:L,2,FALSE)</f>
        <v>#N/A</v>
      </c>
      <c r="C2154" s="1" t="s">
        <v>335</v>
      </c>
      <c r="D2154" s="1" t="s">
        <v>16</v>
      </c>
      <c r="E2154" s="9" t="str">
        <f t="shared" si="33"/>
        <v>Z000</v>
      </c>
      <c r="F2154" s="2">
        <v>25385</v>
      </c>
      <c r="G2154" s="1" t="s">
        <v>17</v>
      </c>
      <c r="H2154" s="1" t="s">
        <v>18</v>
      </c>
      <c r="I2154" s="1" t="s">
        <v>159</v>
      </c>
      <c r="J2154" s="1" t="s">
        <v>164</v>
      </c>
      <c r="K2154" s="1" t="s">
        <v>21</v>
      </c>
      <c r="L2154" s="1" t="s">
        <v>339</v>
      </c>
      <c r="M2154" s="1" t="s">
        <v>1636</v>
      </c>
      <c r="N2154">
        <v>0</v>
      </c>
      <c r="O2154" s="8">
        <v>0</v>
      </c>
      <c r="P2154" s="8">
        <v>0</v>
      </c>
      <c r="Q2154" s="8">
        <v>0</v>
      </c>
      <c r="R2154" s="35"/>
      <c r="S2154" s="36"/>
      <c r="T2154" s="36"/>
      <c r="U2154" s="36"/>
    </row>
    <row r="2155" spans="1:21" x14ac:dyDescent="0.3">
      <c r="A2155" s="9">
        <v>105256591</v>
      </c>
      <c r="B2155" s="9" t="e">
        <f>VLOOKUP(A2155,'AM Detail'!K:L,2,FALSE)</f>
        <v>#N/A</v>
      </c>
      <c r="C2155" s="1" t="s">
        <v>335</v>
      </c>
      <c r="D2155" s="1" t="s">
        <v>238</v>
      </c>
      <c r="E2155" s="9" t="str">
        <f t="shared" si="33"/>
        <v>Z000</v>
      </c>
      <c r="F2155" s="2">
        <v>40603</v>
      </c>
      <c r="G2155" s="1" t="s">
        <v>17</v>
      </c>
      <c r="H2155" s="1" t="s">
        <v>18</v>
      </c>
      <c r="I2155" s="1" t="s">
        <v>426</v>
      </c>
      <c r="J2155" s="1" t="s">
        <v>432</v>
      </c>
      <c r="K2155" s="1" t="s">
        <v>36</v>
      </c>
      <c r="L2155" s="1" t="s">
        <v>861</v>
      </c>
      <c r="M2155" s="1" t="s">
        <v>1636</v>
      </c>
      <c r="N2155">
        <v>0</v>
      </c>
      <c r="O2155" s="8">
        <v>0</v>
      </c>
      <c r="P2155" s="8">
        <v>0</v>
      </c>
      <c r="Q2155" s="8">
        <v>0</v>
      </c>
      <c r="R2155" s="35"/>
      <c r="S2155" s="36"/>
      <c r="T2155" s="36"/>
      <c r="U2155" s="36"/>
    </row>
    <row r="2156" spans="1:21" x14ac:dyDescent="0.3">
      <c r="A2156" s="9">
        <v>621883080</v>
      </c>
      <c r="B2156" s="9" t="e">
        <f>VLOOKUP(A2156,'AM Detail'!K:L,2,FALSE)</f>
        <v>#N/A</v>
      </c>
      <c r="C2156" s="1" t="s">
        <v>31</v>
      </c>
      <c r="D2156" s="1" t="s">
        <v>268</v>
      </c>
      <c r="E2156" s="9" t="str">
        <f t="shared" si="33"/>
        <v>Z000</v>
      </c>
      <c r="F2156" s="2">
        <v>40725</v>
      </c>
      <c r="G2156" s="1" t="s">
        <v>17</v>
      </c>
      <c r="H2156" s="1" t="s">
        <v>33</v>
      </c>
      <c r="I2156" s="1" t="s">
        <v>290</v>
      </c>
      <c r="J2156" s="1" t="s">
        <v>291</v>
      </c>
      <c r="K2156" s="1" t="s">
        <v>269</v>
      </c>
      <c r="L2156" s="1" t="s">
        <v>861</v>
      </c>
      <c r="M2156" s="1" t="s">
        <v>1636</v>
      </c>
      <c r="N2156">
        <v>0</v>
      </c>
      <c r="O2156" s="8">
        <v>0</v>
      </c>
      <c r="P2156" s="8">
        <v>0</v>
      </c>
      <c r="Q2156" s="8">
        <v>0</v>
      </c>
      <c r="R2156" s="35"/>
      <c r="S2156" s="36"/>
      <c r="T2156" s="36"/>
      <c r="U2156" s="36"/>
    </row>
    <row r="2157" spans="1:21" x14ac:dyDescent="0.3">
      <c r="A2157" s="9">
        <v>621883173</v>
      </c>
      <c r="B2157" s="9" t="e">
        <f>VLOOKUP(A2157,'AM Detail'!K:L,2,FALSE)</f>
        <v>#N/A</v>
      </c>
      <c r="C2157" s="1" t="s">
        <v>31</v>
      </c>
      <c r="D2157" s="1" t="s">
        <v>276</v>
      </c>
      <c r="E2157" s="9" t="str">
        <f t="shared" si="33"/>
        <v>Z000</v>
      </c>
      <c r="F2157" s="2">
        <v>40725</v>
      </c>
      <c r="G2157" s="1" t="s">
        <v>17</v>
      </c>
      <c r="H2157" s="1" t="s">
        <v>33</v>
      </c>
      <c r="I2157" s="1" t="s">
        <v>290</v>
      </c>
      <c r="J2157" s="1" t="s">
        <v>291</v>
      </c>
      <c r="K2157" s="1" t="s">
        <v>279</v>
      </c>
      <c r="L2157" s="1" t="s">
        <v>861</v>
      </c>
      <c r="M2157" s="1" t="s">
        <v>1636</v>
      </c>
      <c r="N2157">
        <v>0</v>
      </c>
      <c r="O2157" s="8">
        <v>0</v>
      </c>
      <c r="P2157" s="8">
        <v>0</v>
      </c>
      <c r="Q2157" s="8">
        <v>0</v>
      </c>
      <c r="R2157" s="35"/>
      <c r="S2157" s="36"/>
      <c r="T2157" s="36"/>
      <c r="U2157" s="36"/>
    </row>
    <row r="2158" spans="1:21" x14ac:dyDescent="0.3">
      <c r="A2158" s="9">
        <v>621883221</v>
      </c>
      <c r="B2158" s="9" t="e">
        <f>VLOOKUP(A2158,'AM Detail'!K:L,2,FALSE)</f>
        <v>#N/A</v>
      </c>
      <c r="C2158" s="1" t="s">
        <v>31</v>
      </c>
      <c r="D2158" s="1" t="s">
        <v>32</v>
      </c>
      <c r="E2158" s="9" t="str">
        <f t="shared" si="33"/>
        <v>Z000</v>
      </c>
      <c r="F2158" s="2">
        <v>40725</v>
      </c>
      <c r="G2158" s="1" t="s">
        <v>17</v>
      </c>
      <c r="H2158" s="1" t="s">
        <v>33</v>
      </c>
      <c r="I2158" s="1" t="s">
        <v>290</v>
      </c>
      <c r="J2158" s="1" t="s">
        <v>291</v>
      </c>
      <c r="K2158" s="1" t="s">
        <v>36</v>
      </c>
      <c r="L2158" s="1" t="s">
        <v>861</v>
      </c>
      <c r="M2158" s="1" t="s">
        <v>1636</v>
      </c>
      <c r="N2158">
        <v>0</v>
      </c>
      <c r="O2158" s="8">
        <v>0</v>
      </c>
      <c r="P2158" s="8">
        <v>0</v>
      </c>
      <c r="Q2158" s="8">
        <v>0</v>
      </c>
      <c r="R2158" s="35"/>
      <c r="S2158" s="36"/>
      <c r="T2158" s="36"/>
      <c r="U2158" s="36"/>
    </row>
    <row r="2159" spans="1:21" x14ac:dyDescent="0.3">
      <c r="A2159" s="9">
        <v>621883458</v>
      </c>
      <c r="B2159" s="9" t="e">
        <f>VLOOKUP(A2159,'AM Detail'!K:L,2,FALSE)</f>
        <v>#N/A</v>
      </c>
      <c r="C2159" s="1" t="s">
        <v>31</v>
      </c>
      <c r="D2159" s="1" t="s">
        <v>268</v>
      </c>
      <c r="E2159" s="9" t="str">
        <f t="shared" si="33"/>
        <v>Z000</v>
      </c>
      <c r="F2159" s="2">
        <v>40725</v>
      </c>
      <c r="G2159" s="1" t="s">
        <v>17</v>
      </c>
      <c r="H2159" s="1" t="s">
        <v>33</v>
      </c>
      <c r="I2159" s="1" t="s">
        <v>290</v>
      </c>
      <c r="J2159" s="1" t="s">
        <v>291</v>
      </c>
      <c r="K2159" s="1" t="s">
        <v>269</v>
      </c>
      <c r="L2159" s="1" t="s">
        <v>861</v>
      </c>
      <c r="M2159" s="1" t="s">
        <v>1636</v>
      </c>
      <c r="N2159">
        <v>0</v>
      </c>
      <c r="O2159" s="8">
        <v>0</v>
      </c>
      <c r="P2159" s="8">
        <v>0</v>
      </c>
      <c r="Q2159" s="8">
        <v>0</v>
      </c>
      <c r="R2159" s="35"/>
      <c r="S2159" s="36"/>
      <c r="T2159" s="36"/>
      <c r="U2159" s="36"/>
    </row>
    <row r="2160" spans="1:21" x14ac:dyDescent="0.3">
      <c r="A2160" s="9">
        <v>621883617</v>
      </c>
      <c r="B2160" s="9" t="e">
        <f>VLOOKUP(A2160,'AM Detail'!K:L,2,FALSE)</f>
        <v>#N/A</v>
      </c>
      <c r="C2160" s="1" t="s">
        <v>31</v>
      </c>
      <c r="D2160" s="1" t="s">
        <v>32</v>
      </c>
      <c r="E2160" s="9" t="str">
        <f t="shared" si="33"/>
        <v>Z000</v>
      </c>
      <c r="F2160" s="2">
        <v>40725</v>
      </c>
      <c r="G2160" s="1" t="s">
        <v>17</v>
      </c>
      <c r="H2160" s="1" t="s">
        <v>33</v>
      </c>
      <c r="I2160" s="1" t="s">
        <v>290</v>
      </c>
      <c r="J2160" s="1" t="s">
        <v>291</v>
      </c>
      <c r="K2160" s="1" t="s">
        <v>36</v>
      </c>
      <c r="L2160" s="1" t="s">
        <v>861</v>
      </c>
      <c r="M2160" s="1" t="s">
        <v>1636</v>
      </c>
      <c r="N2160">
        <v>0</v>
      </c>
      <c r="O2160" s="8">
        <v>0</v>
      </c>
      <c r="P2160" s="8">
        <v>0</v>
      </c>
      <c r="Q2160" s="8">
        <v>0</v>
      </c>
      <c r="R2160" s="35"/>
      <c r="S2160" s="36"/>
      <c r="T2160" s="36"/>
      <c r="U2160" s="36"/>
    </row>
    <row r="2161" spans="1:21" x14ac:dyDescent="0.3">
      <c r="A2161" s="9">
        <v>621883954</v>
      </c>
      <c r="B2161" s="9" t="e">
        <f>VLOOKUP(A2161,'AM Detail'!K:L,2,FALSE)</f>
        <v>#N/A</v>
      </c>
      <c r="C2161" s="1" t="s">
        <v>31</v>
      </c>
      <c r="D2161" s="1" t="s">
        <v>32</v>
      </c>
      <c r="E2161" s="9" t="str">
        <f t="shared" si="33"/>
        <v>Z000</v>
      </c>
      <c r="F2161" s="2">
        <v>40725</v>
      </c>
      <c r="G2161" s="1" t="s">
        <v>17</v>
      </c>
      <c r="H2161" s="1" t="s">
        <v>33</v>
      </c>
      <c r="I2161" s="1" t="s">
        <v>290</v>
      </c>
      <c r="J2161" s="1" t="s">
        <v>291</v>
      </c>
      <c r="K2161" s="1" t="s">
        <v>36</v>
      </c>
      <c r="L2161" s="1" t="s">
        <v>861</v>
      </c>
      <c r="M2161" s="1" t="s">
        <v>1636</v>
      </c>
      <c r="N2161">
        <v>0</v>
      </c>
      <c r="O2161" s="8">
        <v>0</v>
      </c>
      <c r="P2161" s="8">
        <v>0</v>
      </c>
      <c r="Q2161" s="8">
        <v>0</v>
      </c>
      <c r="R2161" s="35"/>
      <c r="S2161" s="36"/>
      <c r="T2161" s="36"/>
      <c r="U2161" s="36"/>
    </row>
    <row r="2162" spans="1:21" x14ac:dyDescent="0.3">
      <c r="A2162" s="9">
        <v>621885863</v>
      </c>
      <c r="B2162" s="9" t="e">
        <f>VLOOKUP(A2162,'AM Detail'!K:L,2,FALSE)</f>
        <v>#N/A</v>
      </c>
      <c r="C2162" s="1" t="s">
        <v>31</v>
      </c>
      <c r="D2162" s="1" t="s">
        <v>32</v>
      </c>
      <c r="E2162" s="9" t="str">
        <f t="shared" si="33"/>
        <v>Z000</v>
      </c>
      <c r="F2162" s="2">
        <v>40725</v>
      </c>
      <c r="G2162" s="1" t="s">
        <v>17</v>
      </c>
      <c r="H2162" s="1" t="s">
        <v>33</v>
      </c>
      <c r="I2162" s="1" t="s">
        <v>290</v>
      </c>
      <c r="J2162" s="1" t="s">
        <v>291</v>
      </c>
      <c r="K2162" s="1" t="s">
        <v>36</v>
      </c>
      <c r="L2162" s="1" t="s">
        <v>861</v>
      </c>
      <c r="M2162" s="1" t="s">
        <v>1636</v>
      </c>
      <c r="N2162">
        <v>0</v>
      </c>
      <c r="O2162" s="8">
        <v>0</v>
      </c>
      <c r="P2162" s="8">
        <v>0</v>
      </c>
      <c r="Q2162" s="8">
        <v>0</v>
      </c>
      <c r="R2162" s="35"/>
      <c r="S2162" s="36"/>
      <c r="T2162" s="36"/>
      <c r="U2162" s="36"/>
    </row>
    <row r="2163" spans="1:21" x14ac:dyDescent="0.3">
      <c r="A2163" s="9">
        <v>621905225</v>
      </c>
      <c r="B2163" s="9" t="e">
        <f>VLOOKUP(A2163,'AM Detail'!K:L,2,FALSE)</f>
        <v>#N/A</v>
      </c>
      <c r="C2163" s="1" t="s">
        <v>31</v>
      </c>
      <c r="D2163" s="1" t="s">
        <v>268</v>
      </c>
      <c r="E2163" s="9" t="str">
        <f t="shared" si="33"/>
        <v>Z000</v>
      </c>
      <c r="F2163" s="2">
        <v>40513</v>
      </c>
      <c r="G2163" s="1" t="s">
        <v>17</v>
      </c>
      <c r="H2163" s="1" t="s">
        <v>33</v>
      </c>
      <c r="I2163" s="1" t="s">
        <v>272</v>
      </c>
      <c r="J2163" s="1" t="s">
        <v>505</v>
      </c>
      <c r="K2163" s="1" t="s">
        <v>269</v>
      </c>
      <c r="L2163" s="1" t="s">
        <v>828</v>
      </c>
      <c r="M2163" s="1" t="s">
        <v>1636</v>
      </c>
      <c r="N2163">
        <v>0</v>
      </c>
      <c r="O2163" s="8">
        <v>0</v>
      </c>
      <c r="P2163" s="8">
        <v>0</v>
      </c>
      <c r="Q2163" s="8">
        <v>0</v>
      </c>
      <c r="R2163" s="35"/>
      <c r="S2163" s="36"/>
      <c r="T2163" s="36"/>
      <c r="U2163" s="36"/>
    </row>
    <row r="2164" spans="1:21" x14ac:dyDescent="0.3">
      <c r="A2164" s="9">
        <v>622682571</v>
      </c>
      <c r="B2164" s="9" t="e">
        <f>VLOOKUP(A2164,'AM Detail'!K:L,2,FALSE)</f>
        <v>#N/A</v>
      </c>
      <c r="C2164" s="1" t="s">
        <v>335</v>
      </c>
      <c r="D2164" s="1" t="s">
        <v>238</v>
      </c>
      <c r="E2164" s="9" t="str">
        <f t="shared" si="33"/>
        <v>Z000</v>
      </c>
      <c r="F2164" s="2">
        <v>40725</v>
      </c>
      <c r="G2164" s="1" t="s">
        <v>17</v>
      </c>
      <c r="H2164" s="1" t="s">
        <v>18</v>
      </c>
      <c r="I2164" s="1" t="s">
        <v>290</v>
      </c>
      <c r="J2164" s="1" t="s">
        <v>291</v>
      </c>
      <c r="K2164" s="1" t="s">
        <v>36</v>
      </c>
      <c r="L2164" s="1" t="s">
        <v>861</v>
      </c>
      <c r="M2164" s="1" t="s">
        <v>1636</v>
      </c>
      <c r="N2164">
        <v>0</v>
      </c>
      <c r="O2164" s="8">
        <v>0</v>
      </c>
      <c r="P2164" s="8">
        <v>0</v>
      </c>
      <c r="Q2164" s="8">
        <v>0</v>
      </c>
      <c r="R2164" s="35"/>
      <c r="S2164" s="36"/>
      <c r="T2164" s="36"/>
      <c r="U2164" s="36"/>
    </row>
    <row r="2165" spans="1:21" x14ac:dyDescent="0.3">
      <c r="A2165" s="9">
        <v>622686513</v>
      </c>
      <c r="B2165" s="9" t="e">
        <f>VLOOKUP(A2165,'AM Detail'!K:L,2,FALSE)</f>
        <v>#N/A</v>
      </c>
      <c r="C2165" s="1" t="s">
        <v>31</v>
      </c>
      <c r="D2165" s="1" t="s">
        <v>32</v>
      </c>
      <c r="E2165" s="9" t="str">
        <f t="shared" si="33"/>
        <v>Z000</v>
      </c>
      <c r="F2165" s="2">
        <v>40725</v>
      </c>
      <c r="G2165" s="1" t="s">
        <v>17</v>
      </c>
      <c r="H2165" s="1" t="s">
        <v>33</v>
      </c>
      <c r="I2165" s="1" t="s">
        <v>290</v>
      </c>
      <c r="J2165" s="1" t="s">
        <v>291</v>
      </c>
      <c r="K2165" s="1" t="s">
        <v>36</v>
      </c>
      <c r="L2165" s="1" t="s">
        <v>861</v>
      </c>
      <c r="M2165" s="1" t="s">
        <v>1636</v>
      </c>
      <c r="N2165">
        <v>0</v>
      </c>
      <c r="O2165" s="8">
        <v>0</v>
      </c>
      <c r="P2165" s="8">
        <v>0</v>
      </c>
      <c r="Q2165" s="8">
        <v>0</v>
      </c>
      <c r="R2165" s="35"/>
      <c r="S2165" s="36"/>
      <c r="T2165" s="36"/>
      <c r="U2165" s="36"/>
    </row>
    <row r="2166" spans="1:21" x14ac:dyDescent="0.3">
      <c r="A2166" s="9">
        <v>623105787</v>
      </c>
      <c r="B2166" s="9" t="e">
        <f>VLOOKUP(A2166,'AM Detail'!K:L,2,FALSE)</f>
        <v>#N/A</v>
      </c>
      <c r="C2166" s="1" t="s">
        <v>335</v>
      </c>
      <c r="D2166" s="1" t="s">
        <v>238</v>
      </c>
      <c r="E2166" s="9" t="str">
        <f t="shared" si="33"/>
        <v>Z000</v>
      </c>
      <c r="F2166" s="2">
        <v>40603</v>
      </c>
      <c r="G2166" s="1" t="s">
        <v>17</v>
      </c>
      <c r="H2166" s="1" t="s">
        <v>18</v>
      </c>
      <c r="I2166" s="1" t="s">
        <v>434</v>
      </c>
      <c r="J2166" s="1" t="s">
        <v>439</v>
      </c>
      <c r="K2166" s="1" t="s">
        <v>36</v>
      </c>
      <c r="L2166" s="1" t="s">
        <v>861</v>
      </c>
      <c r="M2166" s="1" t="s">
        <v>1636</v>
      </c>
      <c r="N2166">
        <v>0</v>
      </c>
      <c r="O2166" s="8">
        <v>0</v>
      </c>
      <c r="P2166" s="8">
        <v>0</v>
      </c>
      <c r="Q2166" s="8">
        <v>0</v>
      </c>
      <c r="R2166" s="35"/>
      <c r="S2166" s="36"/>
      <c r="T2166" s="36"/>
      <c r="U2166" s="36"/>
    </row>
    <row r="2167" spans="1:21" x14ac:dyDescent="0.3">
      <c r="A2167" s="9">
        <v>623559927</v>
      </c>
      <c r="B2167" s="9" t="e">
        <f>VLOOKUP(A2167,'AM Detail'!K:L,2,FALSE)</f>
        <v>#N/A</v>
      </c>
      <c r="C2167" s="1" t="s">
        <v>31</v>
      </c>
      <c r="D2167" s="1" t="s">
        <v>268</v>
      </c>
      <c r="E2167" s="9" t="str">
        <f t="shared" si="33"/>
        <v>Z000</v>
      </c>
      <c r="F2167" s="2">
        <v>40787</v>
      </c>
      <c r="G2167" s="1" t="s">
        <v>17</v>
      </c>
      <c r="H2167" s="1" t="s">
        <v>33</v>
      </c>
      <c r="I2167" s="1" t="s">
        <v>290</v>
      </c>
      <c r="J2167" s="1" t="s">
        <v>291</v>
      </c>
      <c r="K2167" s="1" t="s">
        <v>269</v>
      </c>
      <c r="L2167" s="1" t="s">
        <v>861</v>
      </c>
      <c r="M2167" s="1" t="s">
        <v>1636</v>
      </c>
      <c r="N2167">
        <v>0</v>
      </c>
      <c r="O2167" s="8">
        <v>0</v>
      </c>
      <c r="P2167" s="8">
        <v>0</v>
      </c>
      <c r="Q2167" s="8">
        <v>0</v>
      </c>
      <c r="R2167" s="35"/>
      <c r="S2167" s="36"/>
      <c r="T2167" s="36"/>
      <c r="U2167" s="36"/>
    </row>
    <row r="2168" spans="1:21" x14ac:dyDescent="0.3">
      <c r="A2168" s="9">
        <v>623565383</v>
      </c>
      <c r="B2168" s="9" t="e">
        <f>VLOOKUP(A2168,'AM Detail'!K:L,2,FALSE)</f>
        <v>#N/A</v>
      </c>
      <c r="C2168" s="1" t="s">
        <v>31</v>
      </c>
      <c r="D2168" s="1" t="s">
        <v>268</v>
      </c>
      <c r="E2168" s="9" t="str">
        <f t="shared" si="33"/>
        <v>Z000</v>
      </c>
      <c r="F2168" s="2">
        <v>40787</v>
      </c>
      <c r="G2168" s="1" t="s">
        <v>17</v>
      </c>
      <c r="H2168" s="1" t="s">
        <v>33</v>
      </c>
      <c r="I2168" s="1" t="s">
        <v>290</v>
      </c>
      <c r="J2168" s="1" t="s">
        <v>291</v>
      </c>
      <c r="K2168" s="1" t="s">
        <v>269</v>
      </c>
      <c r="L2168" s="1" t="s">
        <v>861</v>
      </c>
      <c r="M2168" s="1" t="s">
        <v>1636</v>
      </c>
      <c r="N2168">
        <v>0</v>
      </c>
      <c r="O2168" s="8">
        <v>0</v>
      </c>
      <c r="P2168" s="8">
        <v>0</v>
      </c>
      <c r="Q2168" s="8">
        <v>0</v>
      </c>
      <c r="R2168" s="35"/>
      <c r="S2168" s="36"/>
      <c r="T2168" s="36"/>
      <c r="U2168" s="36"/>
    </row>
    <row r="2169" spans="1:21" x14ac:dyDescent="0.3">
      <c r="A2169" s="9">
        <v>624809696</v>
      </c>
      <c r="B2169" s="9" t="e">
        <f>VLOOKUP(A2169,'AM Detail'!K:L,2,FALSE)</f>
        <v>#N/A</v>
      </c>
      <c r="C2169" s="1" t="s">
        <v>335</v>
      </c>
      <c r="D2169" s="1" t="s">
        <v>238</v>
      </c>
      <c r="E2169" s="9" t="str">
        <f t="shared" si="33"/>
        <v>Z000</v>
      </c>
      <c r="F2169" s="2">
        <v>40817</v>
      </c>
      <c r="G2169" s="1" t="s">
        <v>17</v>
      </c>
      <c r="H2169" s="1" t="s">
        <v>18</v>
      </c>
      <c r="I2169" s="1" t="s">
        <v>290</v>
      </c>
      <c r="J2169" s="1" t="s">
        <v>291</v>
      </c>
      <c r="K2169" s="1" t="s">
        <v>36</v>
      </c>
      <c r="L2169" s="1" t="s">
        <v>861</v>
      </c>
      <c r="M2169" s="1" t="s">
        <v>1636</v>
      </c>
      <c r="N2169">
        <v>0</v>
      </c>
      <c r="O2169" s="8">
        <v>0</v>
      </c>
      <c r="P2169" s="8">
        <v>0</v>
      </c>
      <c r="Q2169" s="8">
        <v>0</v>
      </c>
      <c r="R2169" s="35"/>
      <c r="S2169" s="36"/>
      <c r="T2169" s="36"/>
      <c r="U2169" s="36"/>
    </row>
    <row r="2170" spans="1:21" x14ac:dyDescent="0.3">
      <c r="A2170" s="9">
        <v>624810871</v>
      </c>
      <c r="B2170" s="9" t="str">
        <f>VLOOKUP(A2170,'AM Detail'!K:L,2,FALSE)</f>
        <v>Retire</v>
      </c>
      <c r="C2170" s="1" t="s">
        <v>335</v>
      </c>
      <c r="D2170" s="1" t="s">
        <v>465</v>
      </c>
      <c r="E2170" s="9" t="str">
        <f t="shared" si="33"/>
        <v>Z000</v>
      </c>
      <c r="F2170" s="2">
        <v>40817</v>
      </c>
      <c r="G2170" s="1" t="s">
        <v>17</v>
      </c>
      <c r="H2170" s="1" t="s">
        <v>18</v>
      </c>
      <c r="I2170" s="1" t="s">
        <v>290</v>
      </c>
      <c r="J2170" s="1" t="s">
        <v>291</v>
      </c>
      <c r="K2170" s="1" t="s">
        <v>269</v>
      </c>
      <c r="L2170" s="1" t="s">
        <v>861</v>
      </c>
      <c r="M2170" s="1" t="s">
        <v>1636</v>
      </c>
      <c r="N2170">
        <v>1</v>
      </c>
      <c r="O2170" s="8">
        <v>19596.099999999999</v>
      </c>
      <c r="P2170" s="8">
        <v>0</v>
      </c>
      <c r="Q2170" s="8">
        <v>19596.099999999999</v>
      </c>
      <c r="R2170" s="35"/>
      <c r="S2170" s="36"/>
      <c r="T2170" s="36"/>
      <c r="U2170" s="36"/>
    </row>
    <row r="2171" spans="1:21" x14ac:dyDescent="0.3">
      <c r="A2171" s="9">
        <v>626077726</v>
      </c>
      <c r="B2171" s="9" t="e">
        <f>VLOOKUP(A2171,'AM Detail'!K:L,2,FALSE)</f>
        <v>#N/A</v>
      </c>
      <c r="C2171" s="1" t="s">
        <v>335</v>
      </c>
      <c r="D2171" s="1" t="s">
        <v>465</v>
      </c>
      <c r="E2171" s="9" t="str">
        <f t="shared" si="33"/>
        <v>Z000</v>
      </c>
      <c r="F2171" s="2">
        <v>40848</v>
      </c>
      <c r="G2171" s="1" t="s">
        <v>17</v>
      </c>
      <c r="H2171" s="1" t="s">
        <v>18</v>
      </c>
      <c r="I2171" s="1" t="s">
        <v>290</v>
      </c>
      <c r="J2171" s="1" t="s">
        <v>291</v>
      </c>
      <c r="K2171" s="1" t="s">
        <v>269</v>
      </c>
      <c r="L2171" s="1" t="s">
        <v>861</v>
      </c>
      <c r="M2171" s="1" t="s">
        <v>1636</v>
      </c>
      <c r="N2171">
        <v>0</v>
      </c>
      <c r="O2171" s="8">
        <v>0</v>
      </c>
      <c r="P2171" s="8">
        <v>0</v>
      </c>
      <c r="Q2171" s="8">
        <v>0</v>
      </c>
      <c r="R2171" s="35"/>
      <c r="S2171" s="36"/>
      <c r="T2171" s="36"/>
      <c r="U2171" s="36"/>
    </row>
    <row r="2172" spans="1:21" x14ac:dyDescent="0.3">
      <c r="A2172" s="9">
        <v>626085603</v>
      </c>
      <c r="B2172" s="9" t="e">
        <f>VLOOKUP(A2172,'AM Detail'!K:L,2,FALSE)</f>
        <v>#N/A</v>
      </c>
      <c r="C2172" s="1" t="s">
        <v>31</v>
      </c>
      <c r="D2172" s="1" t="s">
        <v>32</v>
      </c>
      <c r="E2172" s="9" t="str">
        <f t="shared" si="33"/>
        <v>Z000</v>
      </c>
      <c r="F2172" s="2">
        <v>40725</v>
      </c>
      <c r="G2172" s="1" t="s">
        <v>17</v>
      </c>
      <c r="H2172" s="1" t="s">
        <v>33</v>
      </c>
      <c r="I2172" s="1" t="s">
        <v>290</v>
      </c>
      <c r="J2172" s="1" t="s">
        <v>291</v>
      </c>
      <c r="K2172" s="1" t="s">
        <v>36</v>
      </c>
      <c r="L2172" s="1" t="s">
        <v>861</v>
      </c>
      <c r="M2172" s="1" t="s">
        <v>1636</v>
      </c>
      <c r="N2172">
        <v>0</v>
      </c>
      <c r="O2172" s="8">
        <v>0</v>
      </c>
      <c r="P2172" s="8">
        <v>0</v>
      </c>
      <c r="Q2172" s="8">
        <v>0</v>
      </c>
      <c r="R2172" s="35"/>
      <c r="S2172" s="36"/>
      <c r="T2172" s="36"/>
      <c r="U2172" s="36"/>
    </row>
    <row r="2173" spans="1:21" x14ac:dyDescent="0.3">
      <c r="A2173" s="9">
        <v>626438061</v>
      </c>
      <c r="B2173" s="9" t="str">
        <f>VLOOKUP(A2173,'AM Detail'!K:L,2,FALSE)</f>
        <v>Retire</v>
      </c>
      <c r="C2173" s="1" t="s">
        <v>31</v>
      </c>
      <c r="D2173" s="1" t="s">
        <v>32</v>
      </c>
      <c r="E2173" s="9" t="str">
        <f t="shared" si="33"/>
        <v>Z000</v>
      </c>
      <c r="F2173" s="2">
        <v>40725</v>
      </c>
      <c r="G2173" s="1" t="s">
        <v>17</v>
      </c>
      <c r="H2173" s="1" t="s">
        <v>33</v>
      </c>
      <c r="I2173" s="1" t="s">
        <v>332</v>
      </c>
      <c r="J2173" s="1" t="s">
        <v>334</v>
      </c>
      <c r="K2173" s="1" t="s">
        <v>36</v>
      </c>
      <c r="L2173" s="1" t="s">
        <v>861</v>
      </c>
      <c r="M2173" s="1" t="s">
        <v>1636</v>
      </c>
      <c r="N2173">
        <v>0</v>
      </c>
      <c r="O2173" s="8">
        <v>89537.62</v>
      </c>
      <c r="P2173" s="8">
        <v>38539.31</v>
      </c>
      <c r="Q2173" s="8">
        <v>50998.31</v>
      </c>
      <c r="R2173" s="35"/>
      <c r="S2173" s="36"/>
      <c r="T2173" s="36"/>
      <c r="U2173" s="36"/>
    </row>
    <row r="2174" spans="1:21" x14ac:dyDescent="0.3">
      <c r="A2174" s="9">
        <v>626438065</v>
      </c>
      <c r="B2174" s="9" t="str">
        <f>VLOOKUP(A2174,'AM Detail'!K:L,2,FALSE)</f>
        <v>Retire</v>
      </c>
      <c r="C2174" s="1" t="s">
        <v>31</v>
      </c>
      <c r="D2174" s="1" t="s">
        <v>32</v>
      </c>
      <c r="E2174" s="9" t="str">
        <f t="shared" si="33"/>
        <v>Z000</v>
      </c>
      <c r="F2174" s="2">
        <v>40725</v>
      </c>
      <c r="G2174" s="1" t="s">
        <v>17</v>
      </c>
      <c r="H2174" s="1" t="s">
        <v>33</v>
      </c>
      <c r="I2174" s="1" t="s">
        <v>390</v>
      </c>
      <c r="J2174" s="1" t="s">
        <v>391</v>
      </c>
      <c r="K2174" s="1" t="s">
        <v>36</v>
      </c>
      <c r="L2174" s="1" t="s">
        <v>861</v>
      </c>
      <c r="M2174" s="1" t="s">
        <v>1636</v>
      </c>
      <c r="N2174">
        <v>0</v>
      </c>
      <c r="O2174" s="8">
        <v>14668.18</v>
      </c>
      <c r="P2174" s="8">
        <v>6313.56</v>
      </c>
      <c r="Q2174" s="8">
        <v>8354.6200000000008</v>
      </c>
      <c r="R2174" s="35"/>
      <c r="S2174" s="36"/>
      <c r="T2174" s="36"/>
      <c r="U2174" s="36"/>
    </row>
    <row r="2175" spans="1:21" x14ac:dyDescent="0.3">
      <c r="A2175" s="9">
        <v>626438073</v>
      </c>
      <c r="B2175" s="9" t="str">
        <f>VLOOKUP(A2175,'AM Detail'!K:L,2,FALSE)</f>
        <v>Retire</v>
      </c>
      <c r="C2175" s="1" t="s">
        <v>31</v>
      </c>
      <c r="D2175" s="1" t="s">
        <v>32</v>
      </c>
      <c r="E2175" s="9" t="str">
        <f t="shared" si="33"/>
        <v>Z000</v>
      </c>
      <c r="F2175" s="2">
        <v>39448</v>
      </c>
      <c r="G2175" s="1" t="s">
        <v>17</v>
      </c>
      <c r="H2175" s="1" t="s">
        <v>33</v>
      </c>
      <c r="I2175" s="1" t="s">
        <v>332</v>
      </c>
      <c r="J2175" s="1" t="s">
        <v>334</v>
      </c>
      <c r="K2175" s="1" t="s">
        <v>36</v>
      </c>
      <c r="L2175" s="1" t="s">
        <v>756</v>
      </c>
      <c r="M2175" s="1" t="s">
        <v>1636</v>
      </c>
      <c r="N2175">
        <v>1</v>
      </c>
      <c r="O2175" s="8">
        <v>158698.22</v>
      </c>
      <c r="P2175" s="8">
        <v>116525.1</v>
      </c>
      <c r="Q2175" s="8">
        <v>42173.120000000003</v>
      </c>
      <c r="R2175" s="35"/>
      <c r="S2175" s="36"/>
      <c r="T2175" s="36"/>
      <c r="U2175" s="36"/>
    </row>
    <row r="2176" spans="1:21" x14ac:dyDescent="0.3">
      <c r="A2176" s="9">
        <v>627168399</v>
      </c>
      <c r="B2176" s="9" t="e">
        <f>VLOOKUP(A2176,'AM Detail'!K:L,2,FALSE)</f>
        <v>#N/A</v>
      </c>
      <c r="C2176" s="1" t="s">
        <v>335</v>
      </c>
      <c r="D2176" s="1" t="s">
        <v>238</v>
      </c>
      <c r="E2176" s="9" t="str">
        <f t="shared" si="33"/>
        <v>Z000</v>
      </c>
      <c r="F2176" s="2">
        <v>40878</v>
      </c>
      <c r="G2176" s="1" t="s">
        <v>17</v>
      </c>
      <c r="H2176" s="1" t="s">
        <v>18</v>
      </c>
      <c r="I2176" s="1" t="s">
        <v>290</v>
      </c>
      <c r="J2176" s="1" t="s">
        <v>291</v>
      </c>
      <c r="K2176" s="1" t="s">
        <v>36</v>
      </c>
      <c r="L2176" s="1" t="s">
        <v>861</v>
      </c>
      <c r="M2176" s="1" t="s">
        <v>1636</v>
      </c>
      <c r="N2176">
        <v>0</v>
      </c>
      <c r="O2176" s="8">
        <v>0</v>
      </c>
      <c r="P2176" s="8">
        <v>0</v>
      </c>
      <c r="Q2176" s="8">
        <v>0</v>
      </c>
      <c r="R2176" s="35"/>
      <c r="S2176" s="36"/>
      <c r="T2176" s="36"/>
      <c r="U2176" s="36"/>
    </row>
    <row r="2177" spans="1:21" x14ac:dyDescent="0.3">
      <c r="A2177" s="9">
        <v>627170685</v>
      </c>
      <c r="B2177" s="9" t="e">
        <f>VLOOKUP(A2177,'AM Detail'!K:L,2,FALSE)</f>
        <v>#N/A</v>
      </c>
      <c r="C2177" s="1" t="s">
        <v>15</v>
      </c>
      <c r="D2177" s="1" t="s">
        <v>16</v>
      </c>
      <c r="E2177" s="9" t="str">
        <f t="shared" si="33"/>
        <v>Z000</v>
      </c>
      <c r="F2177" s="2">
        <v>40848</v>
      </c>
      <c r="G2177" s="1" t="s">
        <v>17</v>
      </c>
      <c r="H2177" s="1" t="s">
        <v>18</v>
      </c>
      <c r="I2177" s="1" t="s">
        <v>290</v>
      </c>
      <c r="J2177" s="1" t="s">
        <v>291</v>
      </c>
      <c r="K2177" s="1" t="s">
        <v>21</v>
      </c>
      <c r="L2177" s="1" t="s">
        <v>861</v>
      </c>
      <c r="M2177" s="1" t="s">
        <v>1636</v>
      </c>
      <c r="N2177">
        <v>0</v>
      </c>
      <c r="O2177" s="8">
        <v>0</v>
      </c>
      <c r="P2177" s="8">
        <v>0</v>
      </c>
      <c r="Q2177" s="8">
        <v>0</v>
      </c>
      <c r="R2177" s="35"/>
      <c r="S2177" s="36"/>
      <c r="T2177" s="36"/>
      <c r="U2177" s="36"/>
    </row>
    <row r="2178" spans="1:21" x14ac:dyDescent="0.3">
      <c r="A2178" s="9">
        <v>627180321</v>
      </c>
      <c r="B2178" s="9" t="e">
        <f>VLOOKUP(A2178,'AM Detail'!K:L,2,FALSE)</f>
        <v>#N/A</v>
      </c>
      <c r="C2178" s="1" t="s">
        <v>15</v>
      </c>
      <c r="D2178" s="1" t="s">
        <v>280</v>
      </c>
      <c r="E2178" s="9" t="str">
        <f t="shared" si="33"/>
        <v>Z000</v>
      </c>
      <c r="F2178" s="2">
        <v>40878</v>
      </c>
      <c r="G2178" s="1" t="s">
        <v>17</v>
      </c>
      <c r="H2178" s="1" t="s">
        <v>18</v>
      </c>
      <c r="I2178" s="1" t="s">
        <v>290</v>
      </c>
      <c r="J2178" s="1" t="s">
        <v>291</v>
      </c>
      <c r="K2178" s="1" t="s">
        <v>279</v>
      </c>
      <c r="L2178" s="1" t="s">
        <v>861</v>
      </c>
      <c r="M2178" s="1" t="s">
        <v>1636</v>
      </c>
      <c r="N2178">
        <v>0</v>
      </c>
      <c r="O2178" s="8">
        <v>0</v>
      </c>
      <c r="P2178" s="8">
        <v>0</v>
      </c>
      <c r="Q2178" s="8">
        <v>0</v>
      </c>
      <c r="R2178" s="35"/>
      <c r="S2178" s="36"/>
      <c r="T2178" s="36"/>
      <c r="U2178" s="36"/>
    </row>
    <row r="2179" spans="1:21" x14ac:dyDescent="0.3">
      <c r="A2179" s="9">
        <v>627767549</v>
      </c>
      <c r="B2179" s="9" t="e">
        <f>VLOOKUP(A2179,'AM Detail'!K:L,2,FALSE)</f>
        <v>#N/A</v>
      </c>
      <c r="C2179" s="1" t="s">
        <v>31</v>
      </c>
      <c r="D2179" s="1" t="s">
        <v>32</v>
      </c>
      <c r="E2179" s="9" t="str">
        <f t="shared" si="33"/>
        <v>Z000</v>
      </c>
      <c r="F2179" s="2">
        <v>40725</v>
      </c>
      <c r="G2179" s="1" t="s">
        <v>17</v>
      </c>
      <c r="H2179" s="1" t="s">
        <v>33</v>
      </c>
      <c r="I2179" s="1" t="s">
        <v>290</v>
      </c>
      <c r="J2179" s="1" t="s">
        <v>291</v>
      </c>
      <c r="K2179" s="1" t="s">
        <v>36</v>
      </c>
      <c r="L2179" s="1" t="s">
        <v>861</v>
      </c>
      <c r="M2179" s="1" t="s">
        <v>1636</v>
      </c>
      <c r="N2179">
        <v>0</v>
      </c>
      <c r="O2179" s="8">
        <v>0</v>
      </c>
      <c r="P2179" s="8">
        <v>0</v>
      </c>
      <c r="Q2179" s="8">
        <v>0</v>
      </c>
      <c r="R2179" s="35"/>
      <c r="S2179" s="36"/>
      <c r="T2179" s="36"/>
      <c r="U2179" s="36"/>
    </row>
    <row r="2180" spans="1:21" x14ac:dyDescent="0.3">
      <c r="A2180" s="9">
        <v>627774036</v>
      </c>
      <c r="B2180" s="9" t="e">
        <f>VLOOKUP(A2180,'AM Detail'!K:L,2,FALSE)</f>
        <v>#N/A</v>
      </c>
      <c r="C2180" s="1" t="s">
        <v>15</v>
      </c>
      <c r="D2180" s="1" t="s">
        <v>16</v>
      </c>
      <c r="E2180" s="9" t="str">
        <f t="shared" si="33"/>
        <v>Z000</v>
      </c>
      <c r="F2180" s="2">
        <v>40848</v>
      </c>
      <c r="G2180" s="1" t="s">
        <v>17</v>
      </c>
      <c r="H2180" s="1" t="s">
        <v>18</v>
      </c>
      <c r="I2180" s="1" t="s">
        <v>290</v>
      </c>
      <c r="J2180" s="1" t="s">
        <v>291</v>
      </c>
      <c r="K2180" s="1" t="s">
        <v>21</v>
      </c>
      <c r="L2180" s="1" t="s">
        <v>861</v>
      </c>
      <c r="M2180" s="1" t="s">
        <v>1636</v>
      </c>
      <c r="N2180">
        <v>0</v>
      </c>
      <c r="O2180" s="8">
        <v>0</v>
      </c>
      <c r="P2180" s="8">
        <v>0</v>
      </c>
      <c r="Q2180" s="8">
        <v>0</v>
      </c>
      <c r="R2180" s="35"/>
      <c r="S2180" s="36"/>
      <c r="T2180" s="36"/>
      <c r="U2180" s="36"/>
    </row>
    <row r="2181" spans="1:21" x14ac:dyDescent="0.3">
      <c r="A2181" s="9">
        <v>627776781</v>
      </c>
      <c r="B2181" s="9" t="e">
        <f>VLOOKUP(A2181,'AM Detail'!K:L,2,FALSE)</f>
        <v>#N/A</v>
      </c>
      <c r="C2181" s="1" t="s">
        <v>15</v>
      </c>
      <c r="D2181" s="1" t="s">
        <v>280</v>
      </c>
      <c r="E2181" s="9" t="str">
        <f t="shared" si="33"/>
        <v>Z000</v>
      </c>
      <c r="F2181" s="2">
        <v>40878</v>
      </c>
      <c r="G2181" s="1" t="s">
        <v>17</v>
      </c>
      <c r="H2181" s="1" t="s">
        <v>18</v>
      </c>
      <c r="I2181" s="1" t="s">
        <v>290</v>
      </c>
      <c r="J2181" s="1" t="s">
        <v>291</v>
      </c>
      <c r="K2181" s="1" t="s">
        <v>279</v>
      </c>
      <c r="L2181" s="1" t="s">
        <v>861</v>
      </c>
      <c r="M2181" s="1" t="s">
        <v>1636</v>
      </c>
      <c r="N2181">
        <v>0</v>
      </c>
      <c r="O2181" s="8">
        <v>0</v>
      </c>
      <c r="P2181" s="8">
        <v>0</v>
      </c>
      <c r="Q2181" s="8">
        <v>0</v>
      </c>
      <c r="R2181" s="35"/>
      <c r="S2181" s="36"/>
      <c r="T2181" s="36"/>
      <c r="U2181" s="36"/>
    </row>
    <row r="2182" spans="1:21" x14ac:dyDescent="0.3">
      <c r="A2182" s="9">
        <v>627781423</v>
      </c>
      <c r="B2182" s="9" t="e">
        <f>VLOOKUP(A2182,'AM Detail'!K:L,2,FALSE)</f>
        <v>#N/A</v>
      </c>
      <c r="C2182" s="1" t="s">
        <v>335</v>
      </c>
      <c r="D2182" s="1" t="s">
        <v>238</v>
      </c>
      <c r="E2182" s="9" t="str">
        <f t="shared" ref="E2182:E2245" si="34">MID(D2182,6,4)</f>
        <v>Z000</v>
      </c>
      <c r="F2182" s="2">
        <v>40878</v>
      </c>
      <c r="G2182" s="1" t="s">
        <v>17</v>
      </c>
      <c r="H2182" s="1" t="s">
        <v>18</v>
      </c>
      <c r="I2182" s="1" t="s">
        <v>290</v>
      </c>
      <c r="J2182" s="1" t="s">
        <v>291</v>
      </c>
      <c r="K2182" s="1" t="s">
        <v>36</v>
      </c>
      <c r="L2182" s="1" t="s">
        <v>861</v>
      </c>
      <c r="M2182" s="1" t="s">
        <v>1636</v>
      </c>
      <c r="N2182">
        <v>0</v>
      </c>
      <c r="O2182" s="8">
        <v>0</v>
      </c>
      <c r="P2182" s="8">
        <v>0</v>
      </c>
      <c r="Q2182" s="8">
        <v>0</v>
      </c>
      <c r="R2182" s="35"/>
      <c r="S2182" s="36"/>
      <c r="T2182" s="36"/>
      <c r="U2182" s="36"/>
    </row>
    <row r="2183" spans="1:21" x14ac:dyDescent="0.3">
      <c r="A2183" s="9">
        <v>627819614</v>
      </c>
      <c r="B2183" s="9" t="str">
        <f>VLOOKUP(A2183,'AM Detail'!K:L,2,FALSE)</f>
        <v>Retire</v>
      </c>
      <c r="C2183" s="1" t="s">
        <v>31</v>
      </c>
      <c r="D2183" s="1" t="s">
        <v>32</v>
      </c>
      <c r="E2183" s="9" t="str">
        <f t="shared" si="34"/>
        <v>Z000</v>
      </c>
      <c r="F2183" s="2">
        <v>40725</v>
      </c>
      <c r="G2183" s="1" t="s">
        <v>17</v>
      </c>
      <c r="H2183" s="1" t="s">
        <v>33</v>
      </c>
      <c r="I2183" s="1" t="s">
        <v>366</v>
      </c>
      <c r="J2183" s="1" t="s">
        <v>782</v>
      </c>
      <c r="K2183" s="1" t="s">
        <v>36</v>
      </c>
      <c r="L2183" s="1" t="s">
        <v>861</v>
      </c>
      <c r="M2183" s="1" t="s">
        <v>1636</v>
      </c>
      <c r="N2183">
        <v>7</v>
      </c>
      <c r="O2183" s="8">
        <v>478775.78</v>
      </c>
      <c r="P2183" s="8">
        <v>206077.49</v>
      </c>
      <c r="Q2183" s="8">
        <v>272698.28999999998</v>
      </c>
      <c r="R2183" s="35"/>
      <c r="S2183" s="36"/>
      <c r="T2183" s="36"/>
      <c r="U2183" s="36"/>
    </row>
    <row r="2184" spans="1:21" x14ac:dyDescent="0.3">
      <c r="A2184" s="9">
        <v>627821235</v>
      </c>
      <c r="B2184" s="9" t="e">
        <f>VLOOKUP(A2184,'AM Detail'!K:L,2,FALSE)</f>
        <v>#N/A</v>
      </c>
      <c r="C2184" s="1" t="s">
        <v>31</v>
      </c>
      <c r="D2184" s="1" t="s">
        <v>268</v>
      </c>
      <c r="E2184" s="9" t="str">
        <f t="shared" si="34"/>
        <v>Z000</v>
      </c>
      <c r="F2184" s="2">
        <v>40848</v>
      </c>
      <c r="G2184" s="1" t="s">
        <v>17</v>
      </c>
      <c r="H2184" s="1" t="s">
        <v>33</v>
      </c>
      <c r="I2184" s="1" t="s">
        <v>290</v>
      </c>
      <c r="J2184" s="1" t="s">
        <v>291</v>
      </c>
      <c r="K2184" s="1" t="s">
        <v>269</v>
      </c>
      <c r="L2184" s="1" t="s">
        <v>861</v>
      </c>
      <c r="M2184" s="1" t="s">
        <v>1636</v>
      </c>
      <c r="N2184">
        <v>0</v>
      </c>
      <c r="O2184" s="8">
        <v>0</v>
      </c>
      <c r="P2184" s="8">
        <v>0</v>
      </c>
      <c r="Q2184" s="8">
        <v>0</v>
      </c>
      <c r="R2184" s="35"/>
      <c r="S2184" s="36"/>
      <c r="T2184" s="36"/>
      <c r="U2184" s="36"/>
    </row>
    <row r="2185" spans="1:21" x14ac:dyDescent="0.3">
      <c r="A2185" s="9">
        <v>628162472</v>
      </c>
      <c r="B2185" s="9" t="str">
        <f>VLOOKUP(A2185,'AM Detail'!K:L,2,FALSE)</f>
        <v>Retire</v>
      </c>
      <c r="C2185" s="1" t="s">
        <v>31</v>
      </c>
      <c r="D2185" s="1" t="s">
        <v>32</v>
      </c>
      <c r="E2185" s="9" t="str">
        <f t="shared" si="34"/>
        <v>Z000</v>
      </c>
      <c r="F2185" s="2">
        <v>40725</v>
      </c>
      <c r="G2185" s="1" t="s">
        <v>17</v>
      </c>
      <c r="H2185" s="1" t="s">
        <v>33</v>
      </c>
      <c r="I2185" s="1" t="s">
        <v>294</v>
      </c>
      <c r="J2185" s="1" t="s">
        <v>831</v>
      </c>
      <c r="K2185" s="1" t="s">
        <v>36</v>
      </c>
      <c r="L2185" s="1" t="s">
        <v>861</v>
      </c>
      <c r="M2185" s="1" t="s">
        <v>1636</v>
      </c>
      <c r="N2185">
        <v>4</v>
      </c>
      <c r="O2185" s="8">
        <v>67482.58</v>
      </c>
      <c r="P2185" s="8">
        <v>29046.25</v>
      </c>
      <c r="Q2185" s="8">
        <v>38436.33</v>
      </c>
      <c r="R2185" s="35"/>
      <c r="S2185" s="36"/>
      <c r="T2185" s="36"/>
      <c r="U2185" s="36"/>
    </row>
    <row r="2186" spans="1:21" x14ac:dyDescent="0.3">
      <c r="A2186" s="9">
        <v>628691190</v>
      </c>
      <c r="B2186" s="9" t="e">
        <f>VLOOKUP(A2186,'AM Detail'!K:L,2,FALSE)</f>
        <v>#N/A</v>
      </c>
      <c r="C2186" s="1" t="s">
        <v>31</v>
      </c>
      <c r="D2186" s="1" t="s">
        <v>32</v>
      </c>
      <c r="E2186" s="9" t="str">
        <f t="shared" si="34"/>
        <v>Z000</v>
      </c>
      <c r="F2186" s="2">
        <v>40725</v>
      </c>
      <c r="G2186" s="1" t="s">
        <v>17</v>
      </c>
      <c r="H2186" s="1" t="s">
        <v>33</v>
      </c>
      <c r="I2186" s="1" t="s">
        <v>290</v>
      </c>
      <c r="J2186" s="1" t="s">
        <v>291</v>
      </c>
      <c r="K2186" s="1" t="s">
        <v>36</v>
      </c>
      <c r="L2186" s="1" t="s">
        <v>861</v>
      </c>
      <c r="M2186" s="1" t="s">
        <v>1636</v>
      </c>
      <c r="N2186">
        <v>0</v>
      </c>
      <c r="O2186" s="8">
        <v>0</v>
      </c>
      <c r="P2186" s="8">
        <v>0</v>
      </c>
      <c r="Q2186" s="8">
        <v>0</v>
      </c>
      <c r="R2186" s="35"/>
      <c r="S2186" s="36"/>
      <c r="T2186" s="36"/>
      <c r="U2186" s="36"/>
    </row>
    <row r="2187" spans="1:21" x14ac:dyDescent="0.3">
      <c r="A2187" s="9">
        <v>628711834</v>
      </c>
      <c r="B2187" s="9" t="str">
        <f>VLOOKUP(A2187,'AM Detail'!K:L,2,FALSE)</f>
        <v>Retire</v>
      </c>
      <c r="C2187" s="1" t="s">
        <v>31</v>
      </c>
      <c r="D2187" s="1" t="s">
        <v>268</v>
      </c>
      <c r="E2187" s="9" t="str">
        <f t="shared" si="34"/>
        <v>Z000</v>
      </c>
      <c r="F2187" s="2">
        <v>40725</v>
      </c>
      <c r="G2187" s="1" t="s">
        <v>17</v>
      </c>
      <c r="H2187" s="1" t="s">
        <v>33</v>
      </c>
      <c r="I2187" s="1" t="s">
        <v>272</v>
      </c>
      <c r="J2187" s="1" t="s">
        <v>505</v>
      </c>
      <c r="K2187" s="1" t="s">
        <v>269</v>
      </c>
      <c r="L2187" s="1" t="s">
        <v>861</v>
      </c>
      <c r="M2187" s="1" t="s">
        <v>1636</v>
      </c>
      <c r="N2187">
        <v>1</v>
      </c>
      <c r="O2187" s="8">
        <v>2431169.42</v>
      </c>
      <c r="P2187" s="8">
        <v>405570.7</v>
      </c>
      <c r="Q2187" s="8">
        <v>2025598.72</v>
      </c>
      <c r="R2187" s="35"/>
      <c r="S2187" s="36"/>
      <c r="T2187" s="36"/>
      <c r="U2187" s="36"/>
    </row>
    <row r="2188" spans="1:21" x14ac:dyDescent="0.3">
      <c r="A2188" s="9">
        <v>628711991</v>
      </c>
      <c r="B2188" s="9" t="e">
        <f>VLOOKUP(A2188,'AM Detail'!K:L,2,FALSE)</f>
        <v>#N/A</v>
      </c>
      <c r="C2188" s="1" t="s">
        <v>335</v>
      </c>
      <c r="D2188" s="1" t="s">
        <v>238</v>
      </c>
      <c r="E2188" s="9" t="str">
        <f t="shared" si="34"/>
        <v>Z000</v>
      </c>
      <c r="F2188" s="2">
        <v>40603</v>
      </c>
      <c r="G2188" s="1" t="s">
        <v>17</v>
      </c>
      <c r="H2188" s="1" t="s">
        <v>18</v>
      </c>
      <c r="I2188" s="1" t="s">
        <v>332</v>
      </c>
      <c r="J2188" s="1" t="s">
        <v>845</v>
      </c>
      <c r="K2188" s="1" t="s">
        <v>36</v>
      </c>
      <c r="L2188" s="1" t="s">
        <v>861</v>
      </c>
      <c r="M2188" s="1" t="s">
        <v>1636</v>
      </c>
      <c r="N2188">
        <v>0</v>
      </c>
      <c r="O2188" s="8">
        <v>0</v>
      </c>
      <c r="P2188" s="8">
        <v>0</v>
      </c>
      <c r="Q2188" s="8">
        <v>0</v>
      </c>
      <c r="R2188" s="35"/>
      <c r="S2188" s="36"/>
      <c r="T2188" s="36"/>
      <c r="U2188" s="36"/>
    </row>
    <row r="2189" spans="1:21" x14ac:dyDescent="0.3">
      <c r="A2189" s="9">
        <v>628711999</v>
      </c>
      <c r="B2189" s="9" t="e">
        <f>VLOOKUP(A2189,'AM Detail'!K:L,2,FALSE)</f>
        <v>#N/A</v>
      </c>
      <c r="C2189" s="1" t="s">
        <v>335</v>
      </c>
      <c r="D2189" s="1" t="s">
        <v>238</v>
      </c>
      <c r="E2189" s="9" t="str">
        <f t="shared" si="34"/>
        <v>Z000</v>
      </c>
      <c r="F2189" s="2">
        <v>40725</v>
      </c>
      <c r="G2189" s="1" t="s">
        <v>17</v>
      </c>
      <c r="H2189" s="1" t="s">
        <v>18</v>
      </c>
      <c r="I2189" s="1" t="s">
        <v>390</v>
      </c>
      <c r="J2189" s="1" t="s">
        <v>391</v>
      </c>
      <c r="K2189" s="1" t="s">
        <v>36</v>
      </c>
      <c r="L2189" s="1" t="s">
        <v>861</v>
      </c>
      <c r="M2189" s="1" t="s">
        <v>1636</v>
      </c>
      <c r="N2189">
        <v>0</v>
      </c>
      <c r="O2189" s="8">
        <v>0</v>
      </c>
      <c r="P2189" s="8">
        <v>0</v>
      </c>
      <c r="Q2189" s="8">
        <v>0</v>
      </c>
      <c r="R2189" s="35"/>
      <c r="S2189" s="36"/>
      <c r="T2189" s="36"/>
      <c r="U2189" s="36"/>
    </row>
    <row r="2190" spans="1:21" x14ac:dyDescent="0.3">
      <c r="A2190" s="9">
        <v>628832113</v>
      </c>
      <c r="B2190" s="9" t="e">
        <f>VLOOKUP(A2190,'AM Detail'!K:L,2,FALSE)</f>
        <v>#N/A</v>
      </c>
      <c r="C2190" s="1" t="s">
        <v>335</v>
      </c>
      <c r="D2190" s="1" t="s">
        <v>238</v>
      </c>
      <c r="E2190" s="9" t="str">
        <f t="shared" si="34"/>
        <v>Z000</v>
      </c>
      <c r="F2190" s="2">
        <v>40391</v>
      </c>
      <c r="G2190" s="1" t="s">
        <v>17</v>
      </c>
      <c r="H2190" s="1" t="s">
        <v>18</v>
      </c>
      <c r="I2190" s="1" t="s">
        <v>332</v>
      </c>
      <c r="J2190" s="1" t="s">
        <v>845</v>
      </c>
      <c r="K2190" s="1" t="s">
        <v>36</v>
      </c>
      <c r="L2190" s="1" t="s">
        <v>828</v>
      </c>
      <c r="M2190" s="1" t="s">
        <v>1636</v>
      </c>
      <c r="N2190">
        <v>0</v>
      </c>
      <c r="O2190" s="8">
        <v>0</v>
      </c>
      <c r="P2190" s="8">
        <v>0</v>
      </c>
      <c r="Q2190" s="8">
        <v>0</v>
      </c>
      <c r="R2190" s="35"/>
      <c r="S2190" s="36"/>
      <c r="T2190" s="36"/>
      <c r="U2190" s="36"/>
    </row>
    <row r="2191" spans="1:21" x14ac:dyDescent="0.3">
      <c r="A2191" s="9">
        <v>629037120</v>
      </c>
      <c r="B2191" s="9" t="e">
        <f>VLOOKUP(A2191,'AM Detail'!K:L,2,FALSE)</f>
        <v>#N/A</v>
      </c>
      <c r="C2191" s="1" t="s">
        <v>335</v>
      </c>
      <c r="D2191" s="1" t="s">
        <v>238</v>
      </c>
      <c r="E2191" s="9" t="str">
        <f t="shared" si="34"/>
        <v>Z000</v>
      </c>
      <c r="F2191" s="2">
        <v>40817</v>
      </c>
      <c r="G2191" s="1" t="s">
        <v>17</v>
      </c>
      <c r="H2191" s="1" t="s">
        <v>18</v>
      </c>
      <c r="I2191" s="1" t="s">
        <v>332</v>
      </c>
      <c r="J2191" s="1" t="s">
        <v>334</v>
      </c>
      <c r="K2191" s="1" t="s">
        <v>36</v>
      </c>
      <c r="L2191" s="1" t="s">
        <v>861</v>
      </c>
      <c r="M2191" s="1" t="s">
        <v>1636</v>
      </c>
      <c r="N2191">
        <v>0</v>
      </c>
      <c r="O2191" s="8">
        <v>0</v>
      </c>
      <c r="P2191" s="8">
        <v>0</v>
      </c>
      <c r="Q2191" s="8">
        <v>0</v>
      </c>
      <c r="R2191" s="35"/>
      <c r="S2191" s="36"/>
      <c r="T2191" s="36"/>
      <c r="U2191" s="36"/>
    </row>
    <row r="2192" spans="1:21" x14ac:dyDescent="0.3">
      <c r="A2192" s="9">
        <v>629096884</v>
      </c>
      <c r="B2192" s="9" t="str">
        <f>VLOOKUP(A2192,'AM Detail'!K:L,2,FALSE)</f>
        <v>Retire</v>
      </c>
      <c r="C2192" s="1" t="s">
        <v>31</v>
      </c>
      <c r="D2192" s="1" t="s">
        <v>268</v>
      </c>
      <c r="E2192" s="9" t="str">
        <f t="shared" si="34"/>
        <v>Z000</v>
      </c>
      <c r="F2192" s="2">
        <v>40787</v>
      </c>
      <c r="G2192" s="1" t="s">
        <v>17</v>
      </c>
      <c r="H2192" s="1" t="s">
        <v>33</v>
      </c>
      <c r="I2192" s="1" t="s">
        <v>496</v>
      </c>
      <c r="J2192" s="1" t="s">
        <v>500</v>
      </c>
      <c r="K2192" s="1" t="s">
        <v>269</v>
      </c>
      <c r="L2192" s="1" t="s">
        <v>861</v>
      </c>
      <c r="M2192" s="1" t="s">
        <v>1636</v>
      </c>
      <c r="N2192">
        <v>0</v>
      </c>
      <c r="O2192" s="8">
        <v>3103.05</v>
      </c>
      <c r="P2192" s="8">
        <v>517.65</v>
      </c>
      <c r="Q2192" s="8">
        <v>2585.4</v>
      </c>
      <c r="R2192" s="35"/>
      <c r="S2192" s="36"/>
      <c r="T2192" s="36"/>
      <c r="U2192" s="36"/>
    </row>
    <row r="2193" spans="1:21" x14ac:dyDescent="0.3">
      <c r="A2193" s="9">
        <v>629096888</v>
      </c>
      <c r="B2193" s="9" t="e">
        <f>VLOOKUP(A2193,'AM Detail'!K:L,2,FALSE)</f>
        <v>#N/A</v>
      </c>
      <c r="C2193" s="1" t="s">
        <v>31</v>
      </c>
      <c r="D2193" s="1" t="s">
        <v>268</v>
      </c>
      <c r="E2193" s="9" t="str">
        <f t="shared" si="34"/>
        <v>Z000</v>
      </c>
      <c r="F2193" s="2">
        <v>40787</v>
      </c>
      <c r="G2193" s="1" t="s">
        <v>17</v>
      </c>
      <c r="H2193" s="1" t="s">
        <v>33</v>
      </c>
      <c r="I2193" s="1" t="s">
        <v>496</v>
      </c>
      <c r="J2193" s="1" t="s">
        <v>501</v>
      </c>
      <c r="K2193" s="1" t="s">
        <v>269</v>
      </c>
      <c r="L2193" s="1" t="s">
        <v>861</v>
      </c>
      <c r="M2193" s="1" t="s">
        <v>1636</v>
      </c>
      <c r="N2193">
        <v>0</v>
      </c>
      <c r="O2193" s="8">
        <v>0</v>
      </c>
      <c r="P2193" s="8">
        <v>0</v>
      </c>
      <c r="Q2193" s="8">
        <v>0</v>
      </c>
      <c r="R2193" s="35"/>
      <c r="S2193" s="36"/>
      <c r="T2193" s="36"/>
      <c r="U2193" s="36"/>
    </row>
    <row r="2194" spans="1:21" x14ac:dyDescent="0.3">
      <c r="A2194" s="9">
        <v>629096891</v>
      </c>
      <c r="B2194" s="9" t="e">
        <f>VLOOKUP(A2194,'AM Detail'!K:L,2,FALSE)</f>
        <v>#N/A</v>
      </c>
      <c r="C2194" s="1" t="s">
        <v>31</v>
      </c>
      <c r="D2194" s="1" t="s">
        <v>268</v>
      </c>
      <c r="E2194" s="9" t="str">
        <f t="shared" si="34"/>
        <v>Z000</v>
      </c>
      <c r="F2194" s="2">
        <v>40544</v>
      </c>
      <c r="G2194" s="1" t="s">
        <v>17</v>
      </c>
      <c r="H2194" s="1" t="s">
        <v>33</v>
      </c>
      <c r="I2194" s="1" t="s">
        <v>496</v>
      </c>
      <c r="J2194" s="1" t="s">
        <v>501</v>
      </c>
      <c r="K2194" s="1" t="s">
        <v>269</v>
      </c>
      <c r="L2194" s="1" t="s">
        <v>861</v>
      </c>
      <c r="M2194" s="1" t="s">
        <v>1636</v>
      </c>
      <c r="N2194">
        <v>0</v>
      </c>
      <c r="O2194" s="8">
        <v>0</v>
      </c>
      <c r="P2194" s="8">
        <v>0</v>
      </c>
      <c r="Q2194" s="8">
        <v>0</v>
      </c>
      <c r="R2194" s="35"/>
      <c r="S2194" s="36"/>
      <c r="T2194" s="36"/>
      <c r="U2194" s="36"/>
    </row>
    <row r="2195" spans="1:21" x14ac:dyDescent="0.3">
      <c r="A2195" s="9">
        <v>629096906</v>
      </c>
      <c r="B2195" s="9" t="str">
        <f>VLOOKUP(A2195,'AM Detail'!K:L,2,FALSE)</f>
        <v>Retire</v>
      </c>
      <c r="C2195" s="1" t="s">
        <v>31</v>
      </c>
      <c r="D2195" s="1" t="s">
        <v>268</v>
      </c>
      <c r="E2195" s="9" t="str">
        <f t="shared" si="34"/>
        <v>Z000</v>
      </c>
      <c r="F2195" s="2">
        <v>40483</v>
      </c>
      <c r="G2195" s="1" t="s">
        <v>17</v>
      </c>
      <c r="H2195" s="1" t="s">
        <v>33</v>
      </c>
      <c r="I2195" s="1" t="s">
        <v>496</v>
      </c>
      <c r="J2195" s="1" t="s">
        <v>500</v>
      </c>
      <c r="K2195" s="1" t="s">
        <v>269</v>
      </c>
      <c r="L2195" s="1" t="s">
        <v>828</v>
      </c>
      <c r="M2195" s="1" t="s">
        <v>1636</v>
      </c>
      <c r="N2195">
        <v>1</v>
      </c>
      <c r="O2195" s="8">
        <v>33356.14</v>
      </c>
      <c r="P2195" s="8">
        <v>6873.81</v>
      </c>
      <c r="Q2195" s="8">
        <v>26482.33</v>
      </c>
      <c r="R2195" s="35"/>
      <c r="S2195" s="36"/>
      <c r="T2195" s="36"/>
      <c r="U2195" s="36"/>
    </row>
    <row r="2196" spans="1:21" x14ac:dyDescent="0.3">
      <c r="A2196" s="9">
        <v>629110474</v>
      </c>
      <c r="B2196" s="9" t="e">
        <f>VLOOKUP(A2196,'AM Detail'!K:L,2,FALSE)</f>
        <v>#N/A</v>
      </c>
      <c r="C2196" s="1" t="s">
        <v>335</v>
      </c>
      <c r="D2196" s="1" t="s">
        <v>465</v>
      </c>
      <c r="E2196" s="9" t="str">
        <f t="shared" si="34"/>
        <v>Z000</v>
      </c>
      <c r="F2196" s="2">
        <v>40848</v>
      </c>
      <c r="G2196" s="1" t="s">
        <v>17</v>
      </c>
      <c r="H2196" s="1" t="s">
        <v>18</v>
      </c>
      <c r="I2196" s="1" t="s">
        <v>496</v>
      </c>
      <c r="J2196" s="1" t="s">
        <v>501</v>
      </c>
      <c r="K2196" s="1" t="s">
        <v>269</v>
      </c>
      <c r="L2196" s="1" t="s">
        <v>861</v>
      </c>
      <c r="M2196" s="1" t="s">
        <v>1636</v>
      </c>
      <c r="N2196">
        <v>0</v>
      </c>
      <c r="O2196" s="8">
        <v>0</v>
      </c>
      <c r="P2196" s="8">
        <v>0</v>
      </c>
      <c r="Q2196" s="8">
        <v>0</v>
      </c>
      <c r="R2196" s="35"/>
      <c r="S2196" s="36"/>
      <c r="T2196" s="36"/>
      <c r="U2196" s="36"/>
    </row>
    <row r="2197" spans="1:21" x14ac:dyDescent="0.3">
      <c r="A2197" s="9">
        <v>629110482</v>
      </c>
      <c r="B2197" s="9" t="e">
        <f>VLOOKUP(A2197,'AM Detail'!K:L,2,FALSE)</f>
        <v>#N/A</v>
      </c>
      <c r="C2197" s="1" t="s">
        <v>31</v>
      </c>
      <c r="D2197" s="1" t="s">
        <v>32</v>
      </c>
      <c r="E2197" s="9" t="str">
        <f t="shared" si="34"/>
        <v>Z000</v>
      </c>
      <c r="F2197" s="2">
        <v>40817</v>
      </c>
      <c r="G2197" s="1" t="s">
        <v>17</v>
      </c>
      <c r="H2197" s="1" t="s">
        <v>33</v>
      </c>
      <c r="I2197" s="1" t="s">
        <v>332</v>
      </c>
      <c r="J2197" s="1" t="s">
        <v>334</v>
      </c>
      <c r="K2197" s="1" t="s">
        <v>36</v>
      </c>
      <c r="L2197" s="1" t="s">
        <v>861</v>
      </c>
      <c r="M2197" s="1" t="s">
        <v>1636</v>
      </c>
      <c r="N2197">
        <v>0</v>
      </c>
      <c r="O2197" s="8">
        <v>0</v>
      </c>
      <c r="P2197" s="8">
        <v>0</v>
      </c>
      <c r="Q2197" s="8">
        <v>0</v>
      </c>
      <c r="R2197" s="35"/>
      <c r="S2197" s="36"/>
      <c r="T2197" s="36"/>
      <c r="U2197" s="36"/>
    </row>
    <row r="2198" spans="1:21" x14ac:dyDescent="0.3">
      <c r="A2198" s="9">
        <v>629203853</v>
      </c>
      <c r="B2198" s="9" t="str">
        <f>VLOOKUP(A2198,'AM Detail'!K:L,2,FALSE)</f>
        <v>Retire</v>
      </c>
      <c r="C2198" s="1" t="s">
        <v>31</v>
      </c>
      <c r="D2198" s="1" t="s">
        <v>268</v>
      </c>
      <c r="E2198" s="9" t="str">
        <f t="shared" si="34"/>
        <v>Z000</v>
      </c>
      <c r="F2198" s="2">
        <v>40725</v>
      </c>
      <c r="G2198" s="1" t="s">
        <v>17</v>
      </c>
      <c r="H2198" s="1" t="s">
        <v>33</v>
      </c>
      <c r="I2198" s="1" t="s">
        <v>485</v>
      </c>
      <c r="J2198" s="1" t="s">
        <v>486</v>
      </c>
      <c r="K2198" s="1" t="s">
        <v>269</v>
      </c>
      <c r="L2198" s="1" t="s">
        <v>861</v>
      </c>
      <c r="M2198" s="1" t="s">
        <v>1636</v>
      </c>
      <c r="N2198">
        <v>1</v>
      </c>
      <c r="O2198" s="8">
        <v>101961.96</v>
      </c>
      <c r="P2198" s="8">
        <v>17009.419999999998</v>
      </c>
      <c r="Q2198" s="8">
        <v>84952.54</v>
      </c>
      <c r="R2198" s="35"/>
      <c r="S2198" s="36"/>
      <c r="T2198" s="36"/>
      <c r="U2198" s="36"/>
    </row>
    <row r="2199" spans="1:21" x14ac:dyDescent="0.3">
      <c r="A2199" s="9">
        <v>629570911</v>
      </c>
      <c r="B2199" s="9" t="e">
        <f>VLOOKUP(A2199,'AM Detail'!K:L,2,FALSE)</f>
        <v>#N/A</v>
      </c>
      <c r="C2199" s="1" t="s">
        <v>31</v>
      </c>
      <c r="D2199" s="1" t="s">
        <v>283</v>
      </c>
      <c r="E2199" s="9" t="str">
        <f t="shared" si="34"/>
        <v>Z000</v>
      </c>
      <c r="F2199" s="2">
        <v>40969</v>
      </c>
      <c r="G2199" s="1" t="s">
        <v>17</v>
      </c>
      <c r="H2199" s="1" t="s">
        <v>33</v>
      </c>
      <c r="I2199" s="1" t="s">
        <v>290</v>
      </c>
      <c r="J2199" s="1" t="s">
        <v>291</v>
      </c>
      <c r="K2199" s="1" t="s">
        <v>286</v>
      </c>
      <c r="L2199" s="1" t="s">
        <v>865</v>
      </c>
      <c r="M2199" s="1" t="s">
        <v>1636</v>
      </c>
      <c r="N2199">
        <v>0</v>
      </c>
      <c r="O2199" s="8">
        <v>0</v>
      </c>
      <c r="P2199" s="8">
        <v>0</v>
      </c>
      <c r="Q2199" s="8">
        <v>0</v>
      </c>
      <c r="R2199" s="35"/>
      <c r="S2199" s="36"/>
      <c r="T2199" s="36"/>
      <c r="U2199" s="36"/>
    </row>
    <row r="2200" spans="1:21" x14ac:dyDescent="0.3">
      <c r="A2200" s="9">
        <v>629597430</v>
      </c>
      <c r="B2200" s="9" t="e">
        <f>VLOOKUP(A2200,'AM Detail'!K:L,2,FALSE)</f>
        <v>#N/A</v>
      </c>
      <c r="C2200" s="1" t="s">
        <v>335</v>
      </c>
      <c r="D2200" s="1" t="s">
        <v>238</v>
      </c>
      <c r="E2200" s="9" t="str">
        <f t="shared" si="34"/>
        <v>Z000</v>
      </c>
      <c r="F2200" s="2">
        <v>40603</v>
      </c>
      <c r="G2200" s="1" t="s">
        <v>17</v>
      </c>
      <c r="H2200" s="1" t="s">
        <v>18</v>
      </c>
      <c r="I2200" s="1" t="s">
        <v>290</v>
      </c>
      <c r="J2200" s="1" t="s">
        <v>291</v>
      </c>
      <c r="K2200" s="1" t="s">
        <v>36</v>
      </c>
      <c r="L2200" s="1" t="s">
        <v>861</v>
      </c>
      <c r="M2200" s="1" t="s">
        <v>1636</v>
      </c>
      <c r="N2200">
        <v>0</v>
      </c>
      <c r="O2200" s="8">
        <v>0</v>
      </c>
      <c r="P2200" s="8">
        <v>0</v>
      </c>
      <c r="Q2200" s="8">
        <v>0</v>
      </c>
      <c r="R2200" s="35"/>
      <c r="S2200" s="36"/>
      <c r="T2200" s="36"/>
      <c r="U2200" s="36"/>
    </row>
    <row r="2201" spans="1:21" x14ac:dyDescent="0.3">
      <c r="A2201" s="9">
        <v>629749667</v>
      </c>
      <c r="B2201" s="9" t="e">
        <f>VLOOKUP(A2201,'AM Detail'!K:L,2,FALSE)</f>
        <v>#N/A</v>
      </c>
      <c r="C2201" s="1" t="s">
        <v>31</v>
      </c>
      <c r="D2201" s="1" t="s">
        <v>268</v>
      </c>
      <c r="E2201" s="9" t="str">
        <f t="shared" si="34"/>
        <v>Z000</v>
      </c>
      <c r="F2201" s="2">
        <v>24289</v>
      </c>
      <c r="G2201" s="1" t="s">
        <v>17</v>
      </c>
      <c r="H2201" s="1" t="s">
        <v>33</v>
      </c>
      <c r="I2201" s="1" t="s">
        <v>272</v>
      </c>
      <c r="J2201" s="1" t="s">
        <v>866</v>
      </c>
      <c r="K2201" s="1" t="s">
        <v>269</v>
      </c>
      <c r="L2201" s="1" t="s">
        <v>46</v>
      </c>
      <c r="M2201" s="1" t="s">
        <v>1636</v>
      </c>
      <c r="N2201">
        <v>0</v>
      </c>
      <c r="O2201" s="8">
        <v>0</v>
      </c>
      <c r="P2201" s="8">
        <v>0</v>
      </c>
      <c r="Q2201" s="8">
        <v>0</v>
      </c>
      <c r="R2201" s="35"/>
      <c r="S2201" s="36"/>
      <c r="T2201" s="36"/>
      <c r="U2201" s="36"/>
    </row>
    <row r="2202" spans="1:21" x14ac:dyDescent="0.3">
      <c r="A2202" s="9">
        <v>629913116</v>
      </c>
      <c r="B2202" s="9" t="e">
        <f>VLOOKUP(A2202,'AM Detail'!K:L,2,FALSE)</f>
        <v>#N/A</v>
      </c>
      <c r="C2202" s="1" t="s">
        <v>335</v>
      </c>
      <c r="D2202" s="1" t="s">
        <v>465</v>
      </c>
      <c r="E2202" s="9" t="str">
        <f t="shared" si="34"/>
        <v>Z000</v>
      </c>
      <c r="F2202" s="2">
        <v>40848</v>
      </c>
      <c r="G2202" s="1" t="s">
        <v>17</v>
      </c>
      <c r="H2202" s="1" t="s">
        <v>18</v>
      </c>
      <c r="I2202" s="1" t="s">
        <v>496</v>
      </c>
      <c r="J2202" s="1" t="s">
        <v>500</v>
      </c>
      <c r="K2202" s="1" t="s">
        <v>269</v>
      </c>
      <c r="L2202" s="1" t="s">
        <v>861</v>
      </c>
      <c r="M2202" s="1" t="s">
        <v>1636</v>
      </c>
      <c r="N2202">
        <v>0</v>
      </c>
      <c r="O2202" s="8">
        <v>0</v>
      </c>
      <c r="P2202" s="8">
        <v>0</v>
      </c>
      <c r="Q2202" s="8">
        <v>0</v>
      </c>
      <c r="R2202" s="35"/>
      <c r="S2202" s="36"/>
      <c r="T2202" s="36"/>
      <c r="U2202" s="36"/>
    </row>
    <row r="2203" spans="1:21" x14ac:dyDescent="0.3">
      <c r="A2203" s="9">
        <v>629913149</v>
      </c>
      <c r="B2203" s="9" t="e">
        <f>VLOOKUP(A2203,'AM Detail'!K:L,2,FALSE)</f>
        <v>#N/A</v>
      </c>
      <c r="C2203" s="1" t="s">
        <v>335</v>
      </c>
      <c r="D2203" s="1" t="s">
        <v>16</v>
      </c>
      <c r="E2203" s="9" t="str">
        <f t="shared" si="34"/>
        <v>Z000</v>
      </c>
      <c r="F2203" s="2">
        <v>40848</v>
      </c>
      <c r="G2203" s="1" t="s">
        <v>17</v>
      </c>
      <c r="H2203" s="1" t="s">
        <v>18</v>
      </c>
      <c r="I2203" s="1" t="s">
        <v>159</v>
      </c>
      <c r="J2203" s="1" t="s">
        <v>161</v>
      </c>
      <c r="K2203" s="1" t="s">
        <v>21</v>
      </c>
      <c r="L2203" s="1" t="s">
        <v>861</v>
      </c>
      <c r="M2203" s="1" t="s">
        <v>1636</v>
      </c>
      <c r="N2203">
        <v>0</v>
      </c>
      <c r="O2203" s="8">
        <v>0</v>
      </c>
      <c r="P2203" s="8">
        <v>0</v>
      </c>
      <c r="Q2203" s="8">
        <v>0</v>
      </c>
      <c r="R2203" s="35"/>
      <c r="S2203" s="36"/>
      <c r="T2203" s="36"/>
      <c r="U2203" s="36"/>
    </row>
    <row r="2204" spans="1:21" x14ac:dyDescent="0.3">
      <c r="A2204" s="9">
        <v>629913207</v>
      </c>
      <c r="B2204" s="9" t="e">
        <f>VLOOKUP(A2204,'AM Detail'!K:L,2,FALSE)</f>
        <v>#N/A</v>
      </c>
      <c r="C2204" s="1" t="s">
        <v>335</v>
      </c>
      <c r="D2204" s="1" t="s">
        <v>238</v>
      </c>
      <c r="E2204" s="9" t="str">
        <f t="shared" si="34"/>
        <v>Z000</v>
      </c>
      <c r="F2204" s="2">
        <v>40603</v>
      </c>
      <c r="G2204" s="1" t="s">
        <v>17</v>
      </c>
      <c r="H2204" s="1" t="s">
        <v>18</v>
      </c>
      <c r="I2204" s="1" t="s">
        <v>332</v>
      </c>
      <c r="J2204" s="1" t="s">
        <v>845</v>
      </c>
      <c r="K2204" s="1" t="s">
        <v>36</v>
      </c>
      <c r="L2204" s="1" t="s">
        <v>861</v>
      </c>
      <c r="M2204" s="1" t="s">
        <v>1636</v>
      </c>
      <c r="N2204">
        <v>0</v>
      </c>
      <c r="O2204" s="8">
        <v>0</v>
      </c>
      <c r="P2204" s="8">
        <v>0</v>
      </c>
      <c r="Q2204" s="8">
        <v>0</v>
      </c>
      <c r="R2204" s="35"/>
      <c r="S2204" s="36"/>
      <c r="T2204" s="36"/>
      <c r="U2204" s="36"/>
    </row>
    <row r="2205" spans="1:21" x14ac:dyDescent="0.3">
      <c r="A2205" s="9">
        <v>630166543</v>
      </c>
      <c r="B2205" s="9" t="str">
        <f>VLOOKUP(A2205,'AM Detail'!K:L,2,FALSE)</f>
        <v>Common</v>
      </c>
      <c r="C2205" s="1" t="s">
        <v>15</v>
      </c>
      <c r="D2205" s="1" t="s">
        <v>280</v>
      </c>
      <c r="E2205" s="9" t="str">
        <f t="shared" si="34"/>
        <v>Z000</v>
      </c>
      <c r="F2205" s="2">
        <v>40878</v>
      </c>
      <c r="G2205" s="1" t="s">
        <v>17</v>
      </c>
      <c r="H2205" s="1" t="s">
        <v>18</v>
      </c>
      <c r="I2205" s="1" t="s">
        <v>651</v>
      </c>
      <c r="J2205" s="1" t="s">
        <v>867</v>
      </c>
      <c r="K2205" s="1" t="s">
        <v>279</v>
      </c>
      <c r="L2205" s="1" t="s">
        <v>861</v>
      </c>
      <c r="M2205" s="1" t="s">
        <v>1636</v>
      </c>
      <c r="N2205">
        <v>2</v>
      </c>
      <c r="O2205" s="8">
        <v>-2548.46</v>
      </c>
      <c r="P2205" s="8">
        <v>-363.53</v>
      </c>
      <c r="Q2205" s="8">
        <v>-2184.9299999999998</v>
      </c>
      <c r="R2205" s="35"/>
      <c r="S2205" s="36"/>
      <c r="T2205" s="36"/>
      <c r="U2205" s="36"/>
    </row>
    <row r="2206" spans="1:21" x14ac:dyDescent="0.3">
      <c r="A2206" s="9">
        <v>630462626</v>
      </c>
      <c r="B2206" s="9" t="e">
        <f>VLOOKUP(A2206,'AM Detail'!K:L,2,FALSE)</f>
        <v>#N/A</v>
      </c>
      <c r="C2206" s="1" t="s">
        <v>15</v>
      </c>
      <c r="D2206" s="1" t="s">
        <v>287</v>
      </c>
      <c r="E2206" s="9" t="str">
        <f t="shared" si="34"/>
        <v>Z000</v>
      </c>
      <c r="F2206" s="2">
        <v>41000</v>
      </c>
      <c r="G2206" s="1" t="s">
        <v>17</v>
      </c>
      <c r="H2206" s="1" t="s">
        <v>18</v>
      </c>
      <c r="I2206" s="1" t="s">
        <v>290</v>
      </c>
      <c r="J2206" s="1" t="s">
        <v>291</v>
      </c>
      <c r="K2206" s="1" t="s">
        <v>286</v>
      </c>
      <c r="L2206" s="1" t="s">
        <v>865</v>
      </c>
      <c r="M2206" s="1" t="s">
        <v>1636</v>
      </c>
      <c r="N2206">
        <v>2</v>
      </c>
      <c r="O2206" s="8">
        <v>0</v>
      </c>
      <c r="P2206" s="8">
        <v>0</v>
      </c>
      <c r="Q2206" s="8">
        <v>0</v>
      </c>
      <c r="R2206" s="35"/>
      <c r="S2206" s="36"/>
      <c r="T2206" s="36"/>
      <c r="U2206" s="36"/>
    </row>
    <row r="2207" spans="1:21" x14ac:dyDescent="0.3">
      <c r="A2207" s="9">
        <v>630623777</v>
      </c>
      <c r="B2207" s="9" t="e">
        <f>VLOOKUP(A2207,'AM Detail'!K:L,2,FALSE)</f>
        <v>#N/A</v>
      </c>
      <c r="C2207" s="1" t="s">
        <v>335</v>
      </c>
      <c r="D2207" s="1" t="s">
        <v>238</v>
      </c>
      <c r="E2207" s="9" t="str">
        <f t="shared" si="34"/>
        <v>Z000</v>
      </c>
      <c r="F2207" s="2">
        <v>40878</v>
      </c>
      <c r="G2207" s="1" t="s">
        <v>17</v>
      </c>
      <c r="H2207" s="1" t="s">
        <v>18</v>
      </c>
      <c r="I2207" s="1" t="s">
        <v>332</v>
      </c>
      <c r="J2207" s="1" t="s">
        <v>334</v>
      </c>
      <c r="K2207" s="1" t="s">
        <v>36</v>
      </c>
      <c r="L2207" s="1" t="s">
        <v>861</v>
      </c>
      <c r="M2207" s="1" t="s">
        <v>1636</v>
      </c>
      <c r="N2207">
        <v>0</v>
      </c>
      <c r="O2207" s="8">
        <v>0</v>
      </c>
      <c r="P2207" s="8">
        <v>0</v>
      </c>
      <c r="Q2207" s="8">
        <v>0</v>
      </c>
      <c r="R2207" s="35"/>
      <c r="S2207" s="36"/>
      <c r="T2207" s="36"/>
      <c r="U2207" s="36"/>
    </row>
    <row r="2208" spans="1:21" x14ac:dyDescent="0.3">
      <c r="A2208" s="9">
        <v>631260964</v>
      </c>
      <c r="B2208" s="9" t="e">
        <f>VLOOKUP(A2208,'AM Detail'!K:L,2,FALSE)</f>
        <v>#N/A</v>
      </c>
      <c r="C2208" s="1" t="s">
        <v>31</v>
      </c>
      <c r="D2208" s="1" t="s">
        <v>276</v>
      </c>
      <c r="E2208" s="9" t="str">
        <f t="shared" si="34"/>
        <v>Z000</v>
      </c>
      <c r="F2208" s="2">
        <v>40725</v>
      </c>
      <c r="G2208" s="1" t="s">
        <v>17</v>
      </c>
      <c r="H2208" s="1" t="s">
        <v>33</v>
      </c>
      <c r="I2208" s="1" t="s">
        <v>290</v>
      </c>
      <c r="J2208" s="1" t="s">
        <v>291</v>
      </c>
      <c r="K2208" s="1" t="s">
        <v>279</v>
      </c>
      <c r="L2208" s="1" t="s">
        <v>861</v>
      </c>
      <c r="M2208" s="1" t="s">
        <v>1636</v>
      </c>
      <c r="N2208">
        <v>0</v>
      </c>
      <c r="O2208" s="8">
        <v>0</v>
      </c>
      <c r="P2208" s="8">
        <v>0</v>
      </c>
      <c r="Q2208" s="8">
        <v>0</v>
      </c>
      <c r="R2208" s="35"/>
      <c r="S2208" s="36"/>
      <c r="T2208" s="36"/>
      <c r="U2208" s="36"/>
    </row>
    <row r="2209" spans="1:21" x14ac:dyDescent="0.3">
      <c r="A2209" s="9">
        <v>631724108</v>
      </c>
      <c r="B2209" s="9" t="str">
        <f>VLOOKUP(A2209,'AM Detail'!K:L,2,FALSE)</f>
        <v>U1</v>
      </c>
      <c r="C2209" s="1" t="s">
        <v>31</v>
      </c>
      <c r="D2209" s="1" t="s">
        <v>276</v>
      </c>
      <c r="E2209" s="9" t="str">
        <f t="shared" si="34"/>
        <v>Z000</v>
      </c>
      <c r="F2209" s="2">
        <v>40725</v>
      </c>
      <c r="G2209" s="1" t="s">
        <v>17</v>
      </c>
      <c r="H2209" s="1" t="s">
        <v>33</v>
      </c>
      <c r="I2209" s="1" t="s">
        <v>636</v>
      </c>
      <c r="J2209" s="1" t="s">
        <v>640</v>
      </c>
      <c r="K2209" s="1" t="s">
        <v>279</v>
      </c>
      <c r="L2209" s="1" t="s">
        <v>861</v>
      </c>
      <c r="M2209" s="1" t="s">
        <v>1636</v>
      </c>
      <c r="N2209">
        <v>1</v>
      </c>
      <c r="O2209" s="8">
        <v>307353.92</v>
      </c>
      <c r="P2209" s="8">
        <v>44798.58</v>
      </c>
      <c r="Q2209" s="8">
        <v>262555.34000000003</v>
      </c>
      <c r="R2209" s="35"/>
      <c r="S2209" s="36"/>
      <c r="T2209" s="36"/>
      <c r="U2209" s="36"/>
    </row>
    <row r="2210" spans="1:21" x14ac:dyDescent="0.3">
      <c r="A2210" s="9">
        <v>632330317</v>
      </c>
      <c r="B2210" s="9" t="str">
        <f>VLOOKUP(A2210,'AM Detail'!K:L,2,FALSE)</f>
        <v>U1</v>
      </c>
      <c r="C2210" s="1" t="s">
        <v>31</v>
      </c>
      <c r="D2210" s="1" t="s">
        <v>283</v>
      </c>
      <c r="E2210" s="9" t="str">
        <f t="shared" si="34"/>
        <v>Z000</v>
      </c>
      <c r="F2210" s="2">
        <v>40969</v>
      </c>
      <c r="G2210" s="1" t="s">
        <v>17</v>
      </c>
      <c r="H2210" s="1" t="s">
        <v>33</v>
      </c>
      <c r="I2210" s="1" t="s">
        <v>664</v>
      </c>
      <c r="J2210" s="1" t="s">
        <v>665</v>
      </c>
      <c r="K2210" s="1" t="s">
        <v>286</v>
      </c>
      <c r="L2210" s="1" t="s">
        <v>865</v>
      </c>
      <c r="M2210" s="1" t="s">
        <v>1636</v>
      </c>
      <c r="N2210">
        <v>1</v>
      </c>
      <c r="O2210" s="8">
        <v>160750.63</v>
      </c>
      <c r="P2210" s="8">
        <v>45684.9</v>
      </c>
      <c r="Q2210" s="8">
        <v>115065.73</v>
      </c>
      <c r="R2210" s="35"/>
      <c r="S2210" s="36"/>
      <c r="T2210" s="36"/>
      <c r="U2210" s="36"/>
    </row>
    <row r="2211" spans="1:21" x14ac:dyDescent="0.3">
      <c r="A2211" s="9">
        <v>635185883</v>
      </c>
      <c r="B2211" s="9" t="e">
        <f>VLOOKUP(A2211,'AM Detail'!K:L,2,FALSE)</f>
        <v>#N/A</v>
      </c>
      <c r="C2211" s="1" t="s">
        <v>15</v>
      </c>
      <c r="D2211" s="1" t="s">
        <v>16</v>
      </c>
      <c r="E2211" s="9" t="str">
        <f t="shared" si="34"/>
        <v>Z000</v>
      </c>
      <c r="F2211" s="2">
        <v>41122</v>
      </c>
      <c r="G2211" s="1" t="s">
        <v>17</v>
      </c>
      <c r="H2211" s="1" t="s">
        <v>18</v>
      </c>
      <c r="I2211" s="1" t="s">
        <v>290</v>
      </c>
      <c r="J2211" s="1" t="s">
        <v>291</v>
      </c>
      <c r="K2211" s="1" t="s">
        <v>21</v>
      </c>
      <c r="L2211" s="1" t="s">
        <v>865</v>
      </c>
      <c r="M2211" s="1" t="s">
        <v>1636</v>
      </c>
      <c r="N2211">
        <v>2</v>
      </c>
      <c r="O2211" s="8">
        <v>0</v>
      </c>
      <c r="P2211" s="8">
        <v>0</v>
      </c>
      <c r="Q2211" s="8">
        <v>0</v>
      </c>
      <c r="R2211" s="35"/>
      <c r="S2211" s="36"/>
      <c r="T2211" s="36"/>
      <c r="U2211" s="36"/>
    </row>
    <row r="2212" spans="1:21" x14ac:dyDescent="0.3">
      <c r="A2212" s="9">
        <v>635186592</v>
      </c>
      <c r="B2212" s="9" t="e">
        <f>VLOOKUP(A2212,'AM Detail'!K:L,2,FALSE)</f>
        <v>#N/A</v>
      </c>
      <c r="C2212" s="1" t="s">
        <v>15</v>
      </c>
      <c r="D2212" s="1" t="s">
        <v>16</v>
      </c>
      <c r="E2212" s="9" t="str">
        <f t="shared" si="34"/>
        <v>Z000</v>
      </c>
      <c r="F2212" s="2">
        <v>41122</v>
      </c>
      <c r="G2212" s="1" t="s">
        <v>17</v>
      </c>
      <c r="H2212" s="1" t="s">
        <v>18</v>
      </c>
      <c r="I2212" s="1" t="s">
        <v>290</v>
      </c>
      <c r="J2212" s="1" t="s">
        <v>291</v>
      </c>
      <c r="K2212" s="1" t="s">
        <v>21</v>
      </c>
      <c r="L2212" s="1" t="s">
        <v>865</v>
      </c>
      <c r="M2212" s="1" t="s">
        <v>1636</v>
      </c>
      <c r="N2212">
        <v>0</v>
      </c>
      <c r="O2212" s="8">
        <v>0</v>
      </c>
      <c r="P2212" s="8">
        <v>0</v>
      </c>
      <c r="Q2212" s="8">
        <v>0</v>
      </c>
      <c r="R2212" s="35"/>
      <c r="S2212" s="36"/>
      <c r="T2212" s="36"/>
      <c r="U2212" s="36"/>
    </row>
    <row r="2213" spans="1:21" x14ac:dyDescent="0.3">
      <c r="A2213" s="9">
        <v>635467161</v>
      </c>
      <c r="B2213" s="9" t="e">
        <f>VLOOKUP(A2213,'AM Detail'!K:L,2,FALSE)</f>
        <v>#N/A</v>
      </c>
      <c r="C2213" s="1" t="s">
        <v>31</v>
      </c>
      <c r="D2213" s="1" t="s">
        <v>32</v>
      </c>
      <c r="E2213" s="9" t="str">
        <f t="shared" si="34"/>
        <v>Z000</v>
      </c>
      <c r="F2213" s="2">
        <v>39722</v>
      </c>
      <c r="G2213" s="1" t="s">
        <v>17</v>
      </c>
      <c r="H2213" s="1" t="s">
        <v>33</v>
      </c>
      <c r="I2213" s="1" t="s">
        <v>434</v>
      </c>
      <c r="J2213" s="1" t="s">
        <v>439</v>
      </c>
      <c r="K2213" s="1" t="s">
        <v>36</v>
      </c>
      <c r="L2213" s="1" t="s">
        <v>756</v>
      </c>
      <c r="M2213" s="1" t="s">
        <v>1636</v>
      </c>
      <c r="N2213">
        <v>0</v>
      </c>
      <c r="O2213" s="8">
        <v>0</v>
      </c>
      <c r="P2213" s="8">
        <v>0</v>
      </c>
      <c r="Q2213" s="8">
        <v>0</v>
      </c>
      <c r="R2213" s="35"/>
      <c r="S2213" s="36"/>
      <c r="T2213" s="36"/>
      <c r="U2213" s="36"/>
    </row>
    <row r="2214" spans="1:21" x14ac:dyDescent="0.3">
      <c r="A2214" s="9">
        <v>635699082</v>
      </c>
      <c r="B2214" s="9" t="str">
        <f>VLOOKUP(A2214,'AM Detail'!K:L,2,FALSE)</f>
        <v>U1</v>
      </c>
      <c r="C2214" s="1" t="s">
        <v>31</v>
      </c>
      <c r="D2214" s="1" t="s">
        <v>32</v>
      </c>
      <c r="E2214" s="9" t="str">
        <f t="shared" si="34"/>
        <v>Z000</v>
      </c>
      <c r="F2214" s="2">
        <v>24289</v>
      </c>
      <c r="G2214" s="1" t="s">
        <v>17</v>
      </c>
      <c r="H2214" s="1" t="s">
        <v>33</v>
      </c>
      <c r="I2214" s="1" t="s">
        <v>426</v>
      </c>
      <c r="J2214" s="1" t="s">
        <v>432</v>
      </c>
      <c r="K2214" s="1" t="s">
        <v>36</v>
      </c>
      <c r="L2214" s="1" t="s">
        <v>46</v>
      </c>
      <c r="M2214" s="1" t="s">
        <v>1636</v>
      </c>
      <c r="N2214">
        <v>1</v>
      </c>
      <c r="O2214" s="8">
        <v>4147.45</v>
      </c>
      <c r="P2214" s="8">
        <v>4147.45</v>
      </c>
      <c r="Q2214" s="8">
        <v>0</v>
      </c>
      <c r="R2214" s="35"/>
      <c r="S2214" s="36"/>
      <c r="T2214" s="36"/>
      <c r="U2214" s="36"/>
    </row>
    <row r="2215" spans="1:21" x14ac:dyDescent="0.3">
      <c r="A2215" s="9">
        <v>635700637</v>
      </c>
      <c r="B2215" s="9" t="e">
        <f>VLOOKUP(A2215,'AM Detail'!K:L,2,FALSE)</f>
        <v>#N/A</v>
      </c>
      <c r="C2215" s="1" t="s">
        <v>31</v>
      </c>
      <c r="D2215" s="1" t="s">
        <v>32</v>
      </c>
      <c r="E2215" s="9" t="str">
        <f t="shared" si="34"/>
        <v>Z000</v>
      </c>
      <c r="F2215" s="2">
        <v>40817</v>
      </c>
      <c r="G2215" s="1" t="s">
        <v>17</v>
      </c>
      <c r="H2215" s="1" t="s">
        <v>33</v>
      </c>
      <c r="I2215" s="1" t="s">
        <v>332</v>
      </c>
      <c r="J2215" s="1" t="s">
        <v>334</v>
      </c>
      <c r="K2215" s="1" t="s">
        <v>36</v>
      </c>
      <c r="L2215" s="1" t="s">
        <v>861</v>
      </c>
      <c r="M2215" s="1" t="s">
        <v>1636</v>
      </c>
      <c r="N2215">
        <v>0</v>
      </c>
      <c r="O2215" s="8">
        <v>0</v>
      </c>
      <c r="P2215" s="8">
        <v>0</v>
      </c>
      <c r="Q2215" s="8">
        <v>0</v>
      </c>
      <c r="R2215" s="35"/>
      <c r="S2215" s="36"/>
      <c r="T2215" s="36"/>
      <c r="U2215" s="36"/>
    </row>
    <row r="2216" spans="1:21" x14ac:dyDescent="0.3">
      <c r="A2216" s="9">
        <v>636027198</v>
      </c>
      <c r="B2216" s="9" t="e">
        <f>VLOOKUP(A2216,'AM Detail'!K:L,2,FALSE)</f>
        <v>#N/A</v>
      </c>
      <c r="C2216" s="1" t="s">
        <v>31</v>
      </c>
      <c r="D2216" s="1" t="s">
        <v>32</v>
      </c>
      <c r="E2216" s="9" t="str">
        <f t="shared" si="34"/>
        <v>Z000</v>
      </c>
      <c r="F2216" s="2">
        <v>40817</v>
      </c>
      <c r="G2216" s="1" t="s">
        <v>17</v>
      </c>
      <c r="H2216" s="1" t="s">
        <v>33</v>
      </c>
      <c r="I2216" s="1" t="s">
        <v>290</v>
      </c>
      <c r="J2216" s="1" t="s">
        <v>291</v>
      </c>
      <c r="K2216" s="1" t="s">
        <v>36</v>
      </c>
      <c r="L2216" s="1" t="s">
        <v>861</v>
      </c>
      <c r="M2216" s="1" t="s">
        <v>1636</v>
      </c>
      <c r="N2216">
        <v>0</v>
      </c>
      <c r="O2216" s="8">
        <v>0</v>
      </c>
      <c r="P2216" s="8">
        <v>0</v>
      </c>
      <c r="Q2216" s="8">
        <v>0</v>
      </c>
      <c r="R2216" s="35"/>
      <c r="S2216" s="36"/>
      <c r="T2216" s="36"/>
      <c r="U2216" s="36"/>
    </row>
    <row r="2217" spans="1:21" x14ac:dyDescent="0.3">
      <c r="A2217" s="9">
        <v>636275820</v>
      </c>
      <c r="B2217" s="9" t="e">
        <f>VLOOKUP(A2217,'AM Detail'!K:L,2,FALSE)</f>
        <v>#N/A</v>
      </c>
      <c r="C2217" s="1" t="s">
        <v>31</v>
      </c>
      <c r="D2217" s="1" t="s">
        <v>32</v>
      </c>
      <c r="E2217" s="9" t="str">
        <f t="shared" si="34"/>
        <v>Z000</v>
      </c>
      <c r="F2217" s="2">
        <v>40817</v>
      </c>
      <c r="G2217" s="1" t="s">
        <v>17</v>
      </c>
      <c r="H2217" s="1" t="s">
        <v>33</v>
      </c>
      <c r="I2217" s="1" t="s">
        <v>332</v>
      </c>
      <c r="J2217" s="1" t="s">
        <v>334</v>
      </c>
      <c r="K2217" s="1" t="s">
        <v>36</v>
      </c>
      <c r="L2217" s="1" t="s">
        <v>861</v>
      </c>
      <c r="M2217" s="1" t="s">
        <v>1636</v>
      </c>
      <c r="N2217">
        <v>0</v>
      </c>
      <c r="O2217" s="8">
        <v>0</v>
      </c>
      <c r="P2217" s="8">
        <v>0</v>
      </c>
      <c r="Q2217" s="8">
        <v>0</v>
      </c>
      <c r="R2217" s="35"/>
      <c r="S2217" s="36"/>
      <c r="T2217" s="36"/>
      <c r="U2217" s="36"/>
    </row>
    <row r="2218" spans="1:21" x14ac:dyDescent="0.3">
      <c r="A2218" s="9">
        <v>637001028</v>
      </c>
      <c r="B2218" s="9" t="e">
        <f>VLOOKUP(A2218,'AM Detail'!K:L,2,FALSE)</f>
        <v>#N/A</v>
      </c>
      <c r="C2218" s="1" t="s">
        <v>335</v>
      </c>
      <c r="D2218" s="1" t="s">
        <v>465</v>
      </c>
      <c r="E2218" s="9" t="str">
        <f t="shared" si="34"/>
        <v>Z000</v>
      </c>
      <c r="F2218" s="2">
        <v>41183</v>
      </c>
      <c r="G2218" s="1" t="s">
        <v>17</v>
      </c>
      <c r="H2218" s="1" t="s">
        <v>18</v>
      </c>
      <c r="I2218" s="1" t="s">
        <v>290</v>
      </c>
      <c r="J2218" s="1" t="s">
        <v>291</v>
      </c>
      <c r="K2218" s="1" t="s">
        <v>269</v>
      </c>
      <c r="L2218" s="1" t="s">
        <v>865</v>
      </c>
      <c r="M2218" s="1" t="s">
        <v>1636</v>
      </c>
      <c r="N2218">
        <v>0</v>
      </c>
      <c r="O2218" s="8">
        <v>0</v>
      </c>
      <c r="P2218" s="8">
        <v>0</v>
      </c>
      <c r="Q2218" s="8">
        <v>0</v>
      </c>
      <c r="R2218" s="35"/>
      <c r="S2218" s="36"/>
      <c r="T2218" s="36"/>
      <c r="U2218" s="36"/>
    </row>
    <row r="2219" spans="1:21" x14ac:dyDescent="0.3">
      <c r="A2219" s="9">
        <v>637001046</v>
      </c>
      <c r="B2219" s="9" t="e">
        <f>VLOOKUP(A2219,'AM Detail'!K:L,2,FALSE)</f>
        <v>#N/A</v>
      </c>
      <c r="C2219" s="1" t="s">
        <v>31</v>
      </c>
      <c r="D2219" s="1" t="s">
        <v>32</v>
      </c>
      <c r="E2219" s="9" t="str">
        <f t="shared" si="34"/>
        <v>Z000</v>
      </c>
      <c r="F2219" s="2">
        <v>41153</v>
      </c>
      <c r="G2219" s="1" t="s">
        <v>17</v>
      </c>
      <c r="H2219" s="1" t="s">
        <v>33</v>
      </c>
      <c r="I2219" s="1" t="s">
        <v>290</v>
      </c>
      <c r="J2219" s="1" t="s">
        <v>291</v>
      </c>
      <c r="K2219" s="1" t="s">
        <v>36</v>
      </c>
      <c r="L2219" s="1" t="s">
        <v>865</v>
      </c>
      <c r="M2219" s="1" t="s">
        <v>1636</v>
      </c>
      <c r="N2219">
        <v>0</v>
      </c>
      <c r="O2219" s="8">
        <v>0</v>
      </c>
      <c r="P2219" s="8">
        <v>0</v>
      </c>
      <c r="Q2219" s="8">
        <v>0</v>
      </c>
      <c r="R2219" s="35"/>
      <c r="S2219" s="36"/>
      <c r="T2219" s="36"/>
      <c r="U2219" s="36"/>
    </row>
    <row r="2220" spans="1:21" x14ac:dyDescent="0.3">
      <c r="A2220" s="9">
        <v>637004219</v>
      </c>
      <c r="B2220" s="9" t="str">
        <f>VLOOKUP(A2220,'AM Detail'!K:L,2,FALSE)</f>
        <v>Retire</v>
      </c>
      <c r="C2220" s="1" t="s">
        <v>335</v>
      </c>
      <c r="D2220" s="1" t="s">
        <v>465</v>
      </c>
      <c r="E2220" s="9" t="str">
        <f t="shared" si="34"/>
        <v>Z000</v>
      </c>
      <c r="F2220" s="2">
        <v>40817</v>
      </c>
      <c r="G2220" s="1" t="s">
        <v>17</v>
      </c>
      <c r="H2220" s="1" t="s">
        <v>18</v>
      </c>
      <c r="I2220" s="1" t="s">
        <v>290</v>
      </c>
      <c r="J2220" s="1" t="s">
        <v>291</v>
      </c>
      <c r="K2220" s="1" t="s">
        <v>269</v>
      </c>
      <c r="L2220" s="1" t="s">
        <v>861</v>
      </c>
      <c r="M2220" s="1" t="s">
        <v>1636</v>
      </c>
      <c r="N2220">
        <v>1</v>
      </c>
      <c r="O2220" s="8">
        <v>-19557.87</v>
      </c>
      <c r="P2220" s="8">
        <v>0</v>
      </c>
      <c r="Q2220" s="8">
        <v>-19557.87</v>
      </c>
      <c r="R2220" s="35"/>
      <c r="S2220" s="36"/>
      <c r="T2220" s="36"/>
      <c r="U2220" s="36"/>
    </row>
    <row r="2221" spans="1:21" x14ac:dyDescent="0.3">
      <c r="A2221" s="9">
        <v>637005527</v>
      </c>
      <c r="B2221" s="9" t="e">
        <f>VLOOKUP(A2221,'AM Detail'!K:L,2,FALSE)</f>
        <v>#N/A</v>
      </c>
      <c r="C2221" s="1" t="s">
        <v>31</v>
      </c>
      <c r="D2221" s="1" t="s">
        <v>268</v>
      </c>
      <c r="E2221" s="9" t="str">
        <f t="shared" si="34"/>
        <v>Z000</v>
      </c>
      <c r="F2221" s="2">
        <v>41183</v>
      </c>
      <c r="G2221" s="1" t="s">
        <v>17</v>
      </c>
      <c r="H2221" s="1" t="s">
        <v>33</v>
      </c>
      <c r="I2221" s="1" t="s">
        <v>290</v>
      </c>
      <c r="J2221" s="1" t="s">
        <v>291</v>
      </c>
      <c r="K2221" s="1" t="s">
        <v>269</v>
      </c>
      <c r="L2221" s="1" t="s">
        <v>865</v>
      </c>
      <c r="M2221" s="1" t="s">
        <v>1636</v>
      </c>
      <c r="N2221">
        <v>0</v>
      </c>
      <c r="O2221" s="8">
        <v>0</v>
      </c>
      <c r="P2221" s="8">
        <v>0</v>
      </c>
      <c r="Q2221" s="8">
        <v>0</v>
      </c>
      <c r="R2221" s="35"/>
      <c r="S2221" s="36"/>
      <c r="T2221" s="36"/>
      <c r="U2221" s="36"/>
    </row>
    <row r="2222" spans="1:21" x14ac:dyDescent="0.3">
      <c r="A2222" s="9">
        <v>637007253</v>
      </c>
      <c r="B2222" s="9" t="e">
        <f>VLOOKUP(A2222,'AM Detail'!K:L,2,FALSE)</f>
        <v>#N/A</v>
      </c>
      <c r="C2222" s="1" t="s">
        <v>15</v>
      </c>
      <c r="D2222" s="1" t="s">
        <v>16</v>
      </c>
      <c r="E2222" s="9" t="str">
        <f t="shared" si="34"/>
        <v>Z000</v>
      </c>
      <c r="F2222" s="2">
        <v>41183</v>
      </c>
      <c r="G2222" s="1" t="s">
        <v>17</v>
      </c>
      <c r="H2222" s="1" t="s">
        <v>18</v>
      </c>
      <c r="I2222" s="1" t="s">
        <v>290</v>
      </c>
      <c r="J2222" s="1" t="s">
        <v>291</v>
      </c>
      <c r="K2222" s="1" t="s">
        <v>21</v>
      </c>
      <c r="L2222" s="1" t="s">
        <v>865</v>
      </c>
      <c r="M2222" s="1" t="s">
        <v>1636</v>
      </c>
      <c r="N2222">
        <v>0</v>
      </c>
      <c r="O2222" s="8">
        <v>0</v>
      </c>
      <c r="P2222" s="8">
        <v>0</v>
      </c>
      <c r="Q2222" s="8">
        <v>0</v>
      </c>
      <c r="R2222" s="35"/>
      <c r="S2222" s="36"/>
      <c r="T2222" s="36"/>
      <c r="U2222" s="36"/>
    </row>
    <row r="2223" spans="1:21" x14ac:dyDescent="0.3">
      <c r="A2223" s="9">
        <v>637674154</v>
      </c>
      <c r="B2223" s="9" t="e">
        <f>VLOOKUP(A2223,'AM Detail'!K:L,2,FALSE)</f>
        <v>#N/A</v>
      </c>
      <c r="C2223" s="1" t="s">
        <v>31</v>
      </c>
      <c r="D2223" s="1" t="s">
        <v>268</v>
      </c>
      <c r="E2223" s="9" t="str">
        <f t="shared" si="34"/>
        <v>Z000</v>
      </c>
      <c r="F2223" s="2">
        <v>39722</v>
      </c>
      <c r="G2223" s="1" t="s">
        <v>17</v>
      </c>
      <c r="H2223" s="1" t="s">
        <v>33</v>
      </c>
      <c r="I2223" s="1" t="s">
        <v>558</v>
      </c>
      <c r="J2223" s="1" t="s">
        <v>559</v>
      </c>
      <c r="K2223" s="1" t="s">
        <v>269</v>
      </c>
      <c r="L2223" s="1" t="s">
        <v>756</v>
      </c>
      <c r="M2223" s="1" t="s">
        <v>1636</v>
      </c>
      <c r="N2223">
        <v>0</v>
      </c>
      <c r="O2223" s="8">
        <v>0</v>
      </c>
      <c r="P2223" s="8">
        <v>0</v>
      </c>
      <c r="Q2223" s="8">
        <v>0</v>
      </c>
      <c r="R2223" s="35"/>
      <c r="S2223" s="36"/>
      <c r="T2223" s="36"/>
      <c r="U2223" s="36"/>
    </row>
    <row r="2224" spans="1:21" x14ac:dyDescent="0.3">
      <c r="A2224" s="9">
        <v>637727997</v>
      </c>
      <c r="B2224" s="9" t="str">
        <f>VLOOKUP(A2224,'AM Detail'!K:L,2,FALSE)</f>
        <v>U1</v>
      </c>
      <c r="C2224" s="1" t="s">
        <v>31</v>
      </c>
      <c r="D2224" s="1" t="s">
        <v>32</v>
      </c>
      <c r="E2224" s="9" t="str">
        <f t="shared" si="34"/>
        <v>Z000</v>
      </c>
      <c r="F2224" s="2">
        <v>40603</v>
      </c>
      <c r="G2224" s="1" t="s">
        <v>17</v>
      </c>
      <c r="H2224" s="1" t="s">
        <v>33</v>
      </c>
      <c r="I2224" s="1" t="s">
        <v>426</v>
      </c>
      <c r="J2224" s="1" t="s">
        <v>432</v>
      </c>
      <c r="K2224" s="1" t="s">
        <v>36</v>
      </c>
      <c r="L2224" s="1" t="s">
        <v>861</v>
      </c>
      <c r="M2224" s="1" t="s">
        <v>1636</v>
      </c>
      <c r="N2224">
        <v>1</v>
      </c>
      <c r="O2224" s="8">
        <v>14397.03</v>
      </c>
      <c r="P2224" s="8">
        <v>6196.85</v>
      </c>
      <c r="Q2224" s="8">
        <v>8200.18</v>
      </c>
      <c r="R2224" s="35"/>
      <c r="S2224" s="36"/>
      <c r="T2224" s="36"/>
      <c r="U2224" s="36"/>
    </row>
    <row r="2225" spans="1:21" x14ac:dyDescent="0.3">
      <c r="A2225" s="9">
        <v>637728012</v>
      </c>
      <c r="B2225" s="9" t="str">
        <f>VLOOKUP(A2225,'AM Detail'!K:L,2,FALSE)</f>
        <v>Common</v>
      </c>
      <c r="C2225" s="1" t="s">
        <v>31</v>
      </c>
      <c r="D2225" s="1" t="s">
        <v>268</v>
      </c>
      <c r="E2225" s="9" t="str">
        <f t="shared" si="34"/>
        <v>Z000</v>
      </c>
      <c r="F2225" s="2">
        <v>40087</v>
      </c>
      <c r="G2225" s="1" t="s">
        <v>17</v>
      </c>
      <c r="H2225" s="1" t="s">
        <v>33</v>
      </c>
      <c r="I2225" s="1" t="s">
        <v>521</v>
      </c>
      <c r="J2225" s="1" t="s">
        <v>868</v>
      </c>
      <c r="K2225" s="1" t="s">
        <v>269</v>
      </c>
      <c r="L2225" s="1" t="s">
        <v>757</v>
      </c>
      <c r="M2225" s="1" t="s">
        <v>1636</v>
      </c>
      <c r="N2225">
        <v>2</v>
      </c>
      <c r="O2225" s="8">
        <v>84326.68</v>
      </c>
      <c r="P2225" s="8">
        <v>20687.47</v>
      </c>
      <c r="Q2225" s="8">
        <v>63639.21</v>
      </c>
      <c r="R2225" s="35"/>
      <c r="S2225" s="36"/>
      <c r="T2225" s="36"/>
      <c r="U2225" s="36"/>
    </row>
    <row r="2226" spans="1:21" x14ac:dyDescent="0.3">
      <c r="A2226" s="9">
        <v>638019047</v>
      </c>
      <c r="B2226" s="9" t="e">
        <f>VLOOKUP(A2226,'AM Detail'!K:L,2,FALSE)</f>
        <v>#N/A</v>
      </c>
      <c r="C2226" s="1" t="s">
        <v>335</v>
      </c>
      <c r="D2226" s="1" t="s">
        <v>465</v>
      </c>
      <c r="E2226" s="9" t="str">
        <f t="shared" si="34"/>
        <v>Z000</v>
      </c>
      <c r="F2226" s="2">
        <v>41214</v>
      </c>
      <c r="G2226" s="1" t="s">
        <v>17</v>
      </c>
      <c r="H2226" s="1" t="s">
        <v>18</v>
      </c>
      <c r="I2226" s="1" t="s">
        <v>290</v>
      </c>
      <c r="J2226" s="1" t="s">
        <v>291</v>
      </c>
      <c r="K2226" s="1" t="s">
        <v>269</v>
      </c>
      <c r="L2226" s="1" t="s">
        <v>865</v>
      </c>
      <c r="M2226" s="1" t="s">
        <v>1636</v>
      </c>
      <c r="N2226">
        <v>0</v>
      </c>
      <c r="O2226" s="8">
        <v>0</v>
      </c>
      <c r="P2226" s="8">
        <v>0</v>
      </c>
      <c r="Q2226" s="8">
        <v>0</v>
      </c>
      <c r="R2226" s="35"/>
      <c r="S2226" s="36"/>
      <c r="T2226" s="36"/>
      <c r="U2226" s="36"/>
    </row>
    <row r="2227" spans="1:21" x14ac:dyDescent="0.3">
      <c r="A2227" s="9">
        <v>638019326</v>
      </c>
      <c r="B2227" s="9" t="e">
        <f>VLOOKUP(A2227,'AM Detail'!K:L,2,FALSE)</f>
        <v>#N/A</v>
      </c>
      <c r="C2227" s="1" t="s">
        <v>31</v>
      </c>
      <c r="D2227" s="1" t="s">
        <v>32</v>
      </c>
      <c r="E2227" s="9" t="str">
        <f t="shared" si="34"/>
        <v>Z000</v>
      </c>
      <c r="F2227" s="2">
        <v>41214</v>
      </c>
      <c r="G2227" s="1" t="s">
        <v>17</v>
      </c>
      <c r="H2227" s="1" t="s">
        <v>33</v>
      </c>
      <c r="I2227" s="1" t="s">
        <v>290</v>
      </c>
      <c r="J2227" s="1" t="s">
        <v>291</v>
      </c>
      <c r="K2227" s="1" t="s">
        <v>36</v>
      </c>
      <c r="L2227" s="1" t="s">
        <v>865</v>
      </c>
      <c r="M2227" s="1" t="s">
        <v>1636</v>
      </c>
      <c r="N2227">
        <v>0</v>
      </c>
      <c r="O2227" s="8">
        <v>0</v>
      </c>
      <c r="P2227" s="8">
        <v>0</v>
      </c>
      <c r="Q2227" s="8">
        <v>0</v>
      </c>
      <c r="R2227" s="35"/>
      <c r="S2227" s="36"/>
      <c r="T2227" s="36"/>
      <c r="U2227" s="36"/>
    </row>
    <row r="2228" spans="1:21" x14ac:dyDescent="0.3">
      <c r="A2228" s="9">
        <v>638019864</v>
      </c>
      <c r="B2228" s="9" t="e">
        <f>VLOOKUP(A2228,'AM Detail'!K:L,2,FALSE)</f>
        <v>#N/A</v>
      </c>
      <c r="C2228" s="1" t="s">
        <v>31</v>
      </c>
      <c r="D2228" s="1" t="s">
        <v>32</v>
      </c>
      <c r="E2228" s="9" t="str">
        <f t="shared" si="34"/>
        <v>Z000</v>
      </c>
      <c r="F2228" s="2">
        <v>41214</v>
      </c>
      <c r="G2228" s="1" t="s">
        <v>17</v>
      </c>
      <c r="H2228" s="1" t="s">
        <v>33</v>
      </c>
      <c r="I2228" s="1" t="s">
        <v>290</v>
      </c>
      <c r="J2228" s="1" t="s">
        <v>291</v>
      </c>
      <c r="K2228" s="1" t="s">
        <v>36</v>
      </c>
      <c r="L2228" s="1" t="s">
        <v>865</v>
      </c>
      <c r="M2228" s="1" t="s">
        <v>1636</v>
      </c>
      <c r="N2228">
        <v>0</v>
      </c>
      <c r="O2228" s="8">
        <v>0</v>
      </c>
      <c r="P2228" s="8">
        <v>0</v>
      </c>
      <c r="Q2228" s="8">
        <v>0</v>
      </c>
      <c r="R2228" s="35"/>
      <c r="S2228" s="36"/>
      <c r="T2228" s="36"/>
      <c r="U2228" s="36"/>
    </row>
    <row r="2229" spans="1:21" x14ac:dyDescent="0.3">
      <c r="A2229" s="9">
        <v>638020246</v>
      </c>
      <c r="B2229" s="9" t="e">
        <f>VLOOKUP(A2229,'AM Detail'!K:L,2,FALSE)</f>
        <v>#N/A</v>
      </c>
      <c r="C2229" s="1" t="s">
        <v>335</v>
      </c>
      <c r="D2229" s="1" t="s">
        <v>465</v>
      </c>
      <c r="E2229" s="9" t="str">
        <f t="shared" si="34"/>
        <v>Z000</v>
      </c>
      <c r="F2229" s="2">
        <v>41183</v>
      </c>
      <c r="G2229" s="1" t="s">
        <v>17</v>
      </c>
      <c r="H2229" s="1" t="s">
        <v>18</v>
      </c>
      <c r="I2229" s="1" t="s">
        <v>290</v>
      </c>
      <c r="J2229" s="1" t="s">
        <v>291</v>
      </c>
      <c r="K2229" s="1" t="s">
        <v>269</v>
      </c>
      <c r="L2229" s="1" t="s">
        <v>865</v>
      </c>
      <c r="M2229" s="1" t="s">
        <v>1636</v>
      </c>
      <c r="N2229">
        <v>0</v>
      </c>
      <c r="O2229" s="8">
        <v>0</v>
      </c>
      <c r="P2229" s="8">
        <v>0</v>
      </c>
      <c r="Q2229" s="8">
        <v>0</v>
      </c>
      <c r="R2229" s="35"/>
      <c r="S2229" s="36"/>
      <c r="T2229" s="36"/>
      <c r="U2229" s="36"/>
    </row>
    <row r="2230" spans="1:21" x14ac:dyDescent="0.3">
      <c r="A2230" s="9">
        <v>638020560</v>
      </c>
      <c r="B2230" s="9" t="e">
        <f>VLOOKUP(A2230,'AM Detail'!K:L,2,FALSE)</f>
        <v>#N/A</v>
      </c>
      <c r="C2230" s="1" t="s">
        <v>335</v>
      </c>
      <c r="D2230" s="1" t="s">
        <v>16</v>
      </c>
      <c r="E2230" s="9" t="str">
        <f t="shared" si="34"/>
        <v>Z000</v>
      </c>
      <c r="F2230" s="2">
        <v>41214</v>
      </c>
      <c r="G2230" s="1" t="s">
        <v>17</v>
      </c>
      <c r="H2230" s="1" t="s">
        <v>18</v>
      </c>
      <c r="I2230" s="1" t="s">
        <v>290</v>
      </c>
      <c r="J2230" s="1" t="s">
        <v>291</v>
      </c>
      <c r="K2230" s="1" t="s">
        <v>21</v>
      </c>
      <c r="L2230" s="1" t="s">
        <v>865</v>
      </c>
      <c r="M2230" s="1" t="s">
        <v>1636</v>
      </c>
      <c r="N2230">
        <v>0</v>
      </c>
      <c r="O2230" s="8">
        <v>0</v>
      </c>
      <c r="P2230" s="8">
        <v>0</v>
      </c>
      <c r="Q2230" s="8">
        <v>0</v>
      </c>
      <c r="R2230" s="35"/>
      <c r="S2230" s="36"/>
      <c r="T2230" s="36"/>
      <c r="U2230" s="36"/>
    </row>
    <row r="2231" spans="1:21" x14ac:dyDescent="0.3">
      <c r="A2231" s="9">
        <v>638022303</v>
      </c>
      <c r="B2231" s="9" t="e">
        <f>VLOOKUP(A2231,'AM Detail'!K:L,2,FALSE)</f>
        <v>#N/A</v>
      </c>
      <c r="C2231" s="1" t="s">
        <v>31</v>
      </c>
      <c r="D2231" s="1" t="s">
        <v>268</v>
      </c>
      <c r="E2231" s="9" t="str">
        <f t="shared" si="34"/>
        <v>Z000</v>
      </c>
      <c r="F2231" s="2">
        <v>41214</v>
      </c>
      <c r="G2231" s="1" t="s">
        <v>17</v>
      </c>
      <c r="H2231" s="1" t="s">
        <v>33</v>
      </c>
      <c r="I2231" s="1" t="s">
        <v>290</v>
      </c>
      <c r="J2231" s="1" t="s">
        <v>291</v>
      </c>
      <c r="K2231" s="1" t="s">
        <v>269</v>
      </c>
      <c r="L2231" s="1" t="s">
        <v>865</v>
      </c>
      <c r="M2231" s="1" t="s">
        <v>1636</v>
      </c>
      <c r="N2231">
        <v>0</v>
      </c>
      <c r="O2231" s="8">
        <v>0</v>
      </c>
      <c r="P2231" s="8">
        <v>0</v>
      </c>
      <c r="Q2231" s="8">
        <v>0</v>
      </c>
      <c r="R2231" s="35"/>
      <c r="S2231" s="36"/>
      <c r="T2231" s="36"/>
      <c r="U2231" s="36"/>
    </row>
    <row r="2232" spans="1:21" x14ac:dyDescent="0.3">
      <c r="A2232" s="9">
        <v>638027706</v>
      </c>
      <c r="B2232" s="9" t="e">
        <f>VLOOKUP(A2232,'AM Detail'!K:L,2,FALSE)</f>
        <v>#N/A</v>
      </c>
      <c r="C2232" s="1" t="s">
        <v>31</v>
      </c>
      <c r="D2232" s="1" t="s">
        <v>268</v>
      </c>
      <c r="E2232" s="9" t="str">
        <f t="shared" si="34"/>
        <v>Z000</v>
      </c>
      <c r="F2232" s="2">
        <v>41214</v>
      </c>
      <c r="G2232" s="1" t="s">
        <v>17</v>
      </c>
      <c r="H2232" s="1" t="s">
        <v>33</v>
      </c>
      <c r="I2232" s="1" t="s">
        <v>290</v>
      </c>
      <c r="J2232" s="1" t="s">
        <v>291</v>
      </c>
      <c r="K2232" s="1" t="s">
        <v>269</v>
      </c>
      <c r="L2232" s="1" t="s">
        <v>865</v>
      </c>
      <c r="M2232" s="1" t="s">
        <v>1636</v>
      </c>
      <c r="N2232">
        <v>0</v>
      </c>
      <c r="O2232" s="8">
        <v>0</v>
      </c>
      <c r="P2232" s="8">
        <v>0</v>
      </c>
      <c r="Q2232" s="8">
        <v>0</v>
      </c>
      <c r="R2232" s="35"/>
      <c r="S2232" s="36"/>
      <c r="T2232" s="36"/>
      <c r="U2232" s="36"/>
    </row>
    <row r="2233" spans="1:21" x14ac:dyDescent="0.3">
      <c r="A2233" s="9">
        <v>638030604</v>
      </c>
      <c r="B2233" s="9" t="e">
        <f>VLOOKUP(A2233,'AM Detail'!K:L,2,FALSE)</f>
        <v>#N/A</v>
      </c>
      <c r="C2233" s="1" t="s">
        <v>31</v>
      </c>
      <c r="D2233" s="1" t="s">
        <v>268</v>
      </c>
      <c r="E2233" s="9" t="str">
        <f t="shared" si="34"/>
        <v>Z000</v>
      </c>
      <c r="F2233" s="2">
        <v>41214</v>
      </c>
      <c r="G2233" s="1" t="s">
        <v>17</v>
      </c>
      <c r="H2233" s="1" t="s">
        <v>33</v>
      </c>
      <c r="I2233" s="1" t="s">
        <v>290</v>
      </c>
      <c r="J2233" s="1" t="s">
        <v>291</v>
      </c>
      <c r="K2233" s="1" t="s">
        <v>269</v>
      </c>
      <c r="L2233" s="1" t="s">
        <v>865</v>
      </c>
      <c r="M2233" s="1" t="s">
        <v>1636</v>
      </c>
      <c r="N2233">
        <v>0</v>
      </c>
      <c r="O2233" s="8">
        <v>0</v>
      </c>
      <c r="P2233" s="8">
        <v>0</v>
      </c>
      <c r="Q2233" s="8">
        <v>0</v>
      </c>
      <c r="R2233" s="35"/>
      <c r="S2233" s="36"/>
      <c r="T2233" s="36"/>
      <c r="U2233" s="36"/>
    </row>
    <row r="2234" spans="1:21" x14ac:dyDescent="0.3">
      <c r="A2234" s="9">
        <v>638031218</v>
      </c>
      <c r="B2234" s="9" t="e">
        <f>VLOOKUP(A2234,'AM Detail'!K:L,2,FALSE)</f>
        <v>#N/A</v>
      </c>
      <c r="C2234" s="1" t="s">
        <v>31</v>
      </c>
      <c r="D2234" s="1" t="s">
        <v>268</v>
      </c>
      <c r="E2234" s="9" t="str">
        <f t="shared" si="34"/>
        <v>Z000</v>
      </c>
      <c r="F2234" s="2">
        <v>41214</v>
      </c>
      <c r="G2234" s="1" t="s">
        <v>17</v>
      </c>
      <c r="H2234" s="1" t="s">
        <v>33</v>
      </c>
      <c r="I2234" s="1" t="s">
        <v>290</v>
      </c>
      <c r="J2234" s="1" t="s">
        <v>291</v>
      </c>
      <c r="K2234" s="1" t="s">
        <v>269</v>
      </c>
      <c r="L2234" s="1" t="s">
        <v>865</v>
      </c>
      <c r="M2234" s="1" t="s">
        <v>1636</v>
      </c>
      <c r="N2234">
        <v>0</v>
      </c>
      <c r="O2234" s="8">
        <v>0</v>
      </c>
      <c r="P2234" s="8">
        <v>0</v>
      </c>
      <c r="Q2234" s="8">
        <v>0</v>
      </c>
      <c r="R2234" s="35"/>
      <c r="S2234" s="36"/>
      <c r="T2234" s="36"/>
      <c r="U2234" s="36"/>
    </row>
    <row r="2235" spans="1:21" x14ac:dyDescent="0.3">
      <c r="A2235" s="9">
        <v>638847930</v>
      </c>
      <c r="B2235" s="9" t="str">
        <f>VLOOKUP(A2235,'AM Detail'!K:L,2,FALSE)</f>
        <v>U1</v>
      </c>
      <c r="C2235" s="1" t="s">
        <v>31</v>
      </c>
      <c r="D2235" s="1" t="s">
        <v>54</v>
      </c>
      <c r="E2235" s="9" t="str">
        <f t="shared" si="34"/>
        <v>Z000</v>
      </c>
      <c r="F2235" s="2">
        <v>40848</v>
      </c>
      <c r="G2235" s="1" t="s">
        <v>17</v>
      </c>
      <c r="H2235" s="1" t="s">
        <v>33</v>
      </c>
      <c r="I2235" s="1" t="s">
        <v>159</v>
      </c>
      <c r="J2235" s="1" t="s">
        <v>161</v>
      </c>
      <c r="K2235" s="1" t="s">
        <v>21</v>
      </c>
      <c r="L2235" s="1" t="s">
        <v>861</v>
      </c>
      <c r="M2235" s="1" t="s">
        <v>1636</v>
      </c>
      <c r="N2235">
        <v>1</v>
      </c>
      <c r="O2235" s="8">
        <v>32584.04</v>
      </c>
      <c r="P2235" s="8">
        <v>4777.1000000000004</v>
      </c>
      <c r="Q2235" s="8">
        <v>27806.94</v>
      </c>
      <c r="R2235" s="35"/>
      <c r="S2235" s="36"/>
      <c r="T2235" s="36"/>
      <c r="U2235" s="36"/>
    </row>
    <row r="2236" spans="1:21" x14ac:dyDescent="0.3">
      <c r="A2236" s="9">
        <v>638865025</v>
      </c>
      <c r="B2236" s="9" t="e">
        <f>VLOOKUP(A2236,'AM Detail'!K:L,2,FALSE)</f>
        <v>#N/A</v>
      </c>
      <c r="C2236" s="1" t="s">
        <v>335</v>
      </c>
      <c r="D2236" s="1" t="s">
        <v>238</v>
      </c>
      <c r="E2236" s="9" t="str">
        <f t="shared" si="34"/>
        <v>Z000</v>
      </c>
      <c r="F2236" s="2">
        <v>41244</v>
      </c>
      <c r="G2236" s="1" t="s">
        <v>17</v>
      </c>
      <c r="H2236" s="1" t="s">
        <v>18</v>
      </c>
      <c r="I2236" s="1" t="s">
        <v>290</v>
      </c>
      <c r="J2236" s="1" t="s">
        <v>291</v>
      </c>
      <c r="K2236" s="1" t="s">
        <v>36</v>
      </c>
      <c r="L2236" s="1" t="s">
        <v>865</v>
      </c>
      <c r="M2236" s="1" t="s">
        <v>1636</v>
      </c>
      <c r="N2236">
        <v>0</v>
      </c>
      <c r="O2236" s="8">
        <v>0</v>
      </c>
      <c r="P2236" s="8">
        <v>0</v>
      </c>
      <c r="Q2236" s="8">
        <v>0</v>
      </c>
      <c r="R2236" s="35"/>
      <c r="S2236" s="36"/>
      <c r="T2236" s="36"/>
      <c r="U2236" s="36"/>
    </row>
    <row r="2237" spans="1:21" x14ac:dyDescent="0.3">
      <c r="A2237" s="9">
        <v>638865470</v>
      </c>
      <c r="B2237" s="9" t="e">
        <f>VLOOKUP(A2237,'AM Detail'!K:L,2,FALSE)</f>
        <v>#N/A</v>
      </c>
      <c r="C2237" s="1" t="s">
        <v>335</v>
      </c>
      <c r="D2237" s="1" t="s">
        <v>465</v>
      </c>
      <c r="E2237" s="9" t="str">
        <f t="shared" si="34"/>
        <v>Z000</v>
      </c>
      <c r="F2237" s="2">
        <v>41244</v>
      </c>
      <c r="G2237" s="1" t="s">
        <v>17</v>
      </c>
      <c r="H2237" s="1" t="s">
        <v>18</v>
      </c>
      <c r="I2237" s="1" t="s">
        <v>290</v>
      </c>
      <c r="J2237" s="1" t="s">
        <v>291</v>
      </c>
      <c r="K2237" s="1" t="s">
        <v>269</v>
      </c>
      <c r="L2237" s="1" t="s">
        <v>865</v>
      </c>
      <c r="M2237" s="1" t="s">
        <v>1636</v>
      </c>
      <c r="N2237">
        <v>0</v>
      </c>
      <c r="O2237" s="8">
        <v>0</v>
      </c>
      <c r="P2237" s="8">
        <v>0</v>
      </c>
      <c r="Q2237" s="8">
        <v>0</v>
      </c>
      <c r="R2237" s="35"/>
      <c r="S2237" s="36"/>
      <c r="T2237" s="36"/>
      <c r="U2237" s="36"/>
    </row>
    <row r="2238" spans="1:21" x14ac:dyDescent="0.3">
      <c r="A2238" s="9">
        <v>638866469</v>
      </c>
      <c r="B2238" s="9" t="e">
        <f>VLOOKUP(A2238,'AM Detail'!K:L,2,FALSE)</f>
        <v>#N/A</v>
      </c>
      <c r="C2238" s="1" t="s">
        <v>335</v>
      </c>
      <c r="D2238" s="1" t="s">
        <v>238</v>
      </c>
      <c r="E2238" s="9" t="str">
        <f t="shared" si="34"/>
        <v>Z000</v>
      </c>
      <c r="F2238" s="2">
        <v>41244</v>
      </c>
      <c r="G2238" s="1" t="s">
        <v>17</v>
      </c>
      <c r="H2238" s="1" t="s">
        <v>18</v>
      </c>
      <c r="I2238" s="1" t="s">
        <v>290</v>
      </c>
      <c r="J2238" s="1" t="s">
        <v>291</v>
      </c>
      <c r="K2238" s="1" t="s">
        <v>36</v>
      </c>
      <c r="L2238" s="1" t="s">
        <v>865</v>
      </c>
      <c r="M2238" s="1" t="s">
        <v>1636</v>
      </c>
      <c r="N2238">
        <v>0</v>
      </c>
      <c r="O2238" s="8">
        <v>0</v>
      </c>
      <c r="P2238" s="8">
        <v>0</v>
      </c>
      <c r="Q2238" s="8">
        <v>0</v>
      </c>
      <c r="R2238" s="35"/>
      <c r="S2238" s="36"/>
      <c r="T2238" s="36"/>
      <c r="U2238" s="36"/>
    </row>
    <row r="2239" spans="1:21" x14ac:dyDescent="0.3">
      <c r="A2239" s="9">
        <v>638867293</v>
      </c>
      <c r="B2239" s="9" t="e">
        <f>VLOOKUP(A2239,'AM Detail'!K:L,2,FALSE)</f>
        <v>#N/A</v>
      </c>
      <c r="C2239" s="1" t="s">
        <v>31</v>
      </c>
      <c r="D2239" s="1" t="s">
        <v>32</v>
      </c>
      <c r="E2239" s="9" t="str">
        <f t="shared" si="34"/>
        <v>Z000</v>
      </c>
      <c r="F2239" s="2">
        <v>40725</v>
      </c>
      <c r="G2239" s="1" t="s">
        <v>17</v>
      </c>
      <c r="H2239" s="1" t="s">
        <v>33</v>
      </c>
      <c r="I2239" s="1" t="s">
        <v>290</v>
      </c>
      <c r="J2239" s="1" t="s">
        <v>291</v>
      </c>
      <c r="K2239" s="1" t="s">
        <v>36</v>
      </c>
      <c r="L2239" s="1" t="s">
        <v>861</v>
      </c>
      <c r="M2239" s="1" t="s">
        <v>1636</v>
      </c>
      <c r="N2239">
        <v>0</v>
      </c>
      <c r="O2239" s="8">
        <v>0</v>
      </c>
      <c r="P2239" s="8">
        <v>0</v>
      </c>
      <c r="Q2239" s="8">
        <v>0</v>
      </c>
      <c r="R2239" s="35"/>
      <c r="S2239" s="36"/>
      <c r="T2239" s="36"/>
      <c r="U2239" s="36"/>
    </row>
    <row r="2240" spans="1:21" x14ac:dyDescent="0.3">
      <c r="A2240" s="9">
        <v>639390854</v>
      </c>
      <c r="B2240" s="9" t="str">
        <f>VLOOKUP(A2240,'AM Detail'!K:L,2,FALSE)</f>
        <v>Common</v>
      </c>
      <c r="C2240" s="1" t="s">
        <v>15</v>
      </c>
      <c r="D2240" s="1" t="s">
        <v>16</v>
      </c>
      <c r="E2240" s="9" t="str">
        <f t="shared" si="34"/>
        <v>Z000</v>
      </c>
      <c r="F2240" s="2">
        <v>41122</v>
      </c>
      <c r="G2240" s="1" t="s">
        <v>17</v>
      </c>
      <c r="H2240" s="1" t="s">
        <v>18</v>
      </c>
      <c r="I2240" s="1" t="s">
        <v>100</v>
      </c>
      <c r="J2240" s="1" t="s">
        <v>104</v>
      </c>
      <c r="K2240" s="1" t="s">
        <v>21</v>
      </c>
      <c r="L2240" s="1" t="s">
        <v>865</v>
      </c>
      <c r="M2240" s="1" t="s">
        <v>1636</v>
      </c>
      <c r="N2240">
        <v>1</v>
      </c>
      <c r="O2240" s="8">
        <v>49505.599999999999</v>
      </c>
      <c r="P2240" s="8">
        <v>5404.59</v>
      </c>
      <c r="Q2240" s="8">
        <v>44101.01</v>
      </c>
      <c r="R2240" s="35"/>
      <c r="S2240" s="36"/>
      <c r="T2240" s="36"/>
      <c r="U2240" s="36"/>
    </row>
    <row r="2241" spans="1:21" x14ac:dyDescent="0.3">
      <c r="A2241" s="9">
        <v>639845790</v>
      </c>
      <c r="B2241" s="9" t="e">
        <f>VLOOKUP(A2241,'AM Detail'!K:L,2,FALSE)</f>
        <v>#N/A</v>
      </c>
      <c r="C2241" s="1" t="s">
        <v>31</v>
      </c>
      <c r="D2241" s="1" t="s">
        <v>268</v>
      </c>
      <c r="E2241" s="9" t="str">
        <f t="shared" si="34"/>
        <v>Z000</v>
      </c>
      <c r="F2241" s="2">
        <v>41275</v>
      </c>
      <c r="G2241" s="1" t="s">
        <v>17</v>
      </c>
      <c r="H2241" s="1" t="s">
        <v>33</v>
      </c>
      <c r="I2241" s="1" t="s">
        <v>290</v>
      </c>
      <c r="J2241" s="1" t="s">
        <v>291</v>
      </c>
      <c r="K2241" s="1" t="s">
        <v>269</v>
      </c>
      <c r="L2241" s="1" t="s">
        <v>854</v>
      </c>
      <c r="M2241" s="1" t="s">
        <v>1636</v>
      </c>
      <c r="N2241">
        <v>0</v>
      </c>
      <c r="O2241" s="8">
        <v>0</v>
      </c>
      <c r="P2241" s="8">
        <v>0</v>
      </c>
      <c r="Q2241" s="8">
        <v>0</v>
      </c>
      <c r="R2241" s="35"/>
      <c r="S2241" s="36"/>
      <c r="T2241" s="36"/>
      <c r="U2241" s="36"/>
    </row>
    <row r="2242" spans="1:21" x14ac:dyDescent="0.3">
      <c r="A2242" s="9">
        <v>639846464</v>
      </c>
      <c r="B2242" s="9" t="e">
        <f>VLOOKUP(A2242,'AM Detail'!K:L,2,FALSE)</f>
        <v>#N/A</v>
      </c>
      <c r="C2242" s="1" t="s">
        <v>335</v>
      </c>
      <c r="D2242" s="1" t="s">
        <v>16</v>
      </c>
      <c r="E2242" s="9" t="str">
        <f t="shared" si="34"/>
        <v>Z000</v>
      </c>
      <c r="F2242" s="2">
        <v>41091</v>
      </c>
      <c r="G2242" s="1" t="s">
        <v>17</v>
      </c>
      <c r="H2242" s="1" t="s">
        <v>18</v>
      </c>
      <c r="I2242" s="1" t="s">
        <v>290</v>
      </c>
      <c r="J2242" s="1" t="s">
        <v>291</v>
      </c>
      <c r="K2242" s="1" t="s">
        <v>21</v>
      </c>
      <c r="L2242" s="1" t="s">
        <v>865</v>
      </c>
      <c r="M2242" s="1" t="s">
        <v>1636</v>
      </c>
      <c r="N2242">
        <v>0</v>
      </c>
      <c r="O2242" s="8">
        <v>0</v>
      </c>
      <c r="P2242" s="8">
        <v>0</v>
      </c>
      <c r="Q2242" s="8">
        <v>0</v>
      </c>
      <c r="R2242" s="35"/>
      <c r="S2242" s="36"/>
      <c r="T2242" s="36"/>
      <c r="U2242" s="36"/>
    </row>
    <row r="2243" spans="1:21" x14ac:dyDescent="0.3">
      <c r="A2243" s="9">
        <v>639847319</v>
      </c>
      <c r="B2243" s="9" t="e">
        <f>VLOOKUP(A2243,'AM Detail'!K:L,2,FALSE)</f>
        <v>#N/A</v>
      </c>
      <c r="C2243" s="1" t="s">
        <v>335</v>
      </c>
      <c r="D2243" s="1" t="s">
        <v>16</v>
      </c>
      <c r="E2243" s="9" t="str">
        <f t="shared" si="34"/>
        <v>Z000</v>
      </c>
      <c r="F2243" s="2">
        <v>41244</v>
      </c>
      <c r="G2243" s="1" t="s">
        <v>17</v>
      </c>
      <c r="H2243" s="1" t="s">
        <v>18</v>
      </c>
      <c r="I2243" s="1" t="s">
        <v>290</v>
      </c>
      <c r="J2243" s="1" t="s">
        <v>291</v>
      </c>
      <c r="K2243" s="1" t="s">
        <v>21</v>
      </c>
      <c r="L2243" s="1" t="s">
        <v>865</v>
      </c>
      <c r="M2243" s="1" t="s">
        <v>1636</v>
      </c>
      <c r="N2243">
        <v>0</v>
      </c>
      <c r="O2243" s="8">
        <v>0</v>
      </c>
      <c r="P2243" s="8">
        <v>0</v>
      </c>
      <c r="Q2243" s="8">
        <v>0</v>
      </c>
      <c r="R2243" s="35"/>
      <c r="S2243" s="36"/>
      <c r="T2243" s="36"/>
      <c r="U2243" s="36"/>
    </row>
    <row r="2244" spans="1:21" x14ac:dyDescent="0.3">
      <c r="A2244" s="9">
        <v>639847612</v>
      </c>
      <c r="B2244" s="9" t="e">
        <f>VLOOKUP(A2244,'AM Detail'!K:L,2,FALSE)</f>
        <v>#N/A</v>
      </c>
      <c r="C2244" s="1" t="s">
        <v>31</v>
      </c>
      <c r="D2244" s="1" t="s">
        <v>54</v>
      </c>
      <c r="E2244" s="9" t="str">
        <f t="shared" si="34"/>
        <v>Z000</v>
      </c>
      <c r="F2244" s="2">
        <v>41244</v>
      </c>
      <c r="G2244" s="1" t="s">
        <v>17</v>
      </c>
      <c r="H2244" s="1" t="s">
        <v>33</v>
      </c>
      <c r="I2244" s="1" t="s">
        <v>290</v>
      </c>
      <c r="J2244" s="1" t="s">
        <v>291</v>
      </c>
      <c r="K2244" s="1" t="s">
        <v>21</v>
      </c>
      <c r="L2244" s="1" t="s">
        <v>865</v>
      </c>
      <c r="M2244" s="1" t="s">
        <v>1636</v>
      </c>
      <c r="N2244">
        <v>0</v>
      </c>
      <c r="O2244" s="8">
        <v>0</v>
      </c>
      <c r="P2244" s="8">
        <v>0</v>
      </c>
      <c r="Q2244" s="8">
        <v>0</v>
      </c>
      <c r="R2244" s="35"/>
      <c r="S2244" s="36"/>
      <c r="T2244" s="36"/>
      <c r="U2244" s="36"/>
    </row>
    <row r="2245" spans="1:21" x14ac:dyDescent="0.3">
      <c r="A2245" s="9">
        <v>639849811</v>
      </c>
      <c r="B2245" s="9" t="e">
        <f>VLOOKUP(A2245,'AM Detail'!K:L,2,FALSE)</f>
        <v>#N/A</v>
      </c>
      <c r="C2245" s="1" t="s">
        <v>15</v>
      </c>
      <c r="D2245" s="1" t="s">
        <v>287</v>
      </c>
      <c r="E2245" s="9" t="str">
        <f t="shared" si="34"/>
        <v>Z000</v>
      </c>
      <c r="F2245" s="2">
        <v>41275</v>
      </c>
      <c r="G2245" s="1" t="s">
        <v>17</v>
      </c>
      <c r="H2245" s="1" t="s">
        <v>18</v>
      </c>
      <c r="I2245" s="1" t="s">
        <v>290</v>
      </c>
      <c r="J2245" s="1" t="s">
        <v>291</v>
      </c>
      <c r="K2245" s="1" t="s">
        <v>286</v>
      </c>
      <c r="L2245" s="1" t="s">
        <v>854</v>
      </c>
      <c r="M2245" s="1" t="s">
        <v>1636</v>
      </c>
      <c r="N2245">
        <v>0</v>
      </c>
      <c r="O2245" s="8">
        <v>0</v>
      </c>
      <c r="P2245" s="8">
        <v>0</v>
      </c>
      <c r="Q2245" s="8">
        <v>0</v>
      </c>
      <c r="R2245" s="35"/>
      <c r="S2245" s="36"/>
      <c r="T2245" s="36"/>
      <c r="U2245" s="36"/>
    </row>
    <row r="2246" spans="1:21" x14ac:dyDescent="0.3">
      <c r="A2246" s="9">
        <v>639852063</v>
      </c>
      <c r="B2246" s="9" t="e">
        <f>VLOOKUP(A2246,'AM Detail'!K:L,2,FALSE)</f>
        <v>#N/A</v>
      </c>
      <c r="C2246" s="1" t="s">
        <v>15</v>
      </c>
      <c r="D2246" s="1" t="s">
        <v>16</v>
      </c>
      <c r="E2246" s="9" t="str">
        <f t="shared" ref="E2246:E2309" si="35">MID(D2246,6,4)</f>
        <v>Z000</v>
      </c>
      <c r="F2246" s="2">
        <v>41275</v>
      </c>
      <c r="G2246" s="1" t="s">
        <v>17</v>
      </c>
      <c r="H2246" s="1" t="s">
        <v>18</v>
      </c>
      <c r="I2246" s="1" t="s">
        <v>290</v>
      </c>
      <c r="J2246" s="1" t="s">
        <v>291</v>
      </c>
      <c r="K2246" s="1" t="s">
        <v>21</v>
      </c>
      <c r="L2246" s="1" t="s">
        <v>854</v>
      </c>
      <c r="M2246" s="1" t="s">
        <v>1636</v>
      </c>
      <c r="N2246">
        <v>0</v>
      </c>
      <c r="O2246" s="8">
        <v>0</v>
      </c>
      <c r="P2246" s="8">
        <v>0</v>
      </c>
      <c r="Q2246" s="8">
        <v>0</v>
      </c>
      <c r="R2246" s="35"/>
      <c r="S2246" s="36"/>
      <c r="T2246" s="36"/>
      <c r="U2246" s="36"/>
    </row>
    <row r="2247" spans="1:21" x14ac:dyDescent="0.3">
      <c r="A2247" s="9">
        <v>639855685</v>
      </c>
      <c r="B2247" s="9" t="e">
        <f>VLOOKUP(A2247,'AM Detail'!K:L,2,FALSE)</f>
        <v>#N/A</v>
      </c>
      <c r="C2247" s="1" t="s">
        <v>335</v>
      </c>
      <c r="D2247" s="1" t="s">
        <v>238</v>
      </c>
      <c r="E2247" s="9" t="str">
        <f t="shared" si="35"/>
        <v>Z000</v>
      </c>
      <c r="F2247" s="2">
        <v>41244</v>
      </c>
      <c r="G2247" s="1" t="s">
        <v>17</v>
      </c>
      <c r="H2247" s="1" t="s">
        <v>18</v>
      </c>
      <c r="I2247" s="1" t="s">
        <v>290</v>
      </c>
      <c r="J2247" s="1" t="s">
        <v>291</v>
      </c>
      <c r="K2247" s="1" t="s">
        <v>36</v>
      </c>
      <c r="L2247" s="1" t="s">
        <v>865</v>
      </c>
      <c r="M2247" s="1" t="s">
        <v>1636</v>
      </c>
      <c r="N2247">
        <v>0</v>
      </c>
      <c r="O2247" s="8">
        <v>0</v>
      </c>
      <c r="P2247" s="8">
        <v>0</v>
      </c>
      <c r="Q2247" s="8">
        <v>0</v>
      </c>
      <c r="R2247" s="35"/>
      <c r="S2247" s="36"/>
      <c r="T2247" s="36"/>
      <c r="U2247" s="36"/>
    </row>
    <row r="2248" spans="1:21" x14ac:dyDescent="0.3">
      <c r="A2248" s="9">
        <v>639859989</v>
      </c>
      <c r="B2248" s="9" t="e">
        <f>VLOOKUP(A2248,'AM Detail'!K:L,2,FALSE)</f>
        <v>#N/A</v>
      </c>
      <c r="C2248" s="1" t="s">
        <v>31</v>
      </c>
      <c r="D2248" s="1" t="s">
        <v>54</v>
      </c>
      <c r="E2248" s="9" t="str">
        <f t="shared" si="35"/>
        <v>Z000</v>
      </c>
      <c r="F2248" s="2">
        <v>41244</v>
      </c>
      <c r="G2248" s="1" t="s">
        <v>17</v>
      </c>
      <c r="H2248" s="1" t="s">
        <v>33</v>
      </c>
      <c r="I2248" s="1" t="s">
        <v>290</v>
      </c>
      <c r="J2248" s="1" t="s">
        <v>291</v>
      </c>
      <c r="K2248" s="1" t="s">
        <v>21</v>
      </c>
      <c r="L2248" s="1" t="s">
        <v>865</v>
      </c>
      <c r="M2248" s="1" t="s">
        <v>1636</v>
      </c>
      <c r="N2248">
        <v>0</v>
      </c>
      <c r="O2248" s="8">
        <v>0</v>
      </c>
      <c r="P2248" s="8">
        <v>0</v>
      </c>
      <c r="Q2248" s="8">
        <v>0</v>
      </c>
      <c r="R2248" s="35"/>
      <c r="S2248" s="36"/>
      <c r="T2248" s="36"/>
      <c r="U2248" s="36"/>
    </row>
    <row r="2249" spans="1:21" x14ac:dyDescent="0.3">
      <c r="A2249" s="9">
        <v>639862390</v>
      </c>
      <c r="B2249" s="9" t="e">
        <f>VLOOKUP(A2249,'AM Detail'!K:L,2,FALSE)</f>
        <v>#N/A</v>
      </c>
      <c r="C2249" s="1" t="s">
        <v>31</v>
      </c>
      <c r="D2249" s="1" t="s">
        <v>54</v>
      </c>
      <c r="E2249" s="9" t="str">
        <f t="shared" si="35"/>
        <v>Z000</v>
      </c>
      <c r="F2249" s="2">
        <v>41244</v>
      </c>
      <c r="G2249" s="1" t="s">
        <v>17</v>
      </c>
      <c r="H2249" s="1" t="s">
        <v>33</v>
      </c>
      <c r="I2249" s="1" t="s">
        <v>290</v>
      </c>
      <c r="J2249" s="1" t="s">
        <v>291</v>
      </c>
      <c r="K2249" s="1" t="s">
        <v>21</v>
      </c>
      <c r="L2249" s="1" t="s">
        <v>865</v>
      </c>
      <c r="M2249" s="1" t="s">
        <v>1636</v>
      </c>
      <c r="N2249">
        <v>0</v>
      </c>
      <c r="O2249" s="8">
        <v>0</v>
      </c>
      <c r="P2249" s="8">
        <v>0</v>
      </c>
      <c r="Q2249" s="8">
        <v>0</v>
      </c>
      <c r="R2249" s="35"/>
      <c r="S2249" s="36"/>
      <c r="T2249" s="36"/>
      <c r="U2249" s="36"/>
    </row>
    <row r="2250" spans="1:21" x14ac:dyDescent="0.3">
      <c r="A2250" s="9">
        <v>640459043</v>
      </c>
      <c r="B2250" s="9" t="e">
        <f>VLOOKUP(A2250,'AM Detail'!K:L,2,FALSE)</f>
        <v>#N/A</v>
      </c>
      <c r="C2250" s="1" t="s">
        <v>31</v>
      </c>
      <c r="D2250" s="1" t="s">
        <v>32</v>
      </c>
      <c r="E2250" s="9" t="str">
        <f t="shared" si="35"/>
        <v>Z000</v>
      </c>
      <c r="F2250" s="2">
        <v>40725</v>
      </c>
      <c r="G2250" s="1" t="s">
        <v>17</v>
      </c>
      <c r="H2250" s="1" t="s">
        <v>33</v>
      </c>
      <c r="I2250" s="1" t="s">
        <v>249</v>
      </c>
      <c r="J2250" s="1" t="s">
        <v>251</v>
      </c>
      <c r="K2250" s="1" t="s">
        <v>36</v>
      </c>
      <c r="L2250" s="1" t="s">
        <v>861</v>
      </c>
      <c r="M2250" s="1" t="s">
        <v>1636</v>
      </c>
      <c r="N2250">
        <v>0</v>
      </c>
      <c r="O2250" s="8">
        <v>0</v>
      </c>
      <c r="P2250" s="8">
        <v>0</v>
      </c>
      <c r="Q2250" s="8">
        <v>0</v>
      </c>
      <c r="R2250" s="35"/>
      <c r="S2250" s="36"/>
      <c r="T2250" s="36"/>
      <c r="U2250" s="36"/>
    </row>
    <row r="2251" spans="1:21" x14ac:dyDescent="0.3">
      <c r="A2251" s="9">
        <v>640490012</v>
      </c>
      <c r="B2251" s="9" t="e">
        <f>VLOOKUP(A2251,'AM Detail'!K:L,2,FALSE)</f>
        <v>#N/A</v>
      </c>
      <c r="C2251" s="1" t="s">
        <v>15</v>
      </c>
      <c r="D2251" s="1" t="s">
        <v>287</v>
      </c>
      <c r="E2251" s="9" t="str">
        <f t="shared" si="35"/>
        <v>Z000</v>
      </c>
      <c r="F2251" s="2">
        <v>41306</v>
      </c>
      <c r="G2251" s="1" t="s">
        <v>17</v>
      </c>
      <c r="H2251" s="1" t="s">
        <v>18</v>
      </c>
      <c r="I2251" s="1" t="s">
        <v>290</v>
      </c>
      <c r="J2251" s="1" t="s">
        <v>291</v>
      </c>
      <c r="K2251" s="1" t="s">
        <v>286</v>
      </c>
      <c r="L2251" s="1" t="s">
        <v>854</v>
      </c>
      <c r="M2251" s="1" t="s">
        <v>1636</v>
      </c>
      <c r="N2251">
        <v>0</v>
      </c>
      <c r="O2251" s="8">
        <v>0</v>
      </c>
      <c r="P2251" s="8">
        <v>0</v>
      </c>
      <c r="Q2251" s="8">
        <v>0</v>
      </c>
      <c r="R2251" s="35"/>
      <c r="S2251" s="36"/>
      <c r="T2251" s="36"/>
      <c r="U2251" s="36"/>
    </row>
    <row r="2252" spans="1:21" x14ac:dyDescent="0.3">
      <c r="A2252" s="9">
        <v>640490015</v>
      </c>
      <c r="B2252" s="9" t="e">
        <f>VLOOKUP(A2252,'AM Detail'!K:L,2,FALSE)</f>
        <v>#N/A</v>
      </c>
      <c r="C2252" s="1" t="s">
        <v>15</v>
      </c>
      <c r="D2252" s="1" t="s">
        <v>16</v>
      </c>
      <c r="E2252" s="9" t="str">
        <f t="shared" si="35"/>
        <v>Z000</v>
      </c>
      <c r="F2252" s="2">
        <v>41306</v>
      </c>
      <c r="G2252" s="1" t="s">
        <v>17</v>
      </c>
      <c r="H2252" s="1" t="s">
        <v>18</v>
      </c>
      <c r="I2252" s="1" t="s">
        <v>290</v>
      </c>
      <c r="J2252" s="1" t="s">
        <v>291</v>
      </c>
      <c r="K2252" s="1" t="s">
        <v>21</v>
      </c>
      <c r="L2252" s="1" t="s">
        <v>854</v>
      </c>
      <c r="M2252" s="1" t="s">
        <v>1636</v>
      </c>
      <c r="N2252">
        <v>0</v>
      </c>
      <c r="O2252" s="8">
        <v>0</v>
      </c>
      <c r="P2252" s="8">
        <v>0</v>
      </c>
      <c r="Q2252" s="8">
        <v>0</v>
      </c>
      <c r="R2252" s="35"/>
      <c r="S2252" s="36"/>
      <c r="T2252" s="36"/>
      <c r="U2252" s="36"/>
    </row>
    <row r="2253" spans="1:21" x14ac:dyDescent="0.3">
      <c r="A2253" s="9">
        <v>640490018</v>
      </c>
      <c r="B2253" s="9" t="e">
        <f>VLOOKUP(A2253,'AM Detail'!K:L,2,FALSE)</f>
        <v>#N/A</v>
      </c>
      <c r="C2253" s="1" t="s">
        <v>15</v>
      </c>
      <c r="D2253" s="1" t="s">
        <v>280</v>
      </c>
      <c r="E2253" s="9" t="str">
        <f t="shared" si="35"/>
        <v>Z000</v>
      </c>
      <c r="F2253" s="2">
        <v>41306</v>
      </c>
      <c r="G2253" s="1" t="s">
        <v>17</v>
      </c>
      <c r="H2253" s="1" t="s">
        <v>18</v>
      </c>
      <c r="I2253" s="1" t="s">
        <v>290</v>
      </c>
      <c r="J2253" s="1" t="s">
        <v>291</v>
      </c>
      <c r="K2253" s="1" t="s">
        <v>279</v>
      </c>
      <c r="L2253" s="1" t="s">
        <v>854</v>
      </c>
      <c r="M2253" s="1" t="s">
        <v>1636</v>
      </c>
      <c r="N2253">
        <v>0</v>
      </c>
      <c r="O2253" s="8">
        <v>0</v>
      </c>
      <c r="P2253" s="8">
        <v>0</v>
      </c>
      <c r="Q2253" s="8">
        <v>0</v>
      </c>
      <c r="R2253" s="35"/>
      <c r="S2253" s="36"/>
      <c r="T2253" s="36"/>
      <c r="U2253" s="36"/>
    </row>
    <row r="2254" spans="1:21" x14ac:dyDescent="0.3">
      <c r="A2254" s="9">
        <v>640490021</v>
      </c>
      <c r="B2254" s="9" t="e">
        <f>VLOOKUP(A2254,'AM Detail'!K:L,2,FALSE)</f>
        <v>#N/A</v>
      </c>
      <c r="C2254" s="1" t="s">
        <v>15</v>
      </c>
      <c r="D2254" s="1" t="s">
        <v>238</v>
      </c>
      <c r="E2254" s="9" t="str">
        <f t="shared" si="35"/>
        <v>Z000</v>
      </c>
      <c r="F2254" s="2">
        <v>41306</v>
      </c>
      <c r="G2254" s="1" t="s">
        <v>17</v>
      </c>
      <c r="H2254" s="1" t="s">
        <v>18</v>
      </c>
      <c r="I2254" s="1" t="s">
        <v>290</v>
      </c>
      <c r="J2254" s="1" t="s">
        <v>291</v>
      </c>
      <c r="K2254" s="1" t="s">
        <v>36</v>
      </c>
      <c r="L2254" s="1" t="s">
        <v>854</v>
      </c>
      <c r="M2254" s="1" t="s">
        <v>1636</v>
      </c>
      <c r="N2254">
        <v>0</v>
      </c>
      <c r="O2254" s="8">
        <v>0</v>
      </c>
      <c r="P2254" s="8">
        <v>0</v>
      </c>
      <c r="Q2254" s="8">
        <v>0</v>
      </c>
      <c r="R2254" s="35"/>
      <c r="S2254" s="36"/>
      <c r="T2254" s="36"/>
      <c r="U2254" s="36"/>
    </row>
    <row r="2255" spans="1:21" x14ac:dyDescent="0.3">
      <c r="A2255" s="9">
        <v>640490024</v>
      </c>
      <c r="B2255" s="9" t="e">
        <f>VLOOKUP(A2255,'AM Detail'!K:L,2,FALSE)</f>
        <v>#N/A</v>
      </c>
      <c r="C2255" s="1" t="s">
        <v>15</v>
      </c>
      <c r="D2255" s="1" t="s">
        <v>465</v>
      </c>
      <c r="E2255" s="9" t="str">
        <f t="shared" si="35"/>
        <v>Z000</v>
      </c>
      <c r="F2255" s="2">
        <v>41306</v>
      </c>
      <c r="G2255" s="1" t="s">
        <v>17</v>
      </c>
      <c r="H2255" s="1" t="s">
        <v>18</v>
      </c>
      <c r="I2255" s="1" t="s">
        <v>290</v>
      </c>
      <c r="J2255" s="1" t="s">
        <v>291</v>
      </c>
      <c r="K2255" s="1" t="s">
        <v>269</v>
      </c>
      <c r="L2255" s="1" t="s">
        <v>854</v>
      </c>
      <c r="M2255" s="1" t="s">
        <v>1636</v>
      </c>
      <c r="N2255">
        <v>0</v>
      </c>
      <c r="O2255" s="8">
        <v>0</v>
      </c>
      <c r="P2255" s="8">
        <v>0</v>
      </c>
      <c r="Q2255" s="8">
        <v>0</v>
      </c>
      <c r="R2255" s="35"/>
      <c r="S2255" s="36"/>
      <c r="T2255" s="36"/>
      <c r="U2255" s="36"/>
    </row>
    <row r="2256" spans="1:21" x14ac:dyDescent="0.3">
      <c r="A2256" s="9">
        <v>640510390</v>
      </c>
      <c r="B2256" s="9" t="e">
        <f>VLOOKUP(A2256,'AM Detail'!K:L,2,FALSE)</f>
        <v>#N/A</v>
      </c>
      <c r="C2256" s="1" t="s">
        <v>31</v>
      </c>
      <c r="D2256" s="1" t="s">
        <v>268</v>
      </c>
      <c r="E2256" s="9" t="str">
        <f t="shared" si="35"/>
        <v>Z000</v>
      </c>
      <c r="F2256" s="2">
        <v>41275</v>
      </c>
      <c r="G2256" s="1" t="s">
        <v>17</v>
      </c>
      <c r="H2256" s="1" t="s">
        <v>33</v>
      </c>
      <c r="I2256" s="1" t="s">
        <v>290</v>
      </c>
      <c r="J2256" s="1" t="s">
        <v>291</v>
      </c>
      <c r="K2256" s="1" t="s">
        <v>269</v>
      </c>
      <c r="L2256" s="1" t="s">
        <v>854</v>
      </c>
      <c r="M2256" s="1" t="s">
        <v>1636</v>
      </c>
      <c r="N2256">
        <v>0</v>
      </c>
      <c r="O2256" s="8">
        <v>0</v>
      </c>
      <c r="P2256" s="8">
        <v>0</v>
      </c>
      <c r="Q2256" s="8">
        <v>0</v>
      </c>
      <c r="R2256" s="35"/>
      <c r="S2256" s="36"/>
      <c r="T2256" s="36"/>
      <c r="U2256" s="36"/>
    </row>
    <row r="2257" spans="1:21" x14ac:dyDescent="0.3">
      <c r="A2257" s="9">
        <v>640512776</v>
      </c>
      <c r="B2257" s="9" t="str">
        <f>VLOOKUP(A2257,'AM Detail'!K:L,2,FALSE)</f>
        <v>Retire</v>
      </c>
      <c r="C2257" s="1" t="s">
        <v>335</v>
      </c>
      <c r="D2257" s="1" t="s">
        <v>465</v>
      </c>
      <c r="E2257" s="9" t="str">
        <f t="shared" si="35"/>
        <v>Z000</v>
      </c>
      <c r="F2257" s="2">
        <v>40817</v>
      </c>
      <c r="G2257" s="1" t="s">
        <v>17</v>
      </c>
      <c r="H2257" s="1" t="s">
        <v>18</v>
      </c>
      <c r="I2257" s="1" t="s">
        <v>290</v>
      </c>
      <c r="J2257" s="1" t="s">
        <v>291</v>
      </c>
      <c r="K2257" s="1" t="s">
        <v>269</v>
      </c>
      <c r="L2257" s="1" t="s">
        <v>861</v>
      </c>
      <c r="M2257" s="1" t="s">
        <v>1636</v>
      </c>
      <c r="N2257">
        <v>0</v>
      </c>
      <c r="O2257" s="8">
        <v>-38.229999999999997</v>
      </c>
      <c r="P2257" s="8">
        <v>0</v>
      </c>
      <c r="Q2257" s="8">
        <v>-38.229999999999997</v>
      </c>
      <c r="R2257" s="35"/>
      <c r="S2257" s="36"/>
      <c r="T2257" s="36"/>
      <c r="U2257" s="36"/>
    </row>
    <row r="2258" spans="1:21" x14ac:dyDescent="0.3">
      <c r="A2258" s="9">
        <v>640515853</v>
      </c>
      <c r="B2258" s="9" t="e">
        <f>VLOOKUP(A2258,'AM Detail'!K:L,2,FALSE)</f>
        <v>#N/A</v>
      </c>
      <c r="C2258" s="1" t="s">
        <v>335</v>
      </c>
      <c r="D2258" s="1" t="s">
        <v>16</v>
      </c>
      <c r="E2258" s="9" t="str">
        <f t="shared" si="35"/>
        <v>Z000</v>
      </c>
      <c r="F2258" s="2">
        <v>41244</v>
      </c>
      <c r="G2258" s="1" t="s">
        <v>17</v>
      </c>
      <c r="H2258" s="1" t="s">
        <v>18</v>
      </c>
      <c r="I2258" s="1" t="s">
        <v>290</v>
      </c>
      <c r="J2258" s="1" t="s">
        <v>291</v>
      </c>
      <c r="K2258" s="1" t="s">
        <v>21</v>
      </c>
      <c r="L2258" s="1" t="s">
        <v>865</v>
      </c>
      <c r="M2258" s="1" t="s">
        <v>1636</v>
      </c>
      <c r="N2258">
        <v>0</v>
      </c>
      <c r="O2258" s="8">
        <v>0</v>
      </c>
      <c r="P2258" s="8">
        <v>0</v>
      </c>
      <c r="Q2258" s="8">
        <v>0</v>
      </c>
      <c r="R2258" s="35"/>
      <c r="S2258" s="36"/>
      <c r="T2258" s="36"/>
      <c r="U2258" s="36"/>
    </row>
    <row r="2259" spans="1:21" x14ac:dyDescent="0.3">
      <c r="A2259" s="9">
        <v>640516937</v>
      </c>
      <c r="B2259" s="9" t="e">
        <f>VLOOKUP(A2259,'AM Detail'!K:L,2,FALSE)</f>
        <v>#N/A</v>
      </c>
      <c r="C2259" s="1" t="s">
        <v>335</v>
      </c>
      <c r="D2259" s="1" t="s">
        <v>238</v>
      </c>
      <c r="E2259" s="9" t="str">
        <f t="shared" si="35"/>
        <v>Z000</v>
      </c>
      <c r="F2259" s="2">
        <v>41244</v>
      </c>
      <c r="G2259" s="1" t="s">
        <v>17</v>
      </c>
      <c r="H2259" s="1" t="s">
        <v>18</v>
      </c>
      <c r="I2259" s="1" t="s">
        <v>290</v>
      </c>
      <c r="J2259" s="1" t="s">
        <v>291</v>
      </c>
      <c r="K2259" s="1" t="s">
        <v>36</v>
      </c>
      <c r="L2259" s="1" t="s">
        <v>865</v>
      </c>
      <c r="M2259" s="1" t="s">
        <v>1636</v>
      </c>
      <c r="N2259">
        <v>0</v>
      </c>
      <c r="O2259" s="8">
        <v>0</v>
      </c>
      <c r="P2259" s="8">
        <v>0</v>
      </c>
      <c r="Q2259" s="8">
        <v>0</v>
      </c>
      <c r="R2259" s="35"/>
      <c r="S2259" s="36"/>
      <c r="T2259" s="36"/>
      <c r="U2259" s="36"/>
    </row>
    <row r="2260" spans="1:21" x14ac:dyDescent="0.3">
      <c r="A2260" s="9">
        <v>640518492</v>
      </c>
      <c r="B2260" s="9" t="e">
        <f>VLOOKUP(A2260,'AM Detail'!K:L,2,FALSE)</f>
        <v>#N/A</v>
      </c>
      <c r="C2260" s="1" t="s">
        <v>31</v>
      </c>
      <c r="D2260" s="1" t="s">
        <v>54</v>
      </c>
      <c r="E2260" s="9" t="str">
        <f t="shared" si="35"/>
        <v>Z000</v>
      </c>
      <c r="F2260" s="2">
        <v>41244</v>
      </c>
      <c r="G2260" s="1" t="s">
        <v>17</v>
      </c>
      <c r="H2260" s="1" t="s">
        <v>33</v>
      </c>
      <c r="I2260" s="1" t="s">
        <v>290</v>
      </c>
      <c r="J2260" s="1" t="s">
        <v>291</v>
      </c>
      <c r="K2260" s="1" t="s">
        <v>21</v>
      </c>
      <c r="L2260" s="1" t="s">
        <v>865</v>
      </c>
      <c r="M2260" s="1" t="s">
        <v>1636</v>
      </c>
      <c r="N2260">
        <v>0</v>
      </c>
      <c r="O2260" s="8">
        <v>0</v>
      </c>
      <c r="P2260" s="8">
        <v>0</v>
      </c>
      <c r="Q2260" s="8">
        <v>0</v>
      </c>
      <c r="R2260" s="35"/>
      <c r="S2260" s="36"/>
      <c r="T2260" s="36"/>
      <c r="U2260" s="36"/>
    </row>
    <row r="2261" spans="1:21" x14ac:dyDescent="0.3">
      <c r="A2261" s="9">
        <v>640519282</v>
      </c>
      <c r="B2261" s="9" t="e">
        <f>VLOOKUP(A2261,'AM Detail'!K:L,2,FALSE)</f>
        <v>#N/A</v>
      </c>
      <c r="C2261" s="1" t="s">
        <v>31</v>
      </c>
      <c r="D2261" s="1" t="s">
        <v>54</v>
      </c>
      <c r="E2261" s="9" t="str">
        <f t="shared" si="35"/>
        <v>Z000</v>
      </c>
      <c r="F2261" s="2">
        <v>41244</v>
      </c>
      <c r="G2261" s="1" t="s">
        <v>17</v>
      </c>
      <c r="H2261" s="1" t="s">
        <v>33</v>
      </c>
      <c r="I2261" s="1" t="s">
        <v>290</v>
      </c>
      <c r="J2261" s="1" t="s">
        <v>291</v>
      </c>
      <c r="K2261" s="1" t="s">
        <v>21</v>
      </c>
      <c r="L2261" s="1" t="s">
        <v>865</v>
      </c>
      <c r="M2261" s="1" t="s">
        <v>1636</v>
      </c>
      <c r="N2261">
        <v>0</v>
      </c>
      <c r="O2261" s="8">
        <v>0</v>
      </c>
      <c r="P2261" s="8">
        <v>0</v>
      </c>
      <c r="Q2261" s="8">
        <v>0</v>
      </c>
      <c r="R2261" s="35"/>
      <c r="S2261" s="36"/>
      <c r="T2261" s="36"/>
      <c r="U2261" s="36"/>
    </row>
    <row r="2262" spans="1:21" x14ac:dyDescent="0.3">
      <c r="A2262" s="9">
        <v>640795260</v>
      </c>
      <c r="B2262" s="9" t="str">
        <f>VLOOKUP(A2262,'AM Detail'!K:L,2,FALSE)</f>
        <v>Common</v>
      </c>
      <c r="C2262" s="1" t="s">
        <v>31</v>
      </c>
      <c r="D2262" s="1" t="s">
        <v>32</v>
      </c>
      <c r="E2262" s="9" t="str">
        <f t="shared" si="35"/>
        <v>Z000</v>
      </c>
      <c r="F2262" s="2">
        <v>41306</v>
      </c>
      <c r="G2262" s="1" t="s">
        <v>17</v>
      </c>
      <c r="H2262" s="1" t="s">
        <v>33</v>
      </c>
      <c r="I2262" s="1" t="s">
        <v>41</v>
      </c>
      <c r="J2262" s="1" t="s">
        <v>241</v>
      </c>
      <c r="K2262" s="1" t="s">
        <v>36</v>
      </c>
      <c r="L2262" s="1" t="s">
        <v>854</v>
      </c>
      <c r="M2262" s="1" t="s">
        <v>1636</v>
      </c>
      <c r="N2262">
        <v>0</v>
      </c>
      <c r="O2262" s="8">
        <v>-3149.54</v>
      </c>
      <c r="P2262" s="8">
        <v>-717.69</v>
      </c>
      <c r="Q2262" s="8">
        <v>-2431.85</v>
      </c>
      <c r="R2262" s="35"/>
      <c r="S2262" s="36"/>
      <c r="T2262" s="36"/>
      <c r="U2262" s="36"/>
    </row>
    <row r="2263" spans="1:21" x14ac:dyDescent="0.3">
      <c r="A2263" s="9">
        <v>640795264</v>
      </c>
      <c r="B2263" s="9" t="str">
        <f>VLOOKUP(A2263,'AM Detail'!K:L,2,FALSE)</f>
        <v>U1</v>
      </c>
      <c r="C2263" s="1" t="s">
        <v>31</v>
      </c>
      <c r="D2263" s="1" t="s">
        <v>268</v>
      </c>
      <c r="E2263" s="9" t="str">
        <f t="shared" si="35"/>
        <v>Z000</v>
      </c>
      <c r="F2263" s="2">
        <v>41306</v>
      </c>
      <c r="G2263" s="1" t="s">
        <v>17</v>
      </c>
      <c r="H2263" s="1" t="s">
        <v>33</v>
      </c>
      <c r="I2263" s="1" t="s">
        <v>466</v>
      </c>
      <c r="J2263" s="1" t="s">
        <v>467</v>
      </c>
      <c r="K2263" s="1" t="s">
        <v>269</v>
      </c>
      <c r="L2263" s="1" t="s">
        <v>854</v>
      </c>
      <c r="M2263" s="1" t="s">
        <v>1636</v>
      </c>
      <c r="N2263">
        <v>0</v>
      </c>
      <c r="O2263" s="8">
        <v>-43613.33</v>
      </c>
      <c r="P2263" s="8">
        <v>-3851.8</v>
      </c>
      <c r="Q2263" s="8">
        <v>-39761.53</v>
      </c>
      <c r="R2263" s="35"/>
      <c r="S2263" s="36"/>
      <c r="T2263" s="36"/>
      <c r="U2263" s="36"/>
    </row>
    <row r="2264" spans="1:21" x14ac:dyDescent="0.3">
      <c r="A2264" s="9">
        <v>640795270</v>
      </c>
      <c r="B2264" s="9" t="str">
        <f>VLOOKUP(A2264,'AM Detail'!K:L,2,FALSE)</f>
        <v>Retire</v>
      </c>
      <c r="C2264" s="1" t="s">
        <v>15</v>
      </c>
      <c r="D2264" s="1" t="s">
        <v>287</v>
      </c>
      <c r="E2264" s="9" t="str">
        <f t="shared" si="35"/>
        <v>Z000</v>
      </c>
      <c r="F2264" s="2">
        <v>41306</v>
      </c>
      <c r="G2264" s="1" t="s">
        <v>17</v>
      </c>
      <c r="H2264" s="1" t="s">
        <v>18</v>
      </c>
      <c r="I2264" s="1" t="s">
        <v>855</v>
      </c>
      <c r="J2264" s="1" t="s">
        <v>856</v>
      </c>
      <c r="K2264" s="1" t="s">
        <v>286</v>
      </c>
      <c r="L2264" s="1" t="s">
        <v>854</v>
      </c>
      <c r="M2264" s="1" t="s">
        <v>1636</v>
      </c>
      <c r="N2264">
        <v>0</v>
      </c>
      <c r="O2264" s="8">
        <v>-5621.21</v>
      </c>
      <c r="P2264" s="8">
        <v>-866.92</v>
      </c>
      <c r="Q2264" s="8">
        <v>-4754.29</v>
      </c>
      <c r="R2264" s="35"/>
      <c r="S2264" s="36"/>
      <c r="T2264" s="36"/>
      <c r="U2264" s="36"/>
    </row>
    <row r="2265" spans="1:21" x14ac:dyDescent="0.3">
      <c r="A2265" s="9">
        <v>640795273</v>
      </c>
      <c r="B2265" s="9" t="str">
        <f>VLOOKUP(A2265,'AM Detail'!K:L,2,FALSE)</f>
        <v>Retire</v>
      </c>
      <c r="C2265" s="1" t="s">
        <v>15</v>
      </c>
      <c r="D2265" s="1" t="s">
        <v>238</v>
      </c>
      <c r="E2265" s="9" t="str">
        <f t="shared" si="35"/>
        <v>Z000</v>
      </c>
      <c r="F2265" s="2">
        <v>41306</v>
      </c>
      <c r="G2265" s="1" t="s">
        <v>17</v>
      </c>
      <c r="H2265" s="1" t="s">
        <v>18</v>
      </c>
      <c r="I2265" s="1" t="s">
        <v>847</v>
      </c>
      <c r="J2265" s="1" t="s">
        <v>849</v>
      </c>
      <c r="K2265" s="1" t="s">
        <v>36</v>
      </c>
      <c r="L2265" s="1" t="s">
        <v>854</v>
      </c>
      <c r="M2265" s="1" t="s">
        <v>1636</v>
      </c>
      <c r="N2265">
        <v>0</v>
      </c>
      <c r="O2265" s="8">
        <v>-1736.82</v>
      </c>
      <c r="P2265" s="8">
        <v>-295.73</v>
      </c>
      <c r="Q2265" s="8">
        <v>-1441.09</v>
      </c>
      <c r="R2265" s="35"/>
      <c r="S2265" s="36"/>
      <c r="T2265" s="36"/>
      <c r="U2265" s="36"/>
    </row>
    <row r="2266" spans="1:21" x14ac:dyDescent="0.3">
      <c r="A2266" s="9">
        <v>640795276</v>
      </c>
      <c r="B2266" s="9" t="str">
        <f>VLOOKUP(A2266,'AM Detail'!K:L,2,FALSE)</f>
        <v>Retire</v>
      </c>
      <c r="C2266" s="1" t="s">
        <v>15</v>
      </c>
      <c r="D2266" s="1" t="s">
        <v>238</v>
      </c>
      <c r="E2266" s="9" t="str">
        <f t="shared" si="35"/>
        <v>Z000</v>
      </c>
      <c r="F2266" s="2">
        <v>41306</v>
      </c>
      <c r="G2266" s="1" t="s">
        <v>17</v>
      </c>
      <c r="H2266" s="1" t="s">
        <v>18</v>
      </c>
      <c r="I2266" s="1" t="s">
        <v>847</v>
      </c>
      <c r="J2266" s="1" t="s">
        <v>850</v>
      </c>
      <c r="K2266" s="1" t="s">
        <v>36</v>
      </c>
      <c r="L2266" s="1" t="s">
        <v>854</v>
      </c>
      <c r="M2266" s="1" t="s">
        <v>1636</v>
      </c>
      <c r="N2266">
        <v>0</v>
      </c>
      <c r="O2266" s="8">
        <v>-1736.82</v>
      </c>
      <c r="P2266" s="8">
        <v>-295.73</v>
      </c>
      <c r="Q2266" s="8">
        <v>-1441.09</v>
      </c>
      <c r="R2266" s="35"/>
      <c r="S2266" s="36"/>
      <c r="T2266" s="36"/>
      <c r="U2266" s="36"/>
    </row>
    <row r="2267" spans="1:21" x14ac:dyDescent="0.3">
      <c r="A2267" s="9">
        <v>640795279</v>
      </c>
      <c r="B2267" s="9" t="str">
        <f>VLOOKUP(A2267,'AM Detail'!K:L,2,FALSE)</f>
        <v>Retire</v>
      </c>
      <c r="C2267" s="1" t="s">
        <v>15</v>
      </c>
      <c r="D2267" s="1" t="s">
        <v>238</v>
      </c>
      <c r="E2267" s="9" t="str">
        <f t="shared" si="35"/>
        <v>Z000</v>
      </c>
      <c r="F2267" s="2">
        <v>41306</v>
      </c>
      <c r="G2267" s="1" t="s">
        <v>17</v>
      </c>
      <c r="H2267" s="1" t="s">
        <v>18</v>
      </c>
      <c r="I2267" s="1" t="s">
        <v>325</v>
      </c>
      <c r="J2267" s="1" t="s">
        <v>328</v>
      </c>
      <c r="K2267" s="1" t="s">
        <v>36</v>
      </c>
      <c r="L2267" s="1" t="s">
        <v>854</v>
      </c>
      <c r="M2267" s="1" t="s">
        <v>1636</v>
      </c>
      <c r="N2267">
        <v>0</v>
      </c>
      <c r="O2267" s="8">
        <v>-3995.07</v>
      </c>
      <c r="P2267" s="8">
        <v>-680.25</v>
      </c>
      <c r="Q2267" s="8">
        <v>-3314.82</v>
      </c>
      <c r="R2267" s="35"/>
      <c r="S2267" s="36"/>
      <c r="T2267" s="36"/>
      <c r="U2267" s="36"/>
    </row>
    <row r="2268" spans="1:21" x14ac:dyDescent="0.3">
      <c r="A2268" s="9">
        <v>640795282</v>
      </c>
      <c r="B2268" s="9" t="str">
        <f>VLOOKUP(A2268,'AM Detail'!K:L,2,FALSE)</f>
        <v>Common</v>
      </c>
      <c r="C2268" s="1" t="s">
        <v>31</v>
      </c>
      <c r="D2268" s="1" t="s">
        <v>268</v>
      </c>
      <c r="E2268" s="9" t="str">
        <f t="shared" si="35"/>
        <v>Z000</v>
      </c>
      <c r="F2268" s="2">
        <v>41306</v>
      </c>
      <c r="G2268" s="1" t="s">
        <v>17</v>
      </c>
      <c r="H2268" s="1" t="s">
        <v>33</v>
      </c>
      <c r="I2268" s="1" t="s">
        <v>521</v>
      </c>
      <c r="J2268" s="1" t="s">
        <v>522</v>
      </c>
      <c r="K2268" s="1" t="s">
        <v>269</v>
      </c>
      <c r="L2268" s="1" t="s">
        <v>854</v>
      </c>
      <c r="M2268" s="1" t="s">
        <v>1636</v>
      </c>
      <c r="N2268">
        <v>0</v>
      </c>
      <c r="O2268" s="8">
        <v>-3743.68</v>
      </c>
      <c r="P2268" s="8">
        <v>-330.63</v>
      </c>
      <c r="Q2268" s="8">
        <v>-3413.05</v>
      </c>
      <c r="R2268" s="35"/>
      <c r="S2268" s="36"/>
      <c r="T2268" s="36"/>
      <c r="U2268" s="36"/>
    </row>
    <row r="2269" spans="1:21" x14ac:dyDescent="0.3">
      <c r="A2269" s="9">
        <v>640795285</v>
      </c>
      <c r="B2269" s="9" t="str">
        <f>VLOOKUP(A2269,'AM Detail'!K:L,2,FALSE)</f>
        <v>Retire</v>
      </c>
      <c r="C2269" s="1" t="s">
        <v>31</v>
      </c>
      <c r="D2269" s="1" t="s">
        <v>268</v>
      </c>
      <c r="E2269" s="9" t="str">
        <f t="shared" si="35"/>
        <v>Z000</v>
      </c>
      <c r="F2269" s="2">
        <v>41306</v>
      </c>
      <c r="G2269" s="1" t="s">
        <v>17</v>
      </c>
      <c r="H2269" s="1" t="s">
        <v>33</v>
      </c>
      <c r="I2269" s="1" t="s">
        <v>496</v>
      </c>
      <c r="J2269" s="1" t="s">
        <v>498</v>
      </c>
      <c r="K2269" s="1" t="s">
        <v>269</v>
      </c>
      <c r="L2269" s="1" t="s">
        <v>854</v>
      </c>
      <c r="M2269" s="1" t="s">
        <v>1636</v>
      </c>
      <c r="N2269">
        <v>0</v>
      </c>
      <c r="O2269" s="8">
        <v>-1075.8</v>
      </c>
      <c r="P2269" s="8">
        <v>-95.01</v>
      </c>
      <c r="Q2269" s="8">
        <v>-980.79</v>
      </c>
      <c r="R2269" s="35"/>
      <c r="S2269" s="36"/>
      <c r="T2269" s="36"/>
      <c r="U2269" s="36"/>
    </row>
    <row r="2270" spans="1:21" x14ac:dyDescent="0.3">
      <c r="A2270" s="9">
        <v>640795288</v>
      </c>
      <c r="B2270" s="9" t="str">
        <f>VLOOKUP(A2270,'AM Detail'!K:L,2,FALSE)</f>
        <v>U1</v>
      </c>
      <c r="C2270" s="1" t="s">
        <v>31</v>
      </c>
      <c r="D2270" s="1" t="s">
        <v>54</v>
      </c>
      <c r="E2270" s="9" t="str">
        <f t="shared" si="35"/>
        <v>Z000</v>
      </c>
      <c r="F2270" s="2">
        <v>41306</v>
      </c>
      <c r="G2270" s="1" t="s">
        <v>17</v>
      </c>
      <c r="H2270" s="1" t="s">
        <v>33</v>
      </c>
      <c r="I2270" s="1" t="s">
        <v>159</v>
      </c>
      <c r="J2270" s="1" t="s">
        <v>163</v>
      </c>
      <c r="K2270" s="1" t="s">
        <v>21</v>
      </c>
      <c r="L2270" s="1" t="s">
        <v>854</v>
      </c>
      <c r="M2270" s="1" t="s">
        <v>1636</v>
      </c>
      <c r="N2270">
        <v>0</v>
      </c>
      <c r="O2270" s="8">
        <v>-6938.06</v>
      </c>
      <c r="P2270" s="8">
        <v>-538.51</v>
      </c>
      <c r="Q2270" s="8">
        <v>-6399.55</v>
      </c>
      <c r="R2270" s="35"/>
      <c r="S2270" s="36"/>
      <c r="T2270" s="36"/>
      <c r="U2270" s="36"/>
    </row>
    <row r="2271" spans="1:21" x14ac:dyDescent="0.3">
      <c r="A2271" s="9">
        <v>640795291</v>
      </c>
      <c r="B2271" s="9" t="str">
        <f>VLOOKUP(A2271,'AM Detail'!K:L,2,FALSE)</f>
        <v>Retire</v>
      </c>
      <c r="C2271" s="1" t="s">
        <v>31</v>
      </c>
      <c r="D2271" s="1" t="s">
        <v>32</v>
      </c>
      <c r="E2271" s="9" t="str">
        <f t="shared" si="35"/>
        <v>Z000</v>
      </c>
      <c r="F2271" s="2">
        <v>41306</v>
      </c>
      <c r="G2271" s="1" t="s">
        <v>17</v>
      </c>
      <c r="H2271" s="1" t="s">
        <v>33</v>
      </c>
      <c r="I2271" s="1" t="s">
        <v>366</v>
      </c>
      <c r="J2271" s="1" t="s">
        <v>375</v>
      </c>
      <c r="K2271" s="1" t="s">
        <v>36</v>
      </c>
      <c r="L2271" s="1" t="s">
        <v>854</v>
      </c>
      <c r="M2271" s="1" t="s">
        <v>1636</v>
      </c>
      <c r="N2271">
        <v>0</v>
      </c>
      <c r="O2271" s="8">
        <v>-2429.83</v>
      </c>
      <c r="P2271" s="8">
        <v>-553.69000000000005</v>
      </c>
      <c r="Q2271" s="8">
        <v>-1876.14</v>
      </c>
      <c r="R2271" s="35"/>
      <c r="S2271" s="36"/>
      <c r="T2271" s="36"/>
      <c r="U2271" s="36"/>
    </row>
    <row r="2272" spans="1:21" x14ac:dyDescent="0.3">
      <c r="A2272" s="9">
        <v>640795294</v>
      </c>
      <c r="B2272" s="9" t="str">
        <f>VLOOKUP(A2272,'AM Detail'!K:L,2,FALSE)</f>
        <v>Retire</v>
      </c>
      <c r="C2272" s="1" t="s">
        <v>31</v>
      </c>
      <c r="D2272" s="1" t="s">
        <v>32</v>
      </c>
      <c r="E2272" s="9" t="str">
        <f t="shared" si="35"/>
        <v>Z000</v>
      </c>
      <c r="F2272" s="2">
        <v>41306</v>
      </c>
      <c r="G2272" s="1" t="s">
        <v>17</v>
      </c>
      <c r="H2272" s="1" t="s">
        <v>33</v>
      </c>
      <c r="I2272" s="1" t="s">
        <v>434</v>
      </c>
      <c r="J2272" s="1" t="s">
        <v>442</v>
      </c>
      <c r="K2272" s="1" t="s">
        <v>36</v>
      </c>
      <c r="L2272" s="1" t="s">
        <v>854</v>
      </c>
      <c r="M2272" s="1" t="s">
        <v>1636</v>
      </c>
      <c r="N2272">
        <v>0</v>
      </c>
      <c r="O2272" s="8">
        <v>-4766.62</v>
      </c>
      <c r="P2272" s="8">
        <v>-1086.18</v>
      </c>
      <c r="Q2272" s="8">
        <v>-3680.44</v>
      </c>
      <c r="R2272" s="35"/>
      <c r="S2272" s="36"/>
      <c r="T2272" s="36"/>
      <c r="U2272" s="36"/>
    </row>
    <row r="2273" spans="1:21" x14ac:dyDescent="0.3">
      <c r="A2273" s="9">
        <v>640795297</v>
      </c>
      <c r="B2273" s="9" t="str">
        <f>VLOOKUP(A2273,'AM Detail'!K:L,2,FALSE)</f>
        <v>U1</v>
      </c>
      <c r="C2273" s="1" t="s">
        <v>31</v>
      </c>
      <c r="D2273" s="1" t="s">
        <v>276</v>
      </c>
      <c r="E2273" s="9" t="str">
        <f t="shared" si="35"/>
        <v>Z000</v>
      </c>
      <c r="F2273" s="2">
        <v>41306</v>
      </c>
      <c r="G2273" s="1" t="s">
        <v>17</v>
      </c>
      <c r="H2273" s="1" t="s">
        <v>33</v>
      </c>
      <c r="I2273" s="1" t="s">
        <v>636</v>
      </c>
      <c r="J2273" s="1" t="s">
        <v>640</v>
      </c>
      <c r="K2273" s="1" t="s">
        <v>279</v>
      </c>
      <c r="L2273" s="1" t="s">
        <v>854</v>
      </c>
      <c r="M2273" s="1" t="s">
        <v>1636</v>
      </c>
      <c r="N2273">
        <v>0</v>
      </c>
      <c r="O2273" s="8">
        <v>-8988.4699999999993</v>
      </c>
      <c r="P2273" s="8">
        <v>-693.59</v>
      </c>
      <c r="Q2273" s="8">
        <v>-8294.8799999999992</v>
      </c>
      <c r="R2273" s="35"/>
      <c r="S2273" s="36"/>
      <c r="T2273" s="36"/>
      <c r="U2273" s="36"/>
    </row>
    <row r="2274" spans="1:21" x14ac:dyDescent="0.3">
      <c r="A2274" s="9">
        <v>640795300</v>
      </c>
      <c r="B2274" s="9" t="str">
        <f>VLOOKUP(A2274,'AM Detail'!K:L,2,FALSE)</f>
        <v>U1</v>
      </c>
      <c r="C2274" s="1" t="s">
        <v>31</v>
      </c>
      <c r="D2274" s="1" t="s">
        <v>276</v>
      </c>
      <c r="E2274" s="9" t="str">
        <f t="shared" si="35"/>
        <v>Z000</v>
      </c>
      <c r="F2274" s="2">
        <v>41306</v>
      </c>
      <c r="G2274" s="1" t="s">
        <v>17</v>
      </c>
      <c r="H2274" s="1" t="s">
        <v>33</v>
      </c>
      <c r="I2274" s="1" t="s">
        <v>642</v>
      </c>
      <c r="J2274" s="1" t="s">
        <v>643</v>
      </c>
      <c r="K2274" s="1" t="s">
        <v>279</v>
      </c>
      <c r="L2274" s="1" t="s">
        <v>854</v>
      </c>
      <c r="M2274" s="1" t="s">
        <v>1636</v>
      </c>
      <c r="N2274">
        <v>0</v>
      </c>
      <c r="O2274" s="8">
        <v>-1033.54</v>
      </c>
      <c r="P2274" s="8">
        <v>-79.75</v>
      </c>
      <c r="Q2274" s="8">
        <v>-953.79</v>
      </c>
      <c r="R2274" s="35"/>
      <c r="S2274" s="36"/>
      <c r="T2274" s="36"/>
      <c r="U2274" s="36"/>
    </row>
    <row r="2275" spans="1:21" x14ac:dyDescent="0.3">
      <c r="A2275" s="9">
        <v>640795303</v>
      </c>
      <c r="B2275" s="9" t="str">
        <f>VLOOKUP(A2275,'AM Detail'!K:L,2,FALSE)</f>
        <v>U1</v>
      </c>
      <c r="C2275" s="1" t="s">
        <v>31</v>
      </c>
      <c r="D2275" s="1" t="s">
        <v>276</v>
      </c>
      <c r="E2275" s="9" t="str">
        <f t="shared" si="35"/>
        <v>Z000</v>
      </c>
      <c r="F2275" s="2">
        <v>41306</v>
      </c>
      <c r="G2275" s="1" t="s">
        <v>17</v>
      </c>
      <c r="H2275" s="1" t="s">
        <v>33</v>
      </c>
      <c r="I2275" s="1" t="s">
        <v>642</v>
      </c>
      <c r="J2275" s="1" t="s">
        <v>647</v>
      </c>
      <c r="K2275" s="1" t="s">
        <v>279</v>
      </c>
      <c r="L2275" s="1" t="s">
        <v>854</v>
      </c>
      <c r="M2275" s="1" t="s">
        <v>1636</v>
      </c>
      <c r="N2275">
        <v>0</v>
      </c>
      <c r="O2275" s="8">
        <v>-1111.8399999999999</v>
      </c>
      <c r="P2275" s="8">
        <v>-85.79</v>
      </c>
      <c r="Q2275" s="8">
        <v>-1026.05</v>
      </c>
      <c r="R2275" s="35"/>
      <c r="S2275" s="36"/>
      <c r="T2275" s="36"/>
      <c r="U2275" s="36"/>
    </row>
    <row r="2276" spans="1:21" x14ac:dyDescent="0.3">
      <c r="A2276" s="9">
        <v>640795306</v>
      </c>
      <c r="B2276" s="9" t="str">
        <f>VLOOKUP(A2276,'AM Detail'!K:L,2,FALSE)</f>
        <v>Retire</v>
      </c>
      <c r="C2276" s="1" t="s">
        <v>31</v>
      </c>
      <c r="D2276" s="1" t="s">
        <v>32</v>
      </c>
      <c r="E2276" s="9" t="str">
        <f t="shared" si="35"/>
        <v>Z000</v>
      </c>
      <c r="F2276" s="2">
        <v>41306</v>
      </c>
      <c r="G2276" s="1" t="s">
        <v>17</v>
      </c>
      <c r="H2276" s="1" t="s">
        <v>33</v>
      </c>
      <c r="I2276" s="1" t="s">
        <v>449</v>
      </c>
      <c r="J2276" s="1" t="s">
        <v>450</v>
      </c>
      <c r="K2276" s="1" t="s">
        <v>36</v>
      </c>
      <c r="L2276" s="1" t="s">
        <v>854</v>
      </c>
      <c r="M2276" s="1" t="s">
        <v>1636</v>
      </c>
      <c r="N2276">
        <v>0</v>
      </c>
      <c r="O2276" s="8">
        <v>-12546.45</v>
      </c>
      <c r="P2276" s="8">
        <v>-2858.99</v>
      </c>
      <c r="Q2276" s="8">
        <v>-9687.4599999999991</v>
      </c>
      <c r="R2276" s="35"/>
      <c r="S2276" s="36"/>
      <c r="T2276" s="36"/>
      <c r="U2276" s="36"/>
    </row>
    <row r="2277" spans="1:21" x14ac:dyDescent="0.3">
      <c r="A2277" s="9">
        <v>640795309</v>
      </c>
      <c r="B2277" s="9" t="str">
        <f>VLOOKUP(A2277,'AM Detail'!K:L,2,FALSE)</f>
        <v>Retire</v>
      </c>
      <c r="C2277" s="1" t="s">
        <v>31</v>
      </c>
      <c r="D2277" s="1" t="s">
        <v>32</v>
      </c>
      <c r="E2277" s="9" t="str">
        <f t="shared" si="35"/>
        <v>Z000</v>
      </c>
      <c r="F2277" s="2">
        <v>41306</v>
      </c>
      <c r="G2277" s="1" t="s">
        <v>17</v>
      </c>
      <c r="H2277" s="1" t="s">
        <v>33</v>
      </c>
      <c r="I2277" s="1" t="s">
        <v>313</v>
      </c>
      <c r="J2277" s="1" t="s">
        <v>770</v>
      </c>
      <c r="K2277" s="1" t="s">
        <v>36</v>
      </c>
      <c r="L2277" s="1" t="s">
        <v>854</v>
      </c>
      <c r="M2277" s="1" t="s">
        <v>1636</v>
      </c>
      <c r="N2277">
        <v>0</v>
      </c>
      <c r="O2277" s="8">
        <v>-1880.03</v>
      </c>
      <c r="P2277" s="8">
        <v>-428.41</v>
      </c>
      <c r="Q2277" s="8">
        <v>-1451.62</v>
      </c>
      <c r="R2277" s="35"/>
      <c r="S2277" s="36"/>
      <c r="T2277" s="36"/>
      <c r="U2277" s="36"/>
    </row>
    <row r="2278" spans="1:21" x14ac:dyDescent="0.3">
      <c r="A2278" s="9">
        <v>640795312</v>
      </c>
      <c r="B2278" s="9" t="str">
        <f>VLOOKUP(A2278,'AM Detail'!K:L,2,FALSE)</f>
        <v>Retire</v>
      </c>
      <c r="C2278" s="1" t="s">
        <v>31</v>
      </c>
      <c r="D2278" s="1" t="s">
        <v>32</v>
      </c>
      <c r="E2278" s="9" t="str">
        <f t="shared" si="35"/>
        <v>Z000</v>
      </c>
      <c r="F2278" s="2">
        <v>41306</v>
      </c>
      <c r="G2278" s="1" t="s">
        <v>17</v>
      </c>
      <c r="H2278" s="1" t="s">
        <v>33</v>
      </c>
      <c r="I2278" s="1" t="s">
        <v>325</v>
      </c>
      <c r="J2278" s="1" t="s">
        <v>784</v>
      </c>
      <c r="K2278" s="1" t="s">
        <v>36</v>
      </c>
      <c r="L2278" s="1" t="s">
        <v>854</v>
      </c>
      <c r="M2278" s="1" t="s">
        <v>1636</v>
      </c>
      <c r="N2278">
        <v>0</v>
      </c>
      <c r="O2278" s="8">
        <v>-2368.2800000000002</v>
      </c>
      <c r="P2278" s="8">
        <v>-539.66999999999996</v>
      </c>
      <c r="Q2278" s="8">
        <v>-1828.61</v>
      </c>
      <c r="R2278" s="35"/>
      <c r="S2278" s="36"/>
      <c r="T2278" s="36"/>
      <c r="U2278" s="36"/>
    </row>
    <row r="2279" spans="1:21" x14ac:dyDescent="0.3">
      <c r="A2279" s="9">
        <v>640795315</v>
      </c>
      <c r="B2279" s="9" t="str">
        <f>VLOOKUP(A2279,'AM Detail'!K:L,2,FALSE)</f>
        <v>Retire</v>
      </c>
      <c r="C2279" s="1" t="s">
        <v>31</v>
      </c>
      <c r="D2279" s="1" t="s">
        <v>32</v>
      </c>
      <c r="E2279" s="9" t="str">
        <f t="shared" si="35"/>
        <v>Z000</v>
      </c>
      <c r="F2279" s="2">
        <v>41306</v>
      </c>
      <c r="G2279" s="1" t="s">
        <v>17</v>
      </c>
      <c r="H2279" s="1" t="s">
        <v>33</v>
      </c>
      <c r="I2279" s="1" t="s">
        <v>332</v>
      </c>
      <c r="J2279" s="1" t="s">
        <v>845</v>
      </c>
      <c r="K2279" s="1" t="s">
        <v>36</v>
      </c>
      <c r="L2279" s="1" t="s">
        <v>854</v>
      </c>
      <c r="M2279" s="1" t="s">
        <v>1636</v>
      </c>
      <c r="N2279">
        <v>0</v>
      </c>
      <c r="O2279" s="8">
        <v>-1920.48</v>
      </c>
      <c r="P2279" s="8">
        <v>-437.62</v>
      </c>
      <c r="Q2279" s="8">
        <v>-1482.86</v>
      </c>
      <c r="R2279" s="35"/>
      <c r="S2279" s="36"/>
      <c r="T2279" s="36"/>
      <c r="U2279" s="36"/>
    </row>
    <row r="2280" spans="1:21" x14ac:dyDescent="0.3">
      <c r="A2280" s="9">
        <v>640795318</v>
      </c>
      <c r="B2280" s="9" t="e">
        <f>VLOOKUP(A2280,'AM Detail'!K:L,2,FALSE)</f>
        <v>#N/A</v>
      </c>
      <c r="C2280" s="1" t="s">
        <v>31</v>
      </c>
      <c r="D2280" s="1" t="s">
        <v>268</v>
      </c>
      <c r="E2280" s="9" t="str">
        <f t="shared" si="35"/>
        <v>Z000</v>
      </c>
      <c r="F2280" s="2">
        <v>41306</v>
      </c>
      <c r="G2280" s="1" t="s">
        <v>17</v>
      </c>
      <c r="H2280" s="1" t="s">
        <v>33</v>
      </c>
      <c r="I2280" s="1" t="s">
        <v>272</v>
      </c>
      <c r="J2280" s="1" t="s">
        <v>830</v>
      </c>
      <c r="K2280" s="1" t="s">
        <v>269</v>
      </c>
      <c r="L2280" s="1" t="s">
        <v>854</v>
      </c>
      <c r="M2280" s="1" t="s">
        <v>1636</v>
      </c>
      <c r="N2280">
        <v>0</v>
      </c>
      <c r="O2280" s="8">
        <v>0</v>
      </c>
      <c r="P2280" s="8">
        <v>0</v>
      </c>
      <c r="Q2280" s="8">
        <v>0</v>
      </c>
      <c r="R2280" s="35"/>
      <c r="S2280" s="36"/>
      <c r="T2280" s="36"/>
      <c r="U2280" s="36"/>
    </row>
    <row r="2281" spans="1:21" x14ac:dyDescent="0.3">
      <c r="A2281" s="9">
        <v>640795321</v>
      </c>
      <c r="B2281" s="9" t="str">
        <f>VLOOKUP(A2281,'AM Detail'!K:L,2,FALSE)</f>
        <v>Retire</v>
      </c>
      <c r="C2281" s="1" t="s">
        <v>31</v>
      </c>
      <c r="D2281" s="1" t="s">
        <v>32</v>
      </c>
      <c r="E2281" s="9" t="str">
        <f t="shared" si="35"/>
        <v>Z000</v>
      </c>
      <c r="F2281" s="2">
        <v>41306</v>
      </c>
      <c r="G2281" s="1" t="s">
        <v>17</v>
      </c>
      <c r="H2281" s="1" t="s">
        <v>33</v>
      </c>
      <c r="I2281" s="1" t="s">
        <v>366</v>
      </c>
      <c r="J2281" s="1" t="s">
        <v>782</v>
      </c>
      <c r="K2281" s="1" t="s">
        <v>36</v>
      </c>
      <c r="L2281" s="1" t="s">
        <v>854</v>
      </c>
      <c r="M2281" s="1" t="s">
        <v>1636</v>
      </c>
      <c r="N2281">
        <v>0</v>
      </c>
      <c r="O2281" s="8">
        <v>-11168.12</v>
      </c>
      <c r="P2281" s="8">
        <v>-2544.91</v>
      </c>
      <c r="Q2281" s="8">
        <v>-8623.2099999999991</v>
      </c>
      <c r="R2281" s="35"/>
      <c r="S2281" s="36"/>
      <c r="T2281" s="36"/>
      <c r="U2281" s="36"/>
    </row>
    <row r="2282" spans="1:21" x14ac:dyDescent="0.3">
      <c r="A2282" s="9">
        <v>640795324</v>
      </c>
      <c r="B2282" s="9" t="str">
        <f>VLOOKUP(A2282,'AM Detail'!K:L,2,FALSE)</f>
        <v>Retire</v>
      </c>
      <c r="C2282" s="1" t="s">
        <v>31</v>
      </c>
      <c r="D2282" s="1" t="s">
        <v>32</v>
      </c>
      <c r="E2282" s="9" t="str">
        <f t="shared" si="35"/>
        <v>Z000</v>
      </c>
      <c r="F2282" s="2">
        <v>41306</v>
      </c>
      <c r="G2282" s="1" t="s">
        <v>17</v>
      </c>
      <c r="H2282" s="1" t="s">
        <v>33</v>
      </c>
      <c r="I2282" s="1" t="s">
        <v>405</v>
      </c>
      <c r="J2282" s="1" t="s">
        <v>852</v>
      </c>
      <c r="K2282" s="1" t="s">
        <v>36</v>
      </c>
      <c r="L2282" s="1" t="s">
        <v>854</v>
      </c>
      <c r="M2282" s="1" t="s">
        <v>1636</v>
      </c>
      <c r="N2282">
        <v>0</v>
      </c>
      <c r="O2282" s="8">
        <v>-3829.17</v>
      </c>
      <c r="P2282" s="8">
        <v>-872.56</v>
      </c>
      <c r="Q2282" s="8">
        <v>-2956.61</v>
      </c>
      <c r="R2282" s="35"/>
      <c r="S2282" s="36"/>
      <c r="T2282" s="36"/>
      <c r="U2282" s="36"/>
    </row>
    <row r="2283" spans="1:21" x14ac:dyDescent="0.3">
      <c r="A2283" s="9">
        <v>640795327</v>
      </c>
      <c r="B2283" s="9" t="str">
        <f>VLOOKUP(A2283,'AM Detail'!K:L,2,FALSE)</f>
        <v>U1</v>
      </c>
      <c r="C2283" s="1" t="s">
        <v>31</v>
      </c>
      <c r="D2283" s="1" t="s">
        <v>268</v>
      </c>
      <c r="E2283" s="9" t="str">
        <f t="shared" si="35"/>
        <v>Z000</v>
      </c>
      <c r="F2283" s="2">
        <v>41306</v>
      </c>
      <c r="G2283" s="1" t="s">
        <v>17</v>
      </c>
      <c r="H2283" s="1" t="s">
        <v>33</v>
      </c>
      <c r="I2283" s="1" t="s">
        <v>564</v>
      </c>
      <c r="J2283" s="1" t="s">
        <v>829</v>
      </c>
      <c r="K2283" s="1" t="s">
        <v>269</v>
      </c>
      <c r="L2283" s="1" t="s">
        <v>854</v>
      </c>
      <c r="M2283" s="1" t="s">
        <v>1636</v>
      </c>
      <c r="N2283">
        <v>0</v>
      </c>
      <c r="O2283" s="8">
        <v>-33345.360000000001</v>
      </c>
      <c r="P2283" s="8">
        <v>-2944.97</v>
      </c>
      <c r="Q2283" s="8">
        <v>-30400.39</v>
      </c>
      <c r="R2283" s="35"/>
      <c r="S2283" s="36"/>
      <c r="T2283" s="36"/>
      <c r="U2283" s="36"/>
    </row>
    <row r="2284" spans="1:21" x14ac:dyDescent="0.3">
      <c r="A2284" s="9">
        <v>640795330</v>
      </c>
      <c r="B2284" s="9" t="str">
        <f>VLOOKUP(A2284,'AM Detail'!K:L,2,FALSE)</f>
        <v>U1</v>
      </c>
      <c r="C2284" s="1" t="s">
        <v>31</v>
      </c>
      <c r="D2284" s="1" t="s">
        <v>54</v>
      </c>
      <c r="E2284" s="9" t="str">
        <f t="shared" si="35"/>
        <v>Z000</v>
      </c>
      <c r="F2284" s="2">
        <v>41306</v>
      </c>
      <c r="G2284" s="1" t="s">
        <v>17</v>
      </c>
      <c r="H2284" s="1" t="s">
        <v>33</v>
      </c>
      <c r="I2284" s="1" t="s">
        <v>26</v>
      </c>
      <c r="J2284" s="1" t="s">
        <v>846</v>
      </c>
      <c r="K2284" s="1" t="s">
        <v>21</v>
      </c>
      <c r="L2284" s="1" t="s">
        <v>854</v>
      </c>
      <c r="M2284" s="1" t="s">
        <v>1636</v>
      </c>
      <c r="N2284">
        <v>0</v>
      </c>
      <c r="O2284" s="8">
        <v>-5676.75</v>
      </c>
      <c r="P2284" s="8">
        <v>-440.61</v>
      </c>
      <c r="Q2284" s="8">
        <v>-5236.1400000000003</v>
      </c>
      <c r="R2284" s="35"/>
      <c r="S2284" s="36"/>
      <c r="T2284" s="36"/>
      <c r="U2284" s="36"/>
    </row>
    <row r="2285" spans="1:21" x14ac:dyDescent="0.3">
      <c r="A2285" s="9">
        <v>640795333</v>
      </c>
      <c r="B2285" s="9" t="str">
        <f>VLOOKUP(A2285,'AM Detail'!K:L,2,FALSE)</f>
        <v>U1</v>
      </c>
      <c r="C2285" s="1" t="s">
        <v>31</v>
      </c>
      <c r="D2285" s="1" t="s">
        <v>276</v>
      </c>
      <c r="E2285" s="9" t="str">
        <f t="shared" si="35"/>
        <v>Z000</v>
      </c>
      <c r="F2285" s="2">
        <v>41306</v>
      </c>
      <c r="G2285" s="1" t="s">
        <v>17</v>
      </c>
      <c r="H2285" s="1" t="s">
        <v>33</v>
      </c>
      <c r="I2285" s="1" t="s">
        <v>636</v>
      </c>
      <c r="J2285" s="1" t="s">
        <v>864</v>
      </c>
      <c r="K2285" s="1" t="s">
        <v>279</v>
      </c>
      <c r="L2285" s="1" t="s">
        <v>854</v>
      </c>
      <c r="M2285" s="1" t="s">
        <v>1636</v>
      </c>
      <c r="N2285">
        <v>0</v>
      </c>
      <c r="O2285" s="8">
        <v>-3627.68</v>
      </c>
      <c r="P2285" s="8">
        <v>-279.93</v>
      </c>
      <c r="Q2285" s="8">
        <v>-3347.75</v>
      </c>
      <c r="R2285" s="35"/>
      <c r="S2285" s="36"/>
      <c r="T2285" s="36"/>
      <c r="U2285" s="36"/>
    </row>
    <row r="2286" spans="1:21" x14ac:dyDescent="0.3">
      <c r="A2286" s="9">
        <v>640795336</v>
      </c>
      <c r="B2286" s="9" t="str">
        <f>VLOOKUP(A2286,'AM Detail'!K:L,2,FALSE)</f>
        <v>Retire</v>
      </c>
      <c r="C2286" s="1" t="s">
        <v>31</v>
      </c>
      <c r="D2286" s="1" t="s">
        <v>32</v>
      </c>
      <c r="E2286" s="9" t="str">
        <f t="shared" si="35"/>
        <v>Z000</v>
      </c>
      <c r="F2286" s="2">
        <v>41306</v>
      </c>
      <c r="G2286" s="1" t="s">
        <v>17</v>
      </c>
      <c r="H2286" s="1" t="s">
        <v>33</v>
      </c>
      <c r="I2286" s="1" t="s">
        <v>249</v>
      </c>
      <c r="J2286" s="1" t="s">
        <v>250</v>
      </c>
      <c r="K2286" s="1" t="s">
        <v>36</v>
      </c>
      <c r="L2286" s="1" t="s">
        <v>854</v>
      </c>
      <c r="M2286" s="1" t="s">
        <v>1636</v>
      </c>
      <c r="N2286">
        <v>0</v>
      </c>
      <c r="O2286" s="8">
        <v>-2431.04</v>
      </c>
      <c r="P2286" s="8">
        <v>-553.97</v>
      </c>
      <c r="Q2286" s="8">
        <v>-1877.07</v>
      </c>
      <c r="R2286" s="35"/>
      <c r="S2286" s="36"/>
      <c r="T2286" s="36"/>
      <c r="U2286" s="36"/>
    </row>
    <row r="2287" spans="1:21" x14ac:dyDescent="0.3">
      <c r="A2287" s="9">
        <v>640795339</v>
      </c>
      <c r="B2287" s="9" t="str">
        <f>VLOOKUP(A2287,'AM Detail'!K:L,2,FALSE)</f>
        <v>Retire</v>
      </c>
      <c r="C2287" s="1" t="s">
        <v>15</v>
      </c>
      <c r="D2287" s="1" t="s">
        <v>238</v>
      </c>
      <c r="E2287" s="9" t="str">
        <f t="shared" si="35"/>
        <v>Z000</v>
      </c>
      <c r="F2287" s="2">
        <v>41306</v>
      </c>
      <c r="G2287" s="1" t="s">
        <v>17</v>
      </c>
      <c r="H2287" s="1" t="s">
        <v>18</v>
      </c>
      <c r="I2287" s="1" t="s">
        <v>249</v>
      </c>
      <c r="J2287" s="1" t="s">
        <v>252</v>
      </c>
      <c r="K2287" s="1" t="s">
        <v>36</v>
      </c>
      <c r="L2287" s="1" t="s">
        <v>854</v>
      </c>
      <c r="M2287" s="1" t="s">
        <v>1636</v>
      </c>
      <c r="N2287">
        <v>0</v>
      </c>
      <c r="O2287" s="8">
        <v>-2182.81</v>
      </c>
      <c r="P2287" s="8">
        <v>-371.67</v>
      </c>
      <c r="Q2287" s="8">
        <v>-1811.14</v>
      </c>
      <c r="R2287" s="35"/>
      <c r="S2287" s="36"/>
      <c r="T2287" s="36"/>
      <c r="U2287" s="36"/>
    </row>
    <row r="2288" spans="1:21" x14ac:dyDescent="0.3">
      <c r="A2288" s="9">
        <v>640795342</v>
      </c>
      <c r="B2288" s="9" t="str">
        <f>VLOOKUP(A2288,'AM Detail'!K:L,2,FALSE)</f>
        <v>Retire</v>
      </c>
      <c r="C2288" s="1" t="s">
        <v>31</v>
      </c>
      <c r="D2288" s="1" t="s">
        <v>32</v>
      </c>
      <c r="E2288" s="9" t="str">
        <f t="shared" si="35"/>
        <v>Z000</v>
      </c>
      <c r="F2288" s="2">
        <v>41306</v>
      </c>
      <c r="G2288" s="1" t="s">
        <v>17</v>
      </c>
      <c r="H2288" s="1" t="s">
        <v>33</v>
      </c>
      <c r="I2288" s="1" t="s">
        <v>249</v>
      </c>
      <c r="J2288" s="1" t="s">
        <v>253</v>
      </c>
      <c r="K2288" s="1" t="s">
        <v>36</v>
      </c>
      <c r="L2288" s="1" t="s">
        <v>854</v>
      </c>
      <c r="M2288" s="1" t="s">
        <v>1636</v>
      </c>
      <c r="N2288">
        <v>0</v>
      </c>
      <c r="O2288" s="8">
        <v>-1680.2</v>
      </c>
      <c r="P2288" s="8">
        <v>-382.87</v>
      </c>
      <c r="Q2288" s="8">
        <v>-1297.33</v>
      </c>
      <c r="R2288" s="35"/>
      <c r="S2288" s="36"/>
      <c r="T2288" s="36"/>
      <c r="U2288" s="36"/>
    </row>
    <row r="2289" spans="1:21" x14ac:dyDescent="0.3">
      <c r="A2289" s="9">
        <v>640795345</v>
      </c>
      <c r="B2289" s="9" t="str">
        <f>VLOOKUP(A2289,'AM Detail'!K:L,2,FALSE)</f>
        <v>Retire</v>
      </c>
      <c r="C2289" s="1" t="s">
        <v>31</v>
      </c>
      <c r="D2289" s="1" t="s">
        <v>32</v>
      </c>
      <c r="E2289" s="9" t="str">
        <f t="shared" si="35"/>
        <v>Z000</v>
      </c>
      <c r="F2289" s="2">
        <v>41306</v>
      </c>
      <c r="G2289" s="1" t="s">
        <v>17</v>
      </c>
      <c r="H2289" s="1" t="s">
        <v>33</v>
      </c>
      <c r="I2289" s="1" t="s">
        <v>261</v>
      </c>
      <c r="J2289" s="1" t="s">
        <v>293</v>
      </c>
      <c r="K2289" s="1" t="s">
        <v>36</v>
      </c>
      <c r="L2289" s="1" t="s">
        <v>854</v>
      </c>
      <c r="M2289" s="1" t="s">
        <v>1636</v>
      </c>
      <c r="N2289">
        <v>0</v>
      </c>
      <c r="O2289" s="8">
        <v>-16862.060000000001</v>
      </c>
      <c r="P2289" s="8">
        <v>-3842.4</v>
      </c>
      <c r="Q2289" s="8">
        <v>-13019.66</v>
      </c>
      <c r="R2289" s="35"/>
      <c r="S2289" s="36"/>
      <c r="T2289" s="36"/>
      <c r="U2289" s="36"/>
    </row>
    <row r="2290" spans="1:21" x14ac:dyDescent="0.3">
      <c r="A2290" s="9">
        <v>640795348</v>
      </c>
      <c r="B2290" s="9" t="str">
        <f>VLOOKUP(A2290,'AM Detail'!K:L,2,FALSE)</f>
        <v>Retire</v>
      </c>
      <c r="C2290" s="1" t="s">
        <v>31</v>
      </c>
      <c r="D2290" s="1" t="s">
        <v>268</v>
      </c>
      <c r="E2290" s="9" t="str">
        <f t="shared" si="35"/>
        <v>Z000</v>
      </c>
      <c r="F2290" s="2">
        <v>41306</v>
      </c>
      <c r="G2290" s="1" t="s">
        <v>17</v>
      </c>
      <c r="H2290" s="1" t="s">
        <v>33</v>
      </c>
      <c r="I2290" s="1" t="s">
        <v>270</v>
      </c>
      <c r="J2290" s="1" t="s">
        <v>469</v>
      </c>
      <c r="K2290" s="1" t="s">
        <v>269</v>
      </c>
      <c r="L2290" s="1" t="s">
        <v>854</v>
      </c>
      <c r="M2290" s="1" t="s">
        <v>1636</v>
      </c>
      <c r="N2290">
        <v>0</v>
      </c>
      <c r="O2290" s="8">
        <v>-15539.92</v>
      </c>
      <c r="P2290" s="8">
        <v>-1372.44</v>
      </c>
      <c r="Q2290" s="8">
        <v>-14167.48</v>
      </c>
      <c r="R2290" s="35"/>
      <c r="S2290" s="36"/>
      <c r="T2290" s="36"/>
      <c r="U2290" s="36"/>
    </row>
    <row r="2291" spans="1:21" x14ac:dyDescent="0.3">
      <c r="A2291" s="9">
        <v>640795351</v>
      </c>
      <c r="B2291" s="9" t="str">
        <f>VLOOKUP(A2291,'AM Detail'!K:L,2,FALSE)</f>
        <v>Retire</v>
      </c>
      <c r="C2291" s="1" t="s">
        <v>31</v>
      </c>
      <c r="D2291" s="1" t="s">
        <v>268</v>
      </c>
      <c r="E2291" s="9" t="str">
        <f t="shared" si="35"/>
        <v>Z000</v>
      </c>
      <c r="F2291" s="2">
        <v>41306</v>
      </c>
      <c r="G2291" s="1" t="s">
        <v>17</v>
      </c>
      <c r="H2291" s="1" t="s">
        <v>33</v>
      </c>
      <c r="I2291" s="1" t="s">
        <v>270</v>
      </c>
      <c r="J2291" s="1" t="s">
        <v>474</v>
      </c>
      <c r="K2291" s="1" t="s">
        <v>269</v>
      </c>
      <c r="L2291" s="1" t="s">
        <v>854</v>
      </c>
      <c r="M2291" s="1" t="s">
        <v>1636</v>
      </c>
      <c r="N2291">
        <v>0</v>
      </c>
      <c r="O2291" s="8">
        <v>-4660.0600000000004</v>
      </c>
      <c r="P2291" s="8">
        <v>-411.56</v>
      </c>
      <c r="Q2291" s="8">
        <v>-4248.5</v>
      </c>
      <c r="R2291" s="35"/>
      <c r="S2291" s="36"/>
      <c r="T2291" s="36"/>
      <c r="U2291" s="36"/>
    </row>
    <row r="2292" spans="1:21" x14ac:dyDescent="0.3">
      <c r="A2292" s="9">
        <v>640795354</v>
      </c>
      <c r="B2292" s="9" t="str">
        <f>VLOOKUP(A2292,'AM Detail'!K:L,2,FALSE)</f>
        <v>U1</v>
      </c>
      <c r="C2292" s="1" t="s">
        <v>31</v>
      </c>
      <c r="D2292" s="1" t="s">
        <v>268</v>
      </c>
      <c r="E2292" s="9" t="str">
        <f t="shared" si="35"/>
        <v>Z000</v>
      </c>
      <c r="F2292" s="2">
        <v>41306</v>
      </c>
      <c r="G2292" s="1" t="s">
        <v>17</v>
      </c>
      <c r="H2292" s="1" t="s">
        <v>33</v>
      </c>
      <c r="I2292" s="1" t="s">
        <v>479</v>
      </c>
      <c r="J2292" s="1" t="s">
        <v>481</v>
      </c>
      <c r="K2292" s="1" t="s">
        <v>269</v>
      </c>
      <c r="L2292" s="1" t="s">
        <v>854</v>
      </c>
      <c r="M2292" s="1" t="s">
        <v>1636</v>
      </c>
      <c r="N2292">
        <v>0</v>
      </c>
      <c r="O2292" s="8">
        <v>-10908.65</v>
      </c>
      <c r="P2292" s="8">
        <v>-963.42</v>
      </c>
      <c r="Q2292" s="8">
        <v>-9945.23</v>
      </c>
      <c r="R2292" s="35"/>
      <c r="S2292" s="36"/>
      <c r="T2292" s="36"/>
      <c r="U2292" s="36"/>
    </row>
    <row r="2293" spans="1:21" x14ac:dyDescent="0.3">
      <c r="A2293" s="9">
        <v>640795357</v>
      </c>
      <c r="B2293" s="9" t="str">
        <f>VLOOKUP(A2293,'AM Detail'!K:L,2,FALSE)</f>
        <v>Retire</v>
      </c>
      <c r="C2293" s="1" t="s">
        <v>15</v>
      </c>
      <c r="D2293" s="1" t="s">
        <v>238</v>
      </c>
      <c r="E2293" s="9" t="str">
        <f t="shared" si="35"/>
        <v>Z000</v>
      </c>
      <c r="F2293" s="2">
        <v>41306</v>
      </c>
      <c r="G2293" s="1" t="s">
        <v>17</v>
      </c>
      <c r="H2293" s="1" t="s">
        <v>18</v>
      </c>
      <c r="I2293" s="1" t="s">
        <v>325</v>
      </c>
      <c r="J2293" s="1" t="s">
        <v>758</v>
      </c>
      <c r="K2293" s="1" t="s">
        <v>36</v>
      </c>
      <c r="L2293" s="1" t="s">
        <v>854</v>
      </c>
      <c r="M2293" s="1" t="s">
        <v>1636</v>
      </c>
      <c r="N2293">
        <v>0</v>
      </c>
      <c r="O2293" s="8">
        <v>-3995.08</v>
      </c>
      <c r="P2293" s="8">
        <v>-680.25</v>
      </c>
      <c r="Q2293" s="8">
        <v>-3314.83</v>
      </c>
      <c r="R2293" s="35"/>
      <c r="S2293" s="36"/>
      <c r="T2293" s="36"/>
      <c r="U2293" s="36"/>
    </row>
    <row r="2294" spans="1:21" x14ac:dyDescent="0.3">
      <c r="A2294" s="9">
        <v>640795363</v>
      </c>
      <c r="B2294" s="9" t="str">
        <f>VLOOKUP(A2294,'AM Detail'!K:L,2,FALSE)</f>
        <v>Retire</v>
      </c>
      <c r="C2294" s="1" t="s">
        <v>31</v>
      </c>
      <c r="D2294" s="1" t="s">
        <v>268</v>
      </c>
      <c r="E2294" s="9" t="str">
        <f t="shared" si="35"/>
        <v>Z000</v>
      </c>
      <c r="F2294" s="2">
        <v>41306</v>
      </c>
      <c r="G2294" s="1" t="s">
        <v>17</v>
      </c>
      <c r="H2294" s="1" t="s">
        <v>33</v>
      </c>
      <c r="I2294" s="1" t="s">
        <v>272</v>
      </c>
      <c r="J2294" s="1" t="s">
        <v>505</v>
      </c>
      <c r="K2294" s="1" t="s">
        <v>269</v>
      </c>
      <c r="L2294" s="1" t="s">
        <v>854</v>
      </c>
      <c r="M2294" s="1" t="s">
        <v>1636</v>
      </c>
      <c r="N2294">
        <v>0</v>
      </c>
      <c r="O2294" s="8">
        <v>-61760.05</v>
      </c>
      <c r="P2294" s="8">
        <v>-5454.47</v>
      </c>
      <c r="Q2294" s="8">
        <v>-56305.58</v>
      </c>
      <c r="R2294" s="35"/>
      <c r="S2294" s="36"/>
      <c r="T2294" s="36"/>
      <c r="U2294" s="36"/>
    </row>
    <row r="2295" spans="1:21" x14ac:dyDescent="0.3">
      <c r="A2295" s="9">
        <v>640795366</v>
      </c>
      <c r="B2295" s="9" t="str">
        <f>VLOOKUP(A2295,'AM Detail'!K:L,2,FALSE)</f>
        <v>U1</v>
      </c>
      <c r="C2295" s="1" t="s">
        <v>31</v>
      </c>
      <c r="D2295" s="1" t="s">
        <v>276</v>
      </c>
      <c r="E2295" s="9" t="str">
        <f t="shared" si="35"/>
        <v>Z000</v>
      </c>
      <c r="F2295" s="2">
        <v>41306</v>
      </c>
      <c r="G2295" s="1" t="s">
        <v>17</v>
      </c>
      <c r="H2295" s="1" t="s">
        <v>33</v>
      </c>
      <c r="I2295" s="1" t="s">
        <v>277</v>
      </c>
      <c r="J2295" s="1" t="s">
        <v>278</v>
      </c>
      <c r="K2295" s="1" t="s">
        <v>279</v>
      </c>
      <c r="L2295" s="1" t="s">
        <v>854</v>
      </c>
      <c r="M2295" s="1" t="s">
        <v>1636</v>
      </c>
      <c r="N2295">
        <v>0</v>
      </c>
      <c r="O2295" s="8">
        <v>-27736.400000000001</v>
      </c>
      <c r="P2295" s="8">
        <v>-2140.27</v>
      </c>
      <c r="Q2295" s="8">
        <v>-25596.13</v>
      </c>
      <c r="R2295" s="35"/>
      <c r="S2295" s="36"/>
      <c r="T2295" s="36"/>
      <c r="U2295" s="36"/>
    </row>
    <row r="2296" spans="1:21" x14ac:dyDescent="0.3">
      <c r="A2296" s="9">
        <v>640795369</v>
      </c>
      <c r="B2296" s="9" t="str">
        <f>VLOOKUP(A2296,'AM Detail'!K:L,2,FALSE)</f>
        <v>U1</v>
      </c>
      <c r="C2296" s="1" t="s">
        <v>31</v>
      </c>
      <c r="D2296" s="1" t="s">
        <v>276</v>
      </c>
      <c r="E2296" s="9" t="str">
        <f t="shared" si="35"/>
        <v>Z000</v>
      </c>
      <c r="F2296" s="2">
        <v>41306</v>
      </c>
      <c r="G2296" s="1" t="s">
        <v>17</v>
      </c>
      <c r="H2296" s="1" t="s">
        <v>33</v>
      </c>
      <c r="I2296" s="1" t="s">
        <v>642</v>
      </c>
      <c r="J2296" s="1" t="s">
        <v>646</v>
      </c>
      <c r="K2296" s="1" t="s">
        <v>279</v>
      </c>
      <c r="L2296" s="1" t="s">
        <v>854</v>
      </c>
      <c r="M2296" s="1" t="s">
        <v>1636</v>
      </c>
      <c r="N2296">
        <v>0</v>
      </c>
      <c r="O2296" s="8">
        <v>-986.56</v>
      </c>
      <c r="P2296" s="8">
        <v>-76.13</v>
      </c>
      <c r="Q2296" s="8">
        <v>-910.43</v>
      </c>
      <c r="R2296" s="35"/>
      <c r="S2296" s="36"/>
      <c r="T2296" s="36"/>
      <c r="U2296" s="36"/>
    </row>
    <row r="2297" spans="1:21" x14ac:dyDescent="0.3">
      <c r="A2297" s="9">
        <v>640795372</v>
      </c>
      <c r="B2297" s="9" t="str">
        <f>VLOOKUP(A2297,'AM Detail'!K:L,2,FALSE)</f>
        <v>U1</v>
      </c>
      <c r="C2297" s="1" t="s">
        <v>31</v>
      </c>
      <c r="D2297" s="1" t="s">
        <v>268</v>
      </c>
      <c r="E2297" s="9" t="str">
        <f t="shared" si="35"/>
        <v>Z000</v>
      </c>
      <c r="F2297" s="2">
        <v>41306</v>
      </c>
      <c r="G2297" s="1" t="s">
        <v>17</v>
      </c>
      <c r="H2297" s="1" t="s">
        <v>33</v>
      </c>
      <c r="I2297" s="1" t="s">
        <v>479</v>
      </c>
      <c r="J2297" s="1" t="s">
        <v>860</v>
      </c>
      <c r="K2297" s="1" t="s">
        <v>269</v>
      </c>
      <c r="L2297" s="1" t="s">
        <v>854</v>
      </c>
      <c r="M2297" s="1" t="s">
        <v>1636</v>
      </c>
      <c r="N2297">
        <v>0</v>
      </c>
      <c r="O2297" s="8">
        <v>-7272.43</v>
      </c>
      <c r="P2297" s="8">
        <v>-642.28</v>
      </c>
      <c r="Q2297" s="8">
        <v>-6630.15</v>
      </c>
      <c r="R2297" s="35"/>
      <c r="S2297" s="36"/>
      <c r="T2297" s="36"/>
      <c r="U2297" s="36"/>
    </row>
    <row r="2298" spans="1:21" x14ac:dyDescent="0.3">
      <c r="A2298" s="9">
        <v>640795375</v>
      </c>
      <c r="B2298" s="9" t="s">
        <v>1619</v>
      </c>
      <c r="C2298" s="1" t="s">
        <v>31</v>
      </c>
      <c r="D2298" s="1" t="s">
        <v>276</v>
      </c>
      <c r="E2298" s="9" t="str">
        <f t="shared" si="35"/>
        <v>Z000</v>
      </c>
      <c r="F2298" s="2">
        <v>41306</v>
      </c>
      <c r="G2298" s="1" t="s">
        <v>17</v>
      </c>
      <c r="H2298" s="1" t="s">
        <v>33</v>
      </c>
      <c r="I2298" s="1" t="s">
        <v>869</v>
      </c>
      <c r="J2298" s="1" t="s">
        <v>870</v>
      </c>
      <c r="K2298" s="1" t="s">
        <v>279</v>
      </c>
      <c r="L2298" s="1" t="s">
        <v>854</v>
      </c>
      <c r="M2298" s="1" t="s">
        <v>1636</v>
      </c>
      <c r="N2298">
        <v>0</v>
      </c>
      <c r="O2298" s="8">
        <v>-26151.46</v>
      </c>
      <c r="P2298" s="8">
        <v>-2017.97</v>
      </c>
      <c r="Q2298" s="8">
        <v>-24133.49</v>
      </c>
      <c r="R2298" s="35"/>
      <c r="S2298" s="36"/>
      <c r="T2298" s="36"/>
      <c r="U2298" s="36"/>
    </row>
    <row r="2299" spans="1:21" x14ac:dyDescent="0.3">
      <c r="A2299" s="9">
        <v>640795378</v>
      </c>
      <c r="B2299" s="9" t="s">
        <v>1619</v>
      </c>
      <c r="C2299" s="1" t="s">
        <v>31</v>
      </c>
      <c r="D2299" s="1" t="s">
        <v>276</v>
      </c>
      <c r="E2299" s="9" t="str">
        <f t="shared" si="35"/>
        <v>Z000</v>
      </c>
      <c r="F2299" s="2">
        <v>41306</v>
      </c>
      <c r="G2299" s="1" t="s">
        <v>17</v>
      </c>
      <c r="H2299" s="1" t="s">
        <v>33</v>
      </c>
      <c r="I2299" s="1" t="s">
        <v>869</v>
      </c>
      <c r="J2299" s="1" t="s">
        <v>871</v>
      </c>
      <c r="K2299" s="1" t="s">
        <v>279</v>
      </c>
      <c r="L2299" s="1" t="s">
        <v>854</v>
      </c>
      <c r="M2299" s="1" t="s">
        <v>1636</v>
      </c>
      <c r="N2299">
        <v>0</v>
      </c>
      <c r="O2299" s="8">
        <v>-25358.98</v>
      </c>
      <c r="P2299" s="8">
        <v>-1956.82</v>
      </c>
      <c r="Q2299" s="8">
        <v>-23402.16</v>
      </c>
      <c r="R2299" s="35"/>
      <c r="S2299" s="36"/>
      <c r="T2299" s="36"/>
      <c r="U2299" s="36"/>
    </row>
    <row r="2300" spans="1:21" x14ac:dyDescent="0.3">
      <c r="A2300" s="9">
        <v>640946118</v>
      </c>
      <c r="B2300" s="9" t="str">
        <f>VLOOKUP(A2300,'AM Detail'!K:L,2,FALSE)</f>
        <v>Retire</v>
      </c>
      <c r="C2300" s="1" t="s">
        <v>31</v>
      </c>
      <c r="D2300" s="1" t="s">
        <v>32</v>
      </c>
      <c r="E2300" s="9" t="str">
        <f t="shared" si="35"/>
        <v>Z000</v>
      </c>
      <c r="F2300" s="2">
        <v>39448</v>
      </c>
      <c r="G2300" s="1" t="s">
        <v>17</v>
      </c>
      <c r="H2300" s="1" t="s">
        <v>33</v>
      </c>
      <c r="I2300" s="1" t="s">
        <v>390</v>
      </c>
      <c r="J2300" s="1" t="s">
        <v>391</v>
      </c>
      <c r="K2300" s="1" t="s">
        <v>36</v>
      </c>
      <c r="L2300" s="1" t="s">
        <v>756</v>
      </c>
      <c r="M2300" s="1" t="s">
        <v>1636</v>
      </c>
      <c r="N2300">
        <v>1</v>
      </c>
      <c r="O2300" s="8">
        <v>155619</v>
      </c>
      <c r="P2300" s="8">
        <v>114264.17</v>
      </c>
      <c r="Q2300" s="8">
        <v>41354.83</v>
      </c>
      <c r="R2300" s="35"/>
      <c r="S2300" s="36"/>
      <c r="T2300" s="36"/>
      <c r="U2300" s="36"/>
    </row>
    <row r="2301" spans="1:21" x14ac:dyDescent="0.3">
      <c r="A2301" s="9">
        <v>641575429</v>
      </c>
      <c r="B2301" s="9" t="e">
        <f>VLOOKUP(A2301,'AM Detail'!K:L,2,FALSE)</f>
        <v>#N/A</v>
      </c>
      <c r="C2301" s="1" t="s">
        <v>31</v>
      </c>
      <c r="D2301" s="1" t="s">
        <v>268</v>
      </c>
      <c r="E2301" s="9" t="str">
        <f t="shared" si="35"/>
        <v>Z000</v>
      </c>
      <c r="F2301" s="2">
        <v>41275</v>
      </c>
      <c r="G2301" s="1" t="s">
        <v>17</v>
      </c>
      <c r="H2301" s="1" t="s">
        <v>33</v>
      </c>
      <c r="I2301" s="1" t="s">
        <v>290</v>
      </c>
      <c r="J2301" s="1" t="s">
        <v>291</v>
      </c>
      <c r="K2301" s="1" t="s">
        <v>269</v>
      </c>
      <c r="L2301" s="1" t="s">
        <v>854</v>
      </c>
      <c r="M2301" s="1" t="s">
        <v>1636</v>
      </c>
      <c r="N2301">
        <v>0</v>
      </c>
      <c r="O2301" s="8">
        <v>0</v>
      </c>
      <c r="P2301" s="8">
        <v>0</v>
      </c>
      <c r="Q2301" s="8">
        <v>0</v>
      </c>
      <c r="R2301" s="35"/>
      <c r="S2301" s="36"/>
      <c r="T2301" s="36"/>
      <c r="U2301" s="36"/>
    </row>
    <row r="2302" spans="1:21" x14ac:dyDescent="0.3">
      <c r="A2302" s="9">
        <v>641580849</v>
      </c>
      <c r="B2302" s="9" t="e">
        <f>VLOOKUP(A2302,'AM Detail'!K:L,2,FALSE)</f>
        <v>#N/A</v>
      </c>
      <c r="C2302" s="1" t="s">
        <v>335</v>
      </c>
      <c r="D2302" s="1" t="s">
        <v>16</v>
      </c>
      <c r="E2302" s="9" t="str">
        <f t="shared" si="35"/>
        <v>Z000</v>
      </c>
      <c r="F2302" s="2">
        <v>41244</v>
      </c>
      <c r="G2302" s="1" t="s">
        <v>17</v>
      </c>
      <c r="H2302" s="1" t="s">
        <v>18</v>
      </c>
      <c r="I2302" s="1" t="s">
        <v>290</v>
      </c>
      <c r="J2302" s="1" t="s">
        <v>291</v>
      </c>
      <c r="K2302" s="1" t="s">
        <v>21</v>
      </c>
      <c r="L2302" s="1" t="s">
        <v>865</v>
      </c>
      <c r="M2302" s="1" t="s">
        <v>1636</v>
      </c>
      <c r="N2302">
        <v>0</v>
      </c>
      <c r="O2302" s="8">
        <v>0</v>
      </c>
      <c r="P2302" s="8">
        <v>0</v>
      </c>
      <c r="Q2302" s="8">
        <v>0</v>
      </c>
      <c r="R2302" s="35"/>
      <c r="S2302" s="36"/>
      <c r="T2302" s="36"/>
      <c r="U2302" s="36"/>
    </row>
    <row r="2303" spans="1:21" x14ac:dyDescent="0.3">
      <c r="A2303" s="9">
        <v>641581921</v>
      </c>
      <c r="B2303" s="9" t="e">
        <f>VLOOKUP(A2303,'AM Detail'!K:L,2,FALSE)</f>
        <v>#N/A</v>
      </c>
      <c r="C2303" s="1" t="s">
        <v>335</v>
      </c>
      <c r="D2303" s="1" t="s">
        <v>238</v>
      </c>
      <c r="E2303" s="9" t="str">
        <f t="shared" si="35"/>
        <v>Z000</v>
      </c>
      <c r="F2303" s="2">
        <v>41244</v>
      </c>
      <c r="G2303" s="1" t="s">
        <v>17</v>
      </c>
      <c r="H2303" s="1" t="s">
        <v>18</v>
      </c>
      <c r="I2303" s="1" t="s">
        <v>290</v>
      </c>
      <c r="J2303" s="1" t="s">
        <v>291</v>
      </c>
      <c r="K2303" s="1" t="s">
        <v>36</v>
      </c>
      <c r="L2303" s="1" t="s">
        <v>865</v>
      </c>
      <c r="M2303" s="1" t="s">
        <v>1636</v>
      </c>
      <c r="N2303">
        <v>0</v>
      </c>
      <c r="O2303" s="8">
        <v>0</v>
      </c>
      <c r="P2303" s="8">
        <v>0</v>
      </c>
      <c r="Q2303" s="8">
        <v>0</v>
      </c>
      <c r="R2303" s="35"/>
      <c r="S2303" s="36"/>
      <c r="T2303" s="36"/>
      <c r="U2303" s="36"/>
    </row>
    <row r="2304" spans="1:21" x14ac:dyDescent="0.3">
      <c r="A2304" s="9">
        <v>641583159</v>
      </c>
      <c r="B2304" s="9" t="e">
        <f>VLOOKUP(A2304,'AM Detail'!K:L,2,FALSE)</f>
        <v>#N/A</v>
      </c>
      <c r="C2304" s="1" t="s">
        <v>31</v>
      </c>
      <c r="D2304" s="1" t="s">
        <v>54</v>
      </c>
      <c r="E2304" s="9" t="str">
        <f t="shared" si="35"/>
        <v>Z000</v>
      </c>
      <c r="F2304" s="2">
        <v>41244</v>
      </c>
      <c r="G2304" s="1" t="s">
        <v>17</v>
      </c>
      <c r="H2304" s="1" t="s">
        <v>33</v>
      </c>
      <c r="I2304" s="1" t="s">
        <v>290</v>
      </c>
      <c r="J2304" s="1" t="s">
        <v>291</v>
      </c>
      <c r="K2304" s="1" t="s">
        <v>21</v>
      </c>
      <c r="L2304" s="1" t="s">
        <v>865</v>
      </c>
      <c r="M2304" s="1" t="s">
        <v>1636</v>
      </c>
      <c r="N2304">
        <v>0</v>
      </c>
      <c r="O2304" s="8">
        <v>0</v>
      </c>
      <c r="P2304" s="8">
        <v>0</v>
      </c>
      <c r="Q2304" s="8">
        <v>0</v>
      </c>
      <c r="R2304" s="35"/>
      <c r="S2304" s="36"/>
      <c r="T2304" s="36"/>
      <c r="U2304" s="36"/>
    </row>
    <row r="2305" spans="1:21" x14ac:dyDescent="0.3">
      <c r="A2305" s="9">
        <v>641583713</v>
      </c>
      <c r="B2305" s="9" t="e">
        <f>VLOOKUP(A2305,'AM Detail'!K:L,2,FALSE)</f>
        <v>#N/A</v>
      </c>
      <c r="C2305" s="1" t="s">
        <v>31</v>
      </c>
      <c r="D2305" s="1" t="s">
        <v>54</v>
      </c>
      <c r="E2305" s="9" t="str">
        <f t="shared" si="35"/>
        <v>Z000</v>
      </c>
      <c r="F2305" s="2">
        <v>41244</v>
      </c>
      <c r="G2305" s="1" t="s">
        <v>17</v>
      </c>
      <c r="H2305" s="1" t="s">
        <v>33</v>
      </c>
      <c r="I2305" s="1" t="s">
        <v>290</v>
      </c>
      <c r="J2305" s="1" t="s">
        <v>291</v>
      </c>
      <c r="K2305" s="1" t="s">
        <v>21</v>
      </c>
      <c r="L2305" s="1" t="s">
        <v>865</v>
      </c>
      <c r="M2305" s="1" t="s">
        <v>1636</v>
      </c>
      <c r="N2305">
        <v>0</v>
      </c>
      <c r="O2305" s="8">
        <v>0</v>
      </c>
      <c r="P2305" s="8">
        <v>0</v>
      </c>
      <c r="Q2305" s="8">
        <v>0</v>
      </c>
      <c r="R2305" s="35"/>
      <c r="S2305" s="36"/>
      <c r="T2305" s="36"/>
      <c r="U2305" s="36"/>
    </row>
    <row r="2306" spans="1:21" x14ac:dyDescent="0.3">
      <c r="A2306" s="9">
        <v>642182689</v>
      </c>
      <c r="B2306" s="9" t="e">
        <f>VLOOKUP(A2306,'AM Detail'!K:L,2,FALSE)</f>
        <v>#N/A</v>
      </c>
      <c r="C2306" s="1" t="s">
        <v>31</v>
      </c>
      <c r="D2306" s="1" t="s">
        <v>32</v>
      </c>
      <c r="E2306" s="9" t="str">
        <f t="shared" si="35"/>
        <v>Z000</v>
      </c>
      <c r="F2306" s="2">
        <v>40725</v>
      </c>
      <c r="G2306" s="1" t="s">
        <v>17</v>
      </c>
      <c r="H2306" s="1" t="s">
        <v>33</v>
      </c>
      <c r="I2306" s="1" t="s">
        <v>290</v>
      </c>
      <c r="J2306" s="1" t="s">
        <v>291</v>
      </c>
      <c r="K2306" s="1" t="s">
        <v>36</v>
      </c>
      <c r="L2306" s="1" t="s">
        <v>861</v>
      </c>
      <c r="M2306" s="1" t="s">
        <v>1636</v>
      </c>
      <c r="N2306">
        <v>0</v>
      </c>
      <c r="O2306" s="8">
        <v>0</v>
      </c>
      <c r="P2306" s="8">
        <v>0</v>
      </c>
      <c r="Q2306" s="8">
        <v>0</v>
      </c>
      <c r="R2306" s="35"/>
      <c r="S2306" s="36"/>
      <c r="T2306" s="36"/>
      <c r="U2306" s="36"/>
    </row>
    <row r="2307" spans="1:21" x14ac:dyDescent="0.3">
      <c r="A2307" s="9">
        <v>643319969</v>
      </c>
      <c r="B2307" s="9" t="e">
        <f>VLOOKUP(A2307,'AM Detail'!K:L,2,FALSE)</f>
        <v>#N/A</v>
      </c>
      <c r="C2307" s="1" t="s">
        <v>15</v>
      </c>
      <c r="D2307" s="1" t="s">
        <v>280</v>
      </c>
      <c r="E2307" s="9" t="str">
        <f t="shared" si="35"/>
        <v>Z000</v>
      </c>
      <c r="F2307" s="2">
        <v>41395</v>
      </c>
      <c r="G2307" s="1" t="s">
        <v>17</v>
      </c>
      <c r="H2307" s="1" t="s">
        <v>18</v>
      </c>
      <c r="I2307" s="1" t="s">
        <v>290</v>
      </c>
      <c r="J2307" s="1" t="s">
        <v>291</v>
      </c>
      <c r="K2307" s="1" t="s">
        <v>279</v>
      </c>
      <c r="L2307" s="1" t="s">
        <v>854</v>
      </c>
      <c r="M2307" s="1" t="s">
        <v>1636</v>
      </c>
      <c r="N2307">
        <v>0</v>
      </c>
      <c r="O2307" s="8">
        <v>0</v>
      </c>
      <c r="P2307" s="8">
        <v>0</v>
      </c>
      <c r="Q2307" s="8">
        <v>0</v>
      </c>
      <c r="R2307" s="35"/>
      <c r="S2307" s="36"/>
      <c r="T2307" s="36"/>
      <c r="U2307" s="36"/>
    </row>
    <row r="2308" spans="1:21" x14ac:dyDescent="0.3">
      <c r="A2308" s="9">
        <v>643322689</v>
      </c>
      <c r="B2308" s="9" t="e">
        <f>VLOOKUP(A2308,'AM Detail'!K:L,2,FALSE)</f>
        <v>#N/A</v>
      </c>
      <c r="C2308" s="1" t="s">
        <v>15</v>
      </c>
      <c r="D2308" s="1" t="s">
        <v>766</v>
      </c>
      <c r="E2308" s="9" t="str">
        <f t="shared" si="35"/>
        <v>Z003</v>
      </c>
      <c r="F2308" s="2">
        <v>41395</v>
      </c>
      <c r="G2308" s="1" t="s">
        <v>17</v>
      </c>
      <c r="H2308" s="1" t="s">
        <v>18</v>
      </c>
      <c r="I2308" s="1" t="s">
        <v>290</v>
      </c>
      <c r="J2308" s="1" t="s">
        <v>291</v>
      </c>
      <c r="K2308" s="1" t="s">
        <v>36</v>
      </c>
      <c r="L2308" s="1" t="s">
        <v>854</v>
      </c>
      <c r="M2308" s="1" t="s">
        <v>1636</v>
      </c>
      <c r="N2308">
        <v>0</v>
      </c>
      <c r="O2308" s="8">
        <v>0</v>
      </c>
      <c r="P2308" s="8">
        <v>0</v>
      </c>
      <c r="Q2308" s="8">
        <v>0</v>
      </c>
      <c r="R2308" s="35"/>
      <c r="S2308" s="36"/>
      <c r="T2308" s="36"/>
      <c r="U2308" s="36"/>
    </row>
    <row r="2309" spans="1:21" x14ac:dyDescent="0.3">
      <c r="A2309" s="9">
        <v>643328160</v>
      </c>
      <c r="B2309" s="9" t="e">
        <f>VLOOKUP(A2309,'AM Detail'!K:L,2,FALSE)</f>
        <v>#N/A</v>
      </c>
      <c r="C2309" s="1" t="s">
        <v>15</v>
      </c>
      <c r="D2309" s="1" t="s">
        <v>16</v>
      </c>
      <c r="E2309" s="9" t="str">
        <f t="shared" si="35"/>
        <v>Z000</v>
      </c>
      <c r="F2309" s="2">
        <v>41395</v>
      </c>
      <c r="G2309" s="1" t="s">
        <v>17</v>
      </c>
      <c r="H2309" s="1" t="s">
        <v>18</v>
      </c>
      <c r="I2309" s="1" t="s">
        <v>290</v>
      </c>
      <c r="J2309" s="1" t="s">
        <v>291</v>
      </c>
      <c r="K2309" s="1" t="s">
        <v>21</v>
      </c>
      <c r="L2309" s="1" t="s">
        <v>854</v>
      </c>
      <c r="M2309" s="1" t="s">
        <v>1636</v>
      </c>
      <c r="N2309">
        <v>0</v>
      </c>
      <c r="O2309" s="8">
        <v>0</v>
      </c>
      <c r="P2309" s="8">
        <v>0</v>
      </c>
      <c r="Q2309" s="8">
        <v>0</v>
      </c>
      <c r="R2309" s="35"/>
      <c r="S2309" s="36"/>
      <c r="T2309" s="36"/>
      <c r="U2309" s="36"/>
    </row>
    <row r="2310" spans="1:21" x14ac:dyDescent="0.3">
      <c r="A2310" s="9">
        <v>643377150</v>
      </c>
      <c r="B2310" s="9" t="str">
        <f>VLOOKUP(A2310,'AM Detail'!K:L,2,FALSE)</f>
        <v>Common</v>
      </c>
      <c r="C2310" s="1" t="s">
        <v>15</v>
      </c>
      <c r="D2310" s="1" t="s">
        <v>287</v>
      </c>
      <c r="E2310" s="9" t="str">
        <f t="shared" ref="E2310:E2373" si="36">MID(D2310,6,4)</f>
        <v>Z000</v>
      </c>
      <c r="F2310" s="2">
        <v>41395</v>
      </c>
      <c r="G2310" s="1" t="s">
        <v>17</v>
      </c>
      <c r="H2310" s="1" t="s">
        <v>18</v>
      </c>
      <c r="I2310" s="1" t="s">
        <v>694</v>
      </c>
      <c r="J2310" s="1" t="s">
        <v>703</v>
      </c>
      <c r="K2310" s="1" t="s">
        <v>286</v>
      </c>
      <c r="L2310" s="1" t="s">
        <v>854</v>
      </c>
      <c r="M2310" s="1" t="s">
        <v>1636</v>
      </c>
      <c r="N2310">
        <v>0</v>
      </c>
      <c r="O2310" s="8">
        <v>30356.46</v>
      </c>
      <c r="P2310" s="8">
        <v>4681.6499999999996</v>
      </c>
      <c r="Q2310" s="8">
        <v>25674.81</v>
      </c>
      <c r="R2310" s="35"/>
      <c r="S2310" s="36"/>
      <c r="T2310" s="36"/>
      <c r="U2310" s="36"/>
    </row>
    <row r="2311" spans="1:21" x14ac:dyDescent="0.3">
      <c r="A2311" s="9">
        <v>643535128</v>
      </c>
      <c r="B2311" s="9" t="e">
        <f>VLOOKUP(A2311,'AM Detail'!K:L,2,FALSE)</f>
        <v>#N/A</v>
      </c>
      <c r="C2311" s="1" t="s">
        <v>31</v>
      </c>
      <c r="D2311" s="1" t="s">
        <v>54</v>
      </c>
      <c r="E2311" s="9" t="str">
        <f t="shared" si="36"/>
        <v>Z000</v>
      </c>
      <c r="F2311" s="2">
        <v>25385</v>
      </c>
      <c r="G2311" s="1" t="s">
        <v>17</v>
      </c>
      <c r="H2311" s="1" t="s">
        <v>33</v>
      </c>
      <c r="I2311" s="1" t="s">
        <v>159</v>
      </c>
      <c r="J2311" s="1" t="s">
        <v>164</v>
      </c>
      <c r="K2311" s="1" t="s">
        <v>21</v>
      </c>
      <c r="L2311" s="1" t="s">
        <v>339</v>
      </c>
      <c r="M2311" s="1" t="s">
        <v>1636</v>
      </c>
      <c r="N2311">
        <v>0</v>
      </c>
      <c r="O2311" s="8">
        <v>0</v>
      </c>
      <c r="P2311" s="8">
        <v>0</v>
      </c>
      <c r="Q2311" s="8">
        <v>0</v>
      </c>
      <c r="R2311" s="35"/>
      <c r="S2311" s="36"/>
      <c r="T2311" s="36"/>
      <c r="U2311" s="36"/>
    </row>
    <row r="2312" spans="1:21" x14ac:dyDescent="0.3">
      <c r="A2312" s="9">
        <v>643535146</v>
      </c>
      <c r="B2312" s="9" t="str">
        <f>VLOOKUP(A2312,'AM Detail'!K:L,2,FALSE)</f>
        <v>Retire</v>
      </c>
      <c r="C2312" s="1" t="s">
        <v>31</v>
      </c>
      <c r="D2312" s="1" t="s">
        <v>32</v>
      </c>
      <c r="E2312" s="9" t="str">
        <f t="shared" si="36"/>
        <v>Z000</v>
      </c>
      <c r="F2312" s="2">
        <v>40603</v>
      </c>
      <c r="G2312" s="1" t="s">
        <v>17</v>
      </c>
      <c r="H2312" s="1" t="s">
        <v>33</v>
      </c>
      <c r="I2312" s="1" t="s">
        <v>434</v>
      </c>
      <c r="J2312" s="1" t="s">
        <v>439</v>
      </c>
      <c r="K2312" s="1" t="s">
        <v>36</v>
      </c>
      <c r="L2312" s="1" t="s">
        <v>861</v>
      </c>
      <c r="M2312" s="1" t="s">
        <v>1636</v>
      </c>
      <c r="N2312">
        <v>1</v>
      </c>
      <c r="O2312" s="8">
        <v>66093.58</v>
      </c>
      <c r="P2312" s="8">
        <v>28448.39</v>
      </c>
      <c r="Q2312" s="8">
        <v>37645.19</v>
      </c>
      <c r="R2312" s="35"/>
      <c r="S2312" s="36"/>
      <c r="T2312" s="36"/>
      <c r="U2312" s="36"/>
    </row>
    <row r="2313" spans="1:21" x14ac:dyDescent="0.3">
      <c r="A2313" s="9">
        <v>643548758</v>
      </c>
      <c r="B2313" s="9" t="str">
        <f>VLOOKUP(A2313,'AM Detail'!K:L,2,FALSE)</f>
        <v>Retire</v>
      </c>
      <c r="C2313" s="1" t="s">
        <v>31</v>
      </c>
      <c r="D2313" s="1" t="s">
        <v>32</v>
      </c>
      <c r="E2313" s="9" t="str">
        <f t="shared" si="36"/>
        <v>Z000</v>
      </c>
      <c r="F2313" s="2">
        <v>33786</v>
      </c>
      <c r="G2313" s="1" t="s">
        <v>17</v>
      </c>
      <c r="H2313" s="1" t="s">
        <v>33</v>
      </c>
      <c r="I2313" s="1" t="s">
        <v>332</v>
      </c>
      <c r="J2313" s="1" t="s">
        <v>822</v>
      </c>
      <c r="K2313" s="1" t="s">
        <v>36</v>
      </c>
      <c r="L2313" s="1" t="s">
        <v>25</v>
      </c>
      <c r="M2313" s="1" t="s">
        <v>1636</v>
      </c>
      <c r="N2313">
        <v>0</v>
      </c>
      <c r="O2313" s="8">
        <v>1190.46</v>
      </c>
      <c r="P2313" s="8">
        <v>1190.46</v>
      </c>
      <c r="Q2313" s="8">
        <v>0</v>
      </c>
      <c r="R2313" s="35"/>
      <c r="S2313" s="36"/>
      <c r="T2313" s="36"/>
      <c r="U2313" s="36"/>
    </row>
    <row r="2314" spans="1:21" x14ac:dyDescent="0.3">
      <c r="A2314" s="9">
        <v>643548764</v>
      </c>
      <c r="B2314" s="9" t="str">
        <f>VLOOKUP(A2314,'AM Detail'!K:L,2,FALSE)</f>
        <v>Retire</v>
      </c>
      <c r="C2314" s="1" t="s">
        <v>31</v>
      </c>
      <c r="D2314" s="1" t="s">
        <v>32</v>
      </c>
      <c r="E2314" s="9" t="str">
        <f t="shared" si="36"/>
        <v>Z000</v>
      </c>
      <c r="F2314" s="2">
        <v>25385</v>
      </c>
      <c r="G2314" s="1" t="s">
        <v>17</v>
      </c>
      <c r="H2314" s="1" t="s">
        <v>33</v>
      </c>
      <c r="I2314" s="1" t="s">
        <v>332</v>
      </c>
      <c r="J2314" s="1" t="s">
        <v>338</v>
      </c>
      <c r="K2314" s="1" t="s">
        <v>36</v>
      </c>
      <c r="L2314" s="1" t="s">
        <v>339</v>
      </c>
      <c r="M2314" s="1" t="s">
        <v>1636</v>
      </c>
      <c r="N2314">
        <v>1</v>
      </c>
      <c r="O2314" s="8">
        <v>2784</v>
      </c>
      <c r="P2314" s="8">
        <v>2784</v>
      </c>
      <c r="Q2314" s="8">
        <v>0</v>
      </c>
      <c r="R2314" s="35"/>
      <c r="S2314" s="36"/>
      <c r="T2314" s="36"/>
      <c r="U2314" s="36"/>
    </row>
    <row r="2315" spans="1:21" x14ac:dyDescent="0.3">
      <c r="A2315" s="9">
        <v>643548770</v>
      </c>
      <c r="B2315" s="9" t="str">
        <f>VLOOKUP(A2315,'AM Detail'!K:L,2,FALSE)</f>
        <v>Retire</v>
      </c>
      <c r="C2315" s="1" t="s">
        <v>31</v>
      </c>
      <c r="D2315" s="1" t="s">
        <v>32</v>
      </c>
      <c r="E2315" s="9" t="str">
        <f t="shared" si="36"/>
        <v>Z000</v>
      </c>
      <c r="F2315" s="2">
        <v>38808</v>
      </c>
      <c r="G2315" s="1" t="s">
        <v>17</v>
      </c>
      <c r="H2315" s="1" t="s">
        <v>33</v>
      </c>
      <c r="I2315" s="1" t="s">
        <v>332</v>
      </c>
      <c r="J2315" s="1" t="s">
        <v>822</v>
      </c>
      <c r="K2315" s="1" t="s">
        <v>36</v>
      </c>
      <c r="L2315" s="1" t="s">
        <v>759</v>
      </c>
      <c r="M2315" s="1" t="s">
        <v>1636</v>
      </c>
      <c r="N2315">
        <v>0</v>
      </c>
      <c r="O2315" s="8">
        <v>-272.7</v>
      </c>
      <c r="P2315" s="8">
        <v>-255.47</v>
      </c>
      <c r="Q2315" s="8">
        <v>-17.23</v>
      </c>
      <c r="R2315" s="35"/>
      <c r="S2315" s="36"/>
      <c r="T2315" s="36"/>
      <c r="U2315" s="36"/>
    </row>
    <row r="2316" spans="1:21" x14ac:dyDescent="0.3">
      <c r="A2316" s="9">
        <v>643615764</v>
      </c>
      <c r="B2316" s="9" t="str">
        <f>VLOOKUP(A2316,'AM Detail'!K:L,2,FALSE)</f>
        <v>Retire</v>
      </c>
      <c r="C2316" s="1" t="s">
        <v>31</v>
      </c>
      <c r="D2316" s="1" t="s">
        <v>32</v>
      </c>
      <c r="E2316" s="9" t="str">
        <f t="shared" si="36"/>
        <v>Z000</v>
      </c>
      <c r="F2316" s="2">
        <v>41153</v>
      </c>
      <c r="G2316" s="1" t="s">
        <v>17</v>
      </c>
      <c r="H2316" s="1" t="s">
        <v>33</v>
      </c>
      <c r="I2316" s="1" t="s">
        <v>294</v>
      </c>
      <c r="J2316" s="1" t="s">
        <v>831</v>
      </c>
      <c r="K2316" s="1" t="s">
        <v>36</v>
      </c>
      <c r="L2316" s="1" t="s">
        <v>865</v>
      </c>
      <c r="M2316" s="1" t="s">
        <v>1636</v>
      </c>
      <c r="N2316">
        <v>1</v>
      </c>
      <c r="O2316" s="8">
        <v>197483.07</v>
      </c>
      <c r="P2316" s="8">
        <v>65001.39</v>
      </c>
      <c r="Q2316" s="8">
        <v>132481.68</v>
      </c>
      <c r="R2316" s="35"/>
      <c r="S2316" s="36"/>
      <c r="T2316" s="36"/>
      <c r="U2316" s="36"/>
    </row>
    <row r="2317" spans="1:21" x14ac:dyDescent="0.3">
      <c r="A2317" s="9">
        <v>643615768</v>
      </c>
      <c r="B2317" s="9" t="e">
        <f>VLOOKUP(A2317,'AM Detail'!K:L,2,FALSE)</f>
        <v>#N/A</v>
      </c>
      <c r="C2317" s="1" t="s">
        <v>335</v>
      </c>
      <c r="D2317" s="1" t="s">
        <v>465</v>
      </c>
      <c r="E2317" s="9" t="str">
        <f t="shared" si="36"/>
        <v>Z000</v>
      </c>
      <c r="F2317" s="2">
        <v>41183</v>
      </c>
      <c r="G2317" s="1" t="s">
        <v>17</v>
      </c>
      <c r="H2317" s="1" t="s">
        <v>18</v>
      </c>
      <c r="I2317" s="1" t="s">
        <v>272</v>
      </c>
      <c r="J2317" s="1" t="s">
        <v>504</v>
      </c>
      <c r="K2317" s="1" t="s">
        <v>269</v>
      </c>
      <c r="L2317" s="1" t="s">
        <v>865</v>
      </c>
      <c r="M2317" s="1" t="s">
        <v>1636</v>
      </c>
      <c r="N2317">
        <v>0</v>
      </c>
      <c r="O2317" s="8">
        <v>0</v>
      </c>
      <c r="P2317" s="8">
        <v>0</v>
      </c>
      <c r="Q2317" s="8">
        <v>0</v>
      </c>
      <c r="R2317" s="35"/>
      <c r="S2317" s="36"/>
      <c r="T2317" s="36"/>
      <c r="U2317" s="36"/>
    </row>
    <row r="2318" spans="1:21" x14ac:dyDescent="0.3">
      <c r="A2318" s="9">
        <v>643615817</v>
      </c>
      <c r="B2318" s="9" t="e">
        <f>VLOOKUP(A2318,'AM Detail'!K:L,2,FALSE)</f>
        <v>#N/A</v>
      </c>
      <c r="C2318" s="1" t="s">
        <v>335</v>
      </c>
      <c r="D2318" s="1" t="s">
        <v>465</v>
      </c>
      <c r="E2318" s="9" t="str">
        <f t="shared" si="36"/>
        <v>Z000</v>
      </c>
      <c r="F2318" s="2">
        <v>41214</v>
      </c>
      <c r="G2318" s="1" t="s">
        <v>17</v>
      </c>
      <c r="H2318" s="1" t="s">
        <v>18</v>
      </c>
      <c r="I2318" s="1" t="s">
        <v>496</v>
      </c>
      <c r="J2318" s="1" t="s">
        <v>501</v>
      </c>
      <c r="K2318" s="1" t="s">
        <v>269</v>
      </c>
      <c r="L2318" s="1" t="s">
        <v>865</v>
      </c>
      <c r="M2318" s="1" t="s">
        <v>1636</v>
      </c>
      <c r="N2318">
        <v>0</v>
      </c>
      <c r="O2318" s="8">
        <v>0</v>
      </c>
      <c r="P2318" s="8">
        <v>0</v>
      </c>
      <c r="Q2318" s="8">
        <v>0</v>
      </c>
      <c r="R2318" s="35"/>
      <c r="S2318" s="36"/>
      <c r="T2318" s="36"/>
      <c r="U2318" s="36"/>
    </row>
    <row r="2319" spans="1:21" x14ac:dyDescent="0.3">
      <c r="A2319" s="9">
        <v>643615840</v>
      </c>
      <c r="B2319" s="9" t="str">
        <f>VLOOKUP(A2319,'AM Detail'!K:L,2,FALSE)</f>
        <v>Retire</v>
      </c>
      <c r="C2319" s="1" t="s">
        <v>31</v>
      </c>
      <c r="D2319" s="1" t="s">
        <v>32</v>
      </c>
      <c r="E2319" s="9" t="str">
        <f t="shared" si="36"/>
        <v>Z000</v>
      </c>
      <c r="F2319" s="2">
        <v>41214</v>
      </c>
      <c r="G2319" s="1" t="s">
        <v>17</v>
      </c>
      <c r="H2319" s="1" t="s">
        <v>33</v>
      </c>
      <c r="I2319" s="1" t="s">
        <v>366</v>
      </c>
      <c r="J2319" s="1" t="s">
        <v>782</v>
      </c>
      <c r="K2319" s="1" t="s">
        <v>36</v>
      </c>
      <c r="L2319" s="1" t="s">
        <v>865</v>
      </c>
      <c r="M2319" s="1" t="s">
        <v>1636</v>
      </c>
      <c r="N2319">
        <v>2</v>
      </c>
      <c r="O2319" s="8">
        <v>59747.76</v>
      </c>
      <c r="P2319" s="8">
        <v>19665.93</v>
      </c>
      <c r="Q2319" s="8">
        <v>40081.83</v>
      </c>
      <c r="R2319" s="35"/>
      <c r="S2319" s="36"/>
      <c r="T2319" s="36"/>
      <c r="U2319" s="36"/>
    </row>
    <row r="2320" spans="1:21" x14ac:dyDescent="0.3">
      <c r="A2320" s="9">
        <v>643615854</v>
      </c>
      <c r="B2320" s="9" t="e">
        <f>VLOOKUP(A2320,'AM Detail'!K:L,2,FALSE)</f>
        <v>#N/A</v>
      </c>
      <c r="C2320" s="1" t="s">
        <v>335</v>
      </c>
      <c r="D2320" s="1" t="s">
        <v>238</v>
      </c>
      <c r="E2320" s="9" t="str">
        <f t="shared" si="36"/>
        <v>Z000</v>
      </c>
      <c r="F2320" s="2">
        <v>41244</v>
      </c>
      <c r="G2320" s="1" t="s">
        <v>17</v>
      </c>
      <c r="H2320" s="1" t="s">
        <v>18</v>
      </c>
      <c r="I2320" s="1" t="s">
        <v>426</v>
      </c>
      <c r="J2320" s="1" t="s">
        <v>432</v>
      </c>
      <c r="K2320" s="1" t="s">
        <v>36</v>
      </c>
      <c r="L2320" s="1" t="s">
        <v>865</v>
      </c>
      <c r="M2320" s="1" t="s">
        <v>1636</v>
      </c>
      <c r="N2320">
        <v>0</v>
      </c>
      <c r="O2320" s="8">
        <v>0</v>
      </c>
      <c r="P2320" s="8">
        <v>0</v>
      </c>
      <c r="Q2320" s="8">
        <v>0</v>
      </c>
      <c r="R2320" s="35"/>
      <c r="S2320" s="36"/>
      <c r="T2320" s="36"/>
      <c r="U2320" s="36"/>
    </row>
    <row r="2321" spans="1:21" x14ac:dyDescent="0.3">
      <c r="A2321" s="9">
        <v>643615858</v>
      </c>
      <c r="B2321" s="9" t="str">
        <f>VLOOKUP(A2321,'AM Detail'!K:L,2,FALSE)</f>
        <v>Retire</v>
      </c>
      <c r="C2321" s="1" t="s">
        <v>31</v>
      </c>
      <c r="D2321" s="1" t="s">
        <v>32</v>
      </c>
      <c r="E2321" s="9" t="str">
        <f t="shared" si="36"/>
        <v>Z000</v>
      </c>
      <c r="F2321" s="2">
        <v>41214</v>
      </c>
      <c r="G2321" s="1" t="s">
        <v>17</v>
      </c>
      <c r="H2321" s="1" t="s">
        <v>33</v>
      </c>
      <c r="I2321" s="1" t="s">
        <v>434</v>
      </c>
      <c r="J2321" s="1" t="s">
        <v>435</v>
      </c>
      <c r="K2321" s="1" t="s">
        <v>36</v>
      </c>
      <c r="L2321" s="1" t="s">
        <v>865</v>
      </c>
      <c r="M2321" s="1" t="s">
        <v>1636</v>
      </c>
      <c r="N2321">
        <v>1</v>
      </c>
      <c r="O2321" s="8">
        <v>39607.46</v>
      </c>
      <c r="P2321" s="8">
        <v>13036.76</v>
      </c>
      <c r="Q2321" s="8">
        <v>26570.7</v>
      </c>
      <c r="R2321" s="35"/>
      <c r="S2321" s="36"/>
      <c r="T2321" s="36"/>
      <c r="U2321" s="36"/>
    </row>
    <row r="2322" spans="1:21" x14ac:dyDescent="0.3">
      <c r="A2322" s="9">
        <v>643615893</v>
      </c>
      <c r="B2322" s="9" t="e">
        <f>VLOOKUP(A2322,'AM Detail'!K:L,2,FALSE)</f>
        <v>#N/A</v>
      </c>
      <c r="C2322" s="1" t="s">
        <v>335</v>
      </c>
      <c r="D2322" s="1" t="s">
        <v>465</v>
      </c>
      <c r="E2322" s="9" t="str">
        <f t="shared" si="36"/>
        <v>Z000</v>
      </c>
      <c r="F2322" s="2">
        <v>41244</v>
      </c>
      <c r="G2322" s="1" t="s">
        <v>17</v>
      </c>
      <c r="H2322" s="1" t="s">
        <v>18</v>
      </c>
      <c r="I2322" s="1" t="s">
        <v>558</v>
      </c>
      <c r="J2322" s="1" t="s">
        <v>560</v>
      </c>
      <c r="K2322" s="1" t="s">
        <v>269</v>
      </c>
      <c r="L2322" s="1" t="s">
        <v>865</v>
      </c>
      <c r="M2322" s="1" t="s">
        <v>1636</v>
      </c>
      <c r="N2322">
        <v>0</v>
      </c>
      <c r="O2322" s="8">
        <v>0</v>
      </c>
      <c r="P2322" s="8">
        <v>0</v>
      </c>
      <c r="Q2322" s="8">
        <v>0</v>
      </c>
      <c r="R2322" s="35"/>
      <c r="S2322" s="36"/>
      <c r="T2322" s="36"/>
      <c r="U2322" s="36"/>
    </row>
    <row r="2323" spans="1:21" x14ac:dyDescent="0.3">
      <c r="A2323" s="9">
        <v>643615906</v>
      </c>
      <c r="B2323" s="9" t="e">
        <f>VLOOKUP(A2323,'AM Detail'!K:L,2,FALSE)</f>
        <v>#N/A</v>
      </c>
      <c r="C2323" s="1" t="s">
        <v>335</v>
      </c>
      <c r="D2323" s="1" t="s">
        <v>465</v>
      </c>
      <c r="E2323" s="9" t="str">
        <f t="shared" si="36"/>
        <v>Z000</v>
      </c>
      <c r="F2323" s="2">
        <v>41183</v>
      </c>
      <c r="G2323" s="1" t="s">
        <v>17</v>
      </c>
      <c r="H2323" s="1" t="s">
        <v>18</v>
      </c>
      <c r="I2323" s="1" t="s">
        <v>558</v>
      </c>
      <c r="J2323" s="1" t="s">
        <v>560</v>
      </c>
      <c r="K2323" s="1" t="s">
        <v>269</v>
      </c>
      <c r="L2323" s="1" t="s">
        <v>865</v>
      </c>
      <c r="M2323" s="1" t="s">
        <v>1636</v>
      </c>
      <c r="N2323">
        <v>0</v>
      </c>
      <c r="O2323" s="8">
        <v>0</v>
      </c>
      <c r="P2323" s="8">
        <v>0</v>
      </c>
      <c r="Q2323" s="8">
        <v>0</v>
      </c>
      <c r="R2323" s="35"/>
      <c r="S2323" s="36"/>
      <c r="T2323" s="36"/>
      <c r="U2323" s="36"/>
    </row>
    <row r="2324" spans="1:21" x14ac:dyDescent="0.3">
      <c r="A2324" s="9">
        <v>643616008</v>
      </c>
      <c r="B2324" s="9" t="e">
        <f>VLOOKUP(A2324,'AM Detail'!K:L,2,FALSE)</f>
        <v>#N/A</v>
      </c>
      <c r="C2324" s="1" t="s">
        <v>335</v>
      </c>
      <c r="D2324" s="1" t="s">
        <v>16</v>
      </c>
      <c r="E2324" s="9" t="str">
        <f t="shared" si="36"/>
        <v>Z000</v>
      </c>
      <c r="F2324" s="2">
        <v>41214</v>
      </c>
      <c r="G2324" s="1" t="s">
        <v>17</v>
      </c>
      <c r="H2324" s="1" t="s">
        <v>18</v>
      </c>
      <c r="I2324" s="1" t="s">
        <v>159</v>
      </c>
      <c r="J2324" s="1" t="s">
        <v>161</v>
      </c>
      <c r="K2324" s="1" t="s">
        <v>21</v>
      </c>
      <c r="L2324" s="1" t="s">
        <v>865</v>
      </c>
      <c r="M2324" s="1" t="s">
        <v>1636</v>
      </c>
      <c r="N2324">
        <v>0</v>
      </c>
      <c r="O2324" s="8">
        <v>0</v>
      </c>
      <c r="P2324" s="8">
        <v>0</v>
      </c>
      <c r="Q2324" s="8">
        <v>0</v>
      </c>
      <c r="R2324" s="35"/>
      <c r="S2324" s="36"/>
      <c r="T2324" s="36"/>
      <c r="U2324" s="36"/>
    </row>
    <row r="2325" spans="1:21" x14ac:dyDescent="0.3">
      <c r="A2325" s="9">
        <v>643616097</v>
      </c>
      <c r="B2325" s="9" t="str">
        <f>VLOOKUP(A2325,'AM Detail'!K:L,2,FALSE)</f>
        <v>Retire</v>
      </c>
      <c r="C2325" s="1" t="s">
        <v>335</v>
      </c>
      <c r="D2325" s="1" t="s">
        <v>238</v>
      </c>
      <c r="E2325" s="9" t="str">
        <f t="shared" si="36"/>
        <v>Z000</v>
      </c>
      <c r="F2325" s="2">
        <v>41244</v>
      </c>
      <c r="G2325" s="1" t="s">
        <v>17</v>
      </c>
      <c r="H2325" s="1" t="s">
        <v>18</v>
      </c>
      <c r="I2325" s="1" t="s">
        <v>434</v>
      </c>
      <c r="J2325" s="1" t="s">
        <v>439</v>
      </c>
      <c r="K2325" s="1" t="s">
        <v>36</v>
      </c>
      <c r="L2325" s="1" t="s">
        <v>865</v>
      </c>
      <c r="M2325" s="1" t="s">
        <v>1636</v>
      </c>
      <c r="N2325">
        <v>1</v>
      </c>
      <c r="O2325" s="8">
        <v>20573.759999999998</v>
      </c>
      <c r="P2325" s="8">
        <v>5060.08</v>
      </c>
      <c r="Q2325" s="8">
        <v>15513.68</v>
      </c>
      <c r="R2325" s="35"/>
      <c r="S2325" s="36"/>
      <c r="T2325" s="36"/>
      <c r="U2325" s="36"/>
    </row>
    <row r="2326" spans="1:21" x14ac:dyDescent="0.3">
      <c r="A2326" s="9">
        <v>643616786</v>
      </c>
      <c r="B2326" s="9" t="e">
        <f>VLOOKUP(A2326,'AM Detail'!K:L,2,FALSE)</f>
        <v>#N/A</v>
      </c>
      <c r="C2326" s="1" t="s">
        <v>335</v>
      </c>
      <c r="D2326" s="1" t="s">
        <v>465</v>
      </c>
      <c r="E2326" s="9" t="str">
        <f t="shared" si="36"/>
        <v>Z000</v>
      </c>
      <c r="F2326" s="2">
        <v>41214</v>
      </c>
      <c r="G2326" s="1" t="s">
        <v>17</v>
      </c>
      <c r="H2326" s="1" t="s">
        <v>18</v>
      </c>
      <c r="I2326" s="1" t="s">
        <v>558</v>
      </c>
      <c r="J2326" s="1" t="s">
        <v>559</v>
      </c>
      <c r="K2326" s="1" t="s">
        <v>269</v>
      </c>
      <c r="L2326" s="1" t="s">
        <v>865</v>
      </c>
      <c r="M2326" s="1" t="s">
        <v>1636</v>
      </c>
      <c r="N2326">
        <v>0</v>
      </c>
      <c r="O2326" s="8">
        <v>0</v>
      </c>
      <c r="P2326" s="8">
        <v>0</v>
      </c>
      <c r="Q2326" s="8">
        <v>0</v>
      </c>
      <c r="R2326" s="35"/>
      <c r="S2326" s="36"/>
      <c r="T2326" s="36"/>
      <c r="U2326" s="36"/>
    </row>
    <row r="2327" spans="1:21" x14ac:dyDescent="0.3">
      <c r="A2327" s="9">
        <v>643616896</v>
      </c>
      <c r="B2327" s="9" t="str">
        <f>VLOOKUP(A2327,'AM Detail'!K:L,2,FALSE)</f>
        <v>Common</v>
      </c>
      <c r="C2327" s="1" t="s">
        <v>15</v>
      </c>
      <c r="D2327" s="1" t="s">
        <v>287</v>
      </c>
      <c r="E2327" s="9" t="str">
        <f t="shared" si="36"/>
        <v>Z000</v>
      </c>
      <c r="F2327" s="2">
        <v>41275</v>
      </c>
      <c r="G2327" s="1" t="s">
        <v>17</v>
      </c>
      <c r="H2327" s="1" t="s">
        <v>18</v>
      </c>
      <c r="I2327" s="1" t="s">
        <v>655</v>
      </c>
      <c r="J2327" s="1" t="s">
        <v>673</v>
      </c>
      <c r="K2327" s="1" t="s">
        <v>286</v>
      </c>
      <c r="L2327" s="1" t="s">
        <v>854</v>
      </c>
      <c r="M2327" s="1" t="s">
        <v>1636</v>
      </c>
      <c r="N2327">
        <v>0</v>
      </c>
      <c r="O2327" s="8">
        <v>9439.56</v>
      </c>
      <c r="P2327" s="8">
        <v>1455.79</v>
      </c>
      <c r="Q2327" s="8">
        <v>7983.77</v>
      </c>
      <c r="R2327" s="35"/>
      <c r="S2327" s="36"/>
      <c r="T2327" s="36"/>
      <c r="U2327" s="36"/>
    </row>
    <row r="2328" spans="1:21" x14ac:dyDescent="0.3">
      <c r="A2328" s="9">
        <v>643617198</v>
      </c>
      <c r="B2328" s="9" t="str">
        <f>VLOOKUP(A2328,'AM Detail'!K:L,2,FALSE)</f>
        <v>Common</v>
      </c>
      <c r="C2328" s="1" t="s">
        <v>15</v>
      </c>
      <c r="D2328" s="1" t="s">
        <v>16</v>
      </c>
      <c r="E2328" s="9" t="str">
        <f t="shared" si="36"/>
        <v>Z000</v>
      </c>
      <c r="F2328" s="2">
        <v>41183</v>
      </c>
      <c r="G2328" s="1" t="s">
        <v>17</v>
      </c>
      <c r="H2328" s="1" t="s">
        <v>18</v>
      </c>
      <c r="I2328" s="1" t="s">
        <v>70</v>
      </c>
      <c r="J2328" s="1" t="s">
        <v>77</v>
      </c>
      <c r="K2328" s="1" t="s">
        <v>21</v>
      </c>
      <c r="L2328" s="1" t="s">
        <v>865</v>
      </c>
      <c r="M2328" s="1" t="s">
        <v>1636</v>
      </c>
      <c r="N2328">
        <v>1</v>
      </c>
      <c r="O2328" s="8">
        <v>6115.59</v>
      </c>
      <c r="P2328" s="8">
        <v>667.65</v>
      </c>
      <c r="Q2328" s="8">
        <v>5447.94</v>
      </c>
      <c r="R2328" s="35"/>
      <c r="S2328" s="36"/>
      <c r="T2328" s="36"/>
      <c r="U2328" s="36"/>
    </row>
    <row r="2329" spans="1:21" x14ac:dyDescent="0.3">
      <c r="A2329" s="9">
        <v>643618296</v>
      </c>
      <c r="B2329" s="9" t="e">
        <f>VLOOKUP(A2329,'AM Detail'!K:L,2,FALSE)</f>
        <v>#N/A</v>
      </c>
      <c r="C2329" s="1" t="s">
        <v>31</v>
      </c>
      <c r="D2329" s="1" t="s">
        <v>268</v>
      </c>
      <c r="E2329" s="9" t="str">
        <f t="shared" si="36"/>
        <v>Z000</v>
      </c>
      <c r="F2329" s="2">
        <v>41214</v>
      </c>
      <c r="G2329" s="1" t="s">
        <v>17</v>
      </c>
      <c r="H2329" s="1" t="s">
        <v>33</v>
      </c>
      <c r="I2329" s="1" t="s">
        <v>558</v>
      </c>
      <c r="J2329" s="1" t="s">
        <v>559</v>
      </c>
      <c r="K2329" s="1" t="s">
        <v>269</v>
      </c>
      <c r="L2329" s="1" t="s">
        <v>865</v>
      </c>
      <c r="M2329" s="1" t="s">
        <v>1636</v>
      </c>
      <c r="N2329">
        <v>0</v>
      </c>
      <c r="O2329" s="8">
        <v>0</v>
      </c>
      <c r="P2329" s="8">
        <v>0</v>
      </c>
      <c r="Q2329" s="8">
        <v>0</v>
      </c>
      <c r="R2329" s="35"/>
      <c r="S2329" s="36"/>
      <c r="T2329" s="36"/>
      <c r="U2329" s="36"/>
    </row>
    <row r="2330" spans="1:21" x14ac:dyDescent="0.3">
      <c r="A2330" s="9">
        <v>643618785</v>
      </c>
      <c r="B2330" s="9" t="str">
        <f>VLOOKUP(A2330,'AM Detail'!K:L,2,FALSE)</f>
        <v>Retire</v>
      </c>
      <c r="C2330" s="1" t="s">
        <v>31</v>
      </c>
      <c r="D2330" s="1" t="s">
        <v>268</v>
      </c>
      <c r="E2330" s="9" t="str">
        <f t="shared" si="36"/>
        <v>Z000</v>
      </c>
      <c r="F2330" s="2">
        <v>41214</v>
      </c>
      <c r="G2330" s="1" t="s">
        <v>17</v>
      </c>
      <c r="H2330" s="1" t="s">
        <v>33</v>
      </c>
      <c r="I2330" s="1" t="s">
        <v>496</v>
      </c>
      <c r="J2330" s="1" t="s">
        <v>501</v>
      </c>
      <c r="K2330" s="1" t="s">
        <v>269</v>
      </c>
      <c r="L2330" s="1" t="s">
        <v>865</v>
      </c>
      <c r="M2330" s="1" t="s">
        <v>1636</v>
      </c>
      <c r="N2330">
        <v>0</v>
      </c>
      <c r="O2330" s="8">
        <v>963.59</v>
      </c>
      <c r="P2330" s="8">
        <v>122.92</v>
      </c>
      <c r="Q2330" s="8">
        <v>840.67</v>
      </c>
      <c r="R2330" s="35"/>
      <c r="S2330" s="36"/>
      <c r="T2330" s="36"/>
      <c r="U2330" s="36"/>
    </row>
    <row r="2331" spans="1:21" x14ac:dyDescent="0.3">
      <c r="A2331" s="9">
        <v>643619225</v>
      </c>
      <c r="B2331" s="9" t="str">
        <f>VLOOKUP(A2331,'AM Detail'!K:L,2,FALSE)</f>
        <v>U1</v>
      </c>
      <c r="C2331" s="1" t="s">
        <v>31</v>
      </c>
      <c r="D2331" s="1" t="s">
        <v>268</v>
      </c>
      <c r="E2331" s="9" t="str">
        <f t="shared" si="36"/>
        <v>Z000</v>
      </c>
      <c r="F2331" s="2">
        <v>41183</v>
      </c>
      <c r="G2331" s="1" t="s">
        <v>17</v>
      </c>
      <c r="H2331" s="1" t="s">
        <v>33</v>
      </c>
      <c r="I2331" s="1" t="s">
        <v>558</v>
      </c>
      <c r="J2331" s="1" t="s">
        <v>560</v>
      </c>
      <c r="K2331" s="1" t="s">
        <v>269</v>
      </c>
      <c r="L2331" s="1" t="s">
        <v>865</v>
      </c>
      <c r="M2331" s="1" t="s">
        <v>1636</v>
      </c>
      <c r="N2331">
        <v>0</v>
      </c>
      <c r="O2331" s="8">
        <v>10808.82</v>
      </c>
      <c r="P2331" s="8">
        <v>1378.87</v>
      </c>
      <c r="Q2331" s="8">
        <v>9429.9500000000007</v>
      </c>
      <c r="R2331" s="35"/>
      <c r="S2331" s="36"/>
      <c r="T2331" s="36"/>
      <c r="U2331" s="36"/>
    </row>
    <row r="2332" spans="1:21" x14ac:dyDescent="0.3">
      <c r="A2332" s="9">
        <v>643619229</v>
      </c>
      <c r="B2332" s="9" t="str">
        <f>VLOOKUP(A2332,'AM Detail'!K:L,2,FALSE)</f>
        <v>U1</v>
      </c>
      <c r="C2332" s="1" t="s">
        <v>31</v>
      </c>
      <c r="D2332" s="1" t="s">
        <v>54</v>
      </c>
      <c r="E2332" s="9" t="str">
        <f t="shared" si="36"/>
        <v>Z000</v>
      </c>
      <c r="F2332" s="2">
        <v>41244</v>
      </c>
      <c r="G2332" s="1" t="s">
        <v>17</v>
      </c>
      <c r="H2332" s="1" t="s">
        <v>33</v>
      </c>
      <c r="I2332" s="1" t="s">
        <v>159</v>
      </c>
      <c r="J2332" s="1" t="s">
        <v>161</v>
      </c>
      <c r="K2332" s="1" t="s">
        <v>21</v>
      </c>
      <c r="L2332" s="1" t="s">
        <v>865</v>
      </c>
      <c r="M2332" s="1" t="s">
        <v>1636</v>
      </c>
      <c r="N2332">
        <v>0</v>
      </c>
      <c r="O2332" s="8">
        <v>658.6</v>
      </c>
      <c r="P2332" s="8">
        <v>73.84</v>
      </c>
      <c r="Q2332" s="8">
        <v>584.76</v>
      </c>
      <c r="R2332" s="35"/>
      <c r="S2332" s="36"/>
      <c r="T2332" s="36"/>
      <c r="U2332" s="36"/>
    </row>
    <row r="2333" spans="1:21" x14ac:dyDescent="0.3">
      <c r="A2333" s="9">
        <v>643619243</v>
      </c>
      <c r="B2333" s="9" t="str">
        <f>VLOOKUP(A2333,'AM Detail'!K:L,2,FALSE)</f>
        <v>Retire</v>
      </c>
      <c r="C2333" s="1" t="s">
        <v>31</v>
      </c>
      <c r="D2333" s="1" t="s">
        <v>268</v>
      </c>
      <c r="E2333" s="9" t="str">
        <f t="shared" si="36"/>
        <v>Z000</v>
      </c>
      <c r="F2333" s="2">
        <v>40848</v>
      </c>
      <c r="G2333" s="1" t="s">
        <v>17</v>
      </c>
      <c r="H2333" s="1" t="s">
        <v>33</v>
      </c>
      <c r="I2333" s="1" t="s">
        <v>496</v>
      </c>
      <c r="J2333" s="1" t="s">
        <v>501</v>
      </c>
      <c r="K2333" s="1" t="s">
        <v>269</v>
      </c>
      <c r="L2333" s="1" t="s">
        <v>861</v>
      </c>
      <c r="M2333" s="1" t="s">
        <v>1636</v>
      </c>
      <c r="N2333">
        <v>1</v>
      </c>
      <c r="O2333" s="8">
        <v>44310.39</v>
      </c>
      <c r="P2333" s="8">
        <v>7391.91</v>
      </c>
      <c r="Q2333" s="8">
        <v>36918.480000000003</v>
      </c>
      <c r="R2333" s="35"/>
      <c r="S2333" s="36"/>
      <c r="T2333" s="36"/>
      <c r="U2333" s="36"/>
    </row>
    <row r="2334" spans="1:21" x14ac:dyDescent="0.3">
      <c r="A2334" s="9">
        <v>643619261</v>
      </c>
      <c r="B2334" s="9" t="str">
        <f>VLOOKUP(A2334,'AM Detail'!K:L,2,FALSE)</f>
        <v>U1</v>
      </c>
      <c r="C2334" s="1" t="s">
        <v>31</v>
      </c>
      <c r="D2334" s="1" t="s">
        <v>268</v>
      </c>
      <c r="E2334" s="9" t="str">
        <f t="shared" si="36"/>
        <v>Z000</v>
      </c>
      <c r="F2334" s="2">
        <v>41183</v>
      </c>
      <c r="G2334" s="1" t="s">
        <v>17</v>
      </c>
      <c r="H2334" s="1" t="s">
        <v>33</v>
      </c>
      <c r="I2334" s="1" t="s">
        <v>558</v>
      </c>
      <c r="J2334" s="1" t="s">
        <v>560</v>
      </c>
      <c r="K2334" s="1" t="s">
        <v>269</v>
      </c>
      <c r="L2334" s="1" t="s">
        <v>865</v>
      </c>
      <c r="M2334" s="1" t="s">
        <v>1636</v>
      </c>
      <c r="N2334">
        <v>1</v>
      </c>
      <c r="O2334" s="8">
        <v>31293.51</v>
      </c>
      <c r="P2334" s="8">
        <v>3992.09</v>
      </c>
      <c r="Q2334" s="8">
        <v>27301.42</v>
      </c>
      <c r="R2334" s="35"/>
      <c r="S2334" s="36"/>
      <c r="T2334" s="36"/>
      <c r="U2334" s="36"/>
    </row>
    <row r="2335" spans="1:21" x14ac:dyDescent="0.3">
      <c r="A2335" s="9">
        <v>643619279</v>
      </c>
      <c r="B2335" s="9" t="str">
        <f>VLOOKUP(A2335,'AM Detail'!K:L,2,FALSE)</f>
        <v>U1</v>
      </c>
      <c r="C2335" s="1" t="s">
        <v>31</v>
      </c>
      <c r="D2335" s="1" t="s">
        <v>54</v>
      </c>
      <c r="E2335" s="9" t="str">
        <f t="shared" si="36"/>
        <v>Z000</v>
      </c>
      <c r="F2335" s="2">
        <v>41214</v>
      </c>
      <c r="G2335" s="1" t="s">
        <v>17</v>
      </c>
      <c r="H2335" s="1" t="s">
        <v>33</v>
      </c>
      <c r="I2335" s="1" t="s">
        <v>159</v>
      </c>
      <c r="J2335" s="1" t="s">
        <v>161</v>
      </c>
      <c r="K2335" s="1" t="s">
        <v>21</v>
      </c>
      <c r="L2335" s="1" t="s">
        <v>865</v>
      </c>
      <c r="M2335" s="1" t="s">
        <v>1636</v>
      </c>
      <c r="N2335">
        <v>1</v>
      </c>
      <c r="O2335" s="8">
        <v>25547.58</v>
      </c>
      <c r="P2335" s="8">
        <v>2864.2</v>
      </c>
      <c r="Q2335" s="8">
        <v>22683.38</v>
      </c>
      <c r="R2335" s="35"/>
      <c r="S2335" s="36"/>
      <c r="T2335" s="36"/>
      <c r="U2335" s="36"/>
    </row>
    <row r="2336" spans="1:21" x14ac:dyDescent="0.3">
      <c r="A2336" s="9">
        <v>643728049</v>
      </c>
      <c r="B2336" s="9" t="str">
        <f>VLOOKUP(A2336,'AM Detail'!K:L,2,FALSE)</f>
        <v>Retire</v>
      </c>
      <c r="C2336" s="1" t="s">
        <v>31</v>
      </c>
      <c r="D2336" s="1" t="s">
        <v>32</v>
      </c>
      <c r="E2336" s="9" t="str">
        <f t="shared" si="36"/>
        <v>Z000</v>
      </c>
      <c r="F2336" s="2">
        <v>40878</v>
      </c>
      <c r="G2336" s="1" t="s">
        <v>17</v>
      </c>
      <c r="H2336" s="1" t="s">
        <v>33</v>
      </c>
      <c r="I2336" s="1" t="s">
        <v>332</v>
      </c>
      <c r="J2336" s="1" t="s">
        <v>334</v>
      </c>
      <c r="K2336" s="1" t="s">
        <v>36</v>
      </c>
      <c r="L2336" s="1" t="s">
        <v>861</v>
      </c>
      <c r="M2336" s="1" t="s">
        <v>1636</v>
      </c>
      <c r="N2336">
        <v>1</v>
      </c>
      <c r="O2336" s="8">
        <v>207116.92</v>
      </c>
      <c r="P2336" s="8">
        <v>89148.479999999996</v>
      </c>
      <c r="Q2336" s="8">
        <v>117968.44</v>
      </c>
      <c r="R2336" s="35"/>
      <c r="S2336" s="36"/>
      <c r="T2336" s="36"/>
      <c r="U2336" s="36"/>
    </row>
    <row r="2337" spans="1:21" x14ac:dyDescent="0.3">
      <c r="A2337" s="9">
        <v>644138688</v>
      </c>
      <c r="B2337" s="9" t="e">
        <f>VLOOKUP(A2337,'AM Detail'!K:L,2,FALSE)</f>
        <v>#N/A</v>
      </c>
      <c r="C2337" s="1" t="s">
        <v>31</v>
      </c>
      <c r="D2337" s="1" t="s">
        <v>268</v>
      </c>
      <c r="E2337" s="9" t="str">
        <f t="shared" si="36"/>
        <v>Z000</v>
      </c>
      <c r="F2337" s="2">
        <v>41426</v>
      </c>
      <c r="G2337" s="1" t="s">
        <v>17</v>
      </c>
      <c r="H2337" s="1" t="s">
        <v>33</v>
      </c>
      <c r="I2337" s="1" t="s">
        <v>290</v>
      </c>
      <c r="J2337" s="1" t="s">
        <v>291</v>
      </c>
      <c r="K2337" s="1" t="s">
        <v>269</v>
      </c>
      <c r="L2337" s="1" t="s">
        <v>854</v>
      </c>
      <c r="M2337" s="1" t="s">
        <v>1636</v>
      </c>
      <c r="N2337">
        <v>0</v>
      </c>
      <c r="O2337" s="8">
        <v>0</v>
      </c>
      <c r="P2337" s="8">
        <v>0</v>
      </c>
      <c r="Q2337" s="8">
        <v>0</v>
      </c>
      <c r="R2337" s="35"/>
      <c r="S2337" s="36"/>
      <c r="T2337" s="36"/>
      <c r="U2337" s="36"/>
    </row>
    <row r="2338" spans="1:21" x14ac:dyDescent="0.3">
      <c r="A2338" s="9">
        <v>644142429</v>
      </c>
      <c r="B2338" s="9" t="e">
        <f>VLOOKUP(A2338,'AM Detail'!K:L,2,FALSE)</f>
        <v>#N/A</v>
      </c>
      <c r="C2338" s="1" t="s">
        <v>15</v>
      </c>
      <c r="D2338" s="1" t="s">
        <v>287</v>
      </c>
      <c r="E2338" s="9" t="str">
        <f t="shared" si="36"/>
        <v>Z000</v>
      </c>
      <c r="F2338" s="2">
        <v>41426</v>
      </c>
      <c r="G2338" s="1" t="s">
        <v>17</v>
      </c>
      <c r="H2338" s="1" t="s">
        <v>18</v>
      </c>
      <c r="I2338" s="1" t="s">
        <v>290</v>
      </c>
      <c r="J2338" s="1" t="s">
        <v>291</v>
      </c>
      <c r="K2338" s="1" t="s">
        <v>286</v>
      </c>
      <c r="L2338" s="1" t="s">
        <v>854</v>
      </c>
      <c r="M2338" s="1" t="s">
        <v>1636</v>
      </c>
      <c r="N2338">
        <v>0</v>
      </c>
      <c r="O2338" s="8">
        <v>0</v>
      </c>
      <c r="P2338" s="8">
        <v>0</v>
      </c>
      <c r="Q2338" s="8">
        <v>0</v>
      </c>
      <c r="R2338" s="35"/>
      <c r="S2338" s="36"/>
      <c r="T2338" s="36"/>
      <c r="U2338" s="36"/>
    </row>
    <row r="2339" spans="1:21" x14ac:dyDescent="0.3">
      <c r="A2339" s="9">
        <v>644143088</v>
      </c>
      <c r="B2339" s="9" t="e">
        <f>VLOOKUP(A2339,'AM Detail'!K:L,2,FALSE)</f>
        <v>#N/A</v>
      </c>
      <c r="C2339" s="1" t="s">
        <v>31</v>
      </c>
      <c r="D2339" s="1" t="s">
        <v>32</v>
      </c>
      <c r="E2339" s="9" t="str">
        <f t="shared" si="36"/>
        <v>Z000</v>
      </c>
      <c r="F2339" s="2">
        <v>41426</v>
      </c>
      <c r="G2339" s="1" t="s">
        <v>17</v>
      </c>
      <c r="H2339" s="1" t="s">
        <v>33</v>
      </c>
      <c r="I2339" s="1" t="s">
        <v>290</v>
      </c>
      <c r="J2339" s="1" t="s">
        <v>291</v>
      </c>
      <c r="K2339" s="1" t="s">
        <v>36</v>
      </c>
      <c r="L2339" s="1" t="s">
        <v>854</v>
      </c>
      <c r="M2339" s="1" t="s">
        <v>1636</v>
      </c>
      <c r="N2339">
        <v>0</v>
      </c>
      <c r="O2339" s="8">
        <v>0</v>
      </c>
      <c r="P2339" s="8">
        <v>0</v>
      </c>
      <c r="Q2339" s="8">
        <v>0</v>
      </c>
      <c r="R2339" s="35"/>
      <c r="S2339" s="36"/>
      <c r="T2339" s="36"/>
      <c r="U2339" s="36"/>
    </row>
    <row r="2340" spans="1:21" x14ac:dyDescent="0.3">
      <c r="A2340" s="9">
        <v>644162888</v>
      </c>
      <c r="B2340" s="9" t="e">
        <f>VLOOKUP(A2340,'AM Detail'!K:L,2,FALSE)</f>
        <v>#N/A</v>
      </c>
      <c r="C2340" s="1" t="s">
        <v>31</v>
      </c>
      <c r="D2340" s="1" t="s">
        <v>32</v>
      </c>
      <c r="E2340" s="9" t="str">
        <f t="shared" si="36"/>
        <v>Z000</v>
      </c>
      <c r="F2340" s="2">
        <v>41244</v>
      </c>
      <c r="G2340" s="1" t="s">
        <v>17</v>
      </c>
      <c r="H2340" s="1" t="s">
        <v>33</v>
      </c>
      <c r="I2340" s="1" t="s">
        <v>290</v>
      </c>
      <c r="J2340" s="1" t="s">
        <v>291</v>
      </c>
      <c r="K2340" s="1" t="s">
        <v>36</v>
      </c>
      <c r="L2340" s="1" t="s">
        <v>865</v>
      </c>
      <c r="M2340" s="1" t="s">
        <v>1636</v>
      </c>
      <c r="N2340">
        <v>0</v>
      </c>
      <c r="O2340" s="8">
        <v>0</v>
      </c>
      <c r="P2340" s="8">
        <v>0</v>
      </c>
      <c r="Q2340" s="8">
        <v>0</v>
      </c>
      <c r="R2340" s="35"/>
      <c r="S2340" s="36"/>
      <c r="T2340" s="36"/>
      <c r="U2340" s="36"/>
    </row>
    <row r="2341" spans="1:21" x14ac:dyDescent="0.3">
      <c r="A2341" s="9">
        <v>644163630</v>
      </c>
      <c r="B2341" s="9" t="e">
        <f>VLOOKUP(A2341,'AM Detail'!K:L,2,FALSE)</f>
        <v>#N/A</v>
      </c>
      <c r="C2341" s="1" t="s">
        <v>15</v>
      </c>
      <c r="D2341" s="1" t="s">
        <v>16</v>
      </c>
      <c r="E2341" s="9" t="str">
        <f t="shared" si="36"/>
        <v>Z000</v>
      </c>
      <c r="F2341" s="2">
        <v>41275</v>
      </c>
      <c r="G2341" s="1" t="s">
        <v>17</v>
      </c>
      <c r="H2341" s="1" t="s">
        <v>18</v>
      </c>
      <c r="I2341" s="1" t="s">
        <v>290</v>
      </c>
      <c r="J2341" s="1" t="s">
        <v>291</v>
      </c>
      <c r="K2341" s="1" t="s">
        <v>21</v>
      </c>
      <c r="L2341" s="1" t="s">
        <v>854</v>
      </c>
      <c r="M2341" s="1" t="s">
        <v>1636</v>
      </c>
      <c r="N2341">
        <v>0</v>
      </c>
      <c r="O2341" s="8">
        <v>0</v>
      </c>
      <c r="P2341" s="8">
        <v>0</v>
      </c>
      <c r="Q2341" s="8">
        <v>0</v>
      </c>
      <c r="R2341" s="35"/>
      <c r="S2341" s="36"/>
      <c r="T2341" s="36"/>
      <c r="U2341" s="36"/>
    </row>
    <row r="2342" spans="1:21" x14ac:dyDescent="0.3">
      <c r="A2342" s="9">
        <v>644209650</v>
      </c>
      <c r="B2342" s="9" t="str">
        <f>VLOOKUP(A2342,'AM Detail'!K:L,2,FALSE)</f>
        <v>Common</v>
      </c>
      <c r="C2342" s="1" t="s">
        <v>15</v>
      </c>
      <c r="D2342" s="1" t="s">
        <v>16</v>
      </c>
      <c r="E2342" s="9" t="str">
        <f t="shared" si="36"/>
        <v>Z000</v>
      </c>
      <c r="F2342" s="2">
        <v>41518</v>
      </c>
      <c r="G2342" s="1" t="s">
        <v>17</v>
      </c>
      <c r="H2342" s="1" t="s">
        <v>18</v>
      </c>
      <c r="I2342" s="1" t="s">
        <v>137</v>
      </c>
      <c r="J2342" s="1" t="s">
        <v>142</v>
      </c>
      <c r="K2342" s="1" t="s">
        <v>21</v>
      </c>
      <c r="L2342" s="1" t="s">
        <v>854</v>
      </c>
      <c r="M2342" s="1" t="s">
        <v>1636</v>
      </c>
      <c r="N2342">
        <v>2</v>
      </c>
      <c r="O2342" s="8">
        <v>9478.65</v>
      </c>
      <c r="P2342" s="8">
        <v>716.39</v>
      </c>
      <c r="Q2342" s="8">
        <v>8762.26</v>
      </c>
      <c r="R2342" s="35"/>
      <c r="S2342" s="36"/>
      <c r="T2342" s="36"/>
      <c r="U2342" s="36"/>
    </row>
    <row r="2343" spans="1:21" x14ac:dyDescent="0.3">
      <c r="A2343" s="9">
        <v>644373533</v>
      </c>
      <c r="B2343" s="9" t="e">
        <f>VLOOKUP(A2343,'AM Detail'!K:L,2,FALSE)</f>
        <v>#N/A</v>
      </c>
      <c r="C2343" s="1" t="s">
        <v>335</v>
      </c>
      <c r="D2343" s="1" t="s">
        <v>16</v>
      </c>
      <c r="E2343" s="9" t="str">
        <f t="shared" si="36"/>
        <v>Z000</v>
      </c>
      <c r="F2343" s="2">
        <v>25385</v>
      </c>
      <c r="G2343" s="1" t="s">
        <v>17</v>
      </c>
      <c r="H2343" s="1" t="s">
        <v>18</v>
      </c>
      <c r="I2343" s="1" t="s">
        <v>159</v>
      </c>
      <c r="J2343" s="1" t="s">
        <v>164</v>
      </c>
      <c r="K2343" s="1" t="s">
        <v>21</v>
      </c>
      <c r="L2343" s="1" t="s">
        <v>339</v>
      </c>
      <c r="M2343" s="1" t="s">
        <v>1636</v>
      </c>
      <c r="N2343">
        <v>0</v>
      </c>
      <c r="O2343" s="8">
        <v>0</v>
      </c>
      <c r="P2343" s="8">
        <v>0</v>
      </c>
      <c r="Q2343" s="8">
        <v>0</v>
      </c>
      <c r="R2343" s="35"/>
      <c r="S2343" s="36"/>
      <c r="T2343" s="36"/>
      <c r="U2343" s="36"/>
    </row>
    <row r="2344" spans="1:21" x14ac:dyDescent="0.3">
      <c r="A2344" s="9">
        <v>645479750</v>
      </c>
      <c r="B2344" s="9" t="e">
        <f>VLOOKUP(A2344,'AM Detail'!K:L,2,FALSE)</f>
        <v>#N/A</v>
      </c>
      <c r="C2344" s="1" t="s">
        <v>15</v>
      </c>
      <c r="D2344" s="1" t="s">
        <v>238</v>
      </c>
      <c r="E2344" s="9" t="str">
        <f t="shared" si="36"/>
        <v>Z000</v>
      </c>
      <c r="F2344" s="2">
        <v>41456</v>
      </c>
      <c r="G2344" s="1" t="s">
        <v>17</v>
      </c>
      <c r="H2344" s="1" t="s">
        <v>18</v>
      </c>
      <c r="I2344" s="1" t="s">
        <v>290</v>
      </c>
      <c r="J2344" s="1" t="s">
        <v>291</v>
      </c>
      <c r="K2344" s="1" t="s">
        <v>36</v>
      </c>
      <c r="L2344" s="1" t="s">
        <v>854</v>
      </c>
      <c r="M2344" s="1" t="s">
        <v>1636</v>
      </c>
      <c r="N2344">
        <v>0</v>
      </c>
      <c r="O2344" s="8">
        <v>0</v>
      </c>
      <c r="P2344" s="8">
        <v>0</v>
      </c>
      <c r="Q2344" s="8">
        <v>0</v>
      </c>
      <c r="R2344" s="35"/>
      <c r="S2344" s="36"/>
      <c r="T2344" s="36"/>
      <c r="U2344" s="36"/>
    </row>
    <row r="2345" spans="1:21" x14ac:dyDescent="0.3">
      <c r="A2345" s="9">
        <v>645484644</v>
      </c>
      <c r="B2345" s="9" t="e">
        <f>VLOOKUP(A2345,'AM Detail'!K:L,2,FALSE)</f>
        <v>#N/A</v>
      </c>
      <c r="C2345" s="1" t="s">
        <v>15</v>
      </c>
      <c r="D2345" s="1" t="s">
        <v>16</v>
      </c>
      <c r="E2345" s="9" t="str">
        <f t="shared" si="36"/>
        <v>Z000</v>
      </c>
      <c r="F2345" s="2">
        <v>41456</v>
      </c>
      <c r="G2345" s="1" t="s">
        <v>17</v>
      </c>
      <c r="H2345" s="1" t="s">
        <v>18</v>
      </c>
      <c r="I2345" s="1" t="s">
        <v>290</v>
      </c>
      <c r="J2345" s="1" t="s">
        <v>291</v>
      </c>
      <c r="K2345" s="1" t="s">
        <v>21</v>
      </c>
      <c r="L2345" s="1" t="s">
        <v>854</v>
      </c>
      <c r="M2345" s="1" t="s">
        <v>1636</v>
      </c>
      <c r="N2345">
        <v>0</v>
      </c>
      <c r="O2345" s="8">
        <v>0</v>
      </c>
      <c r="P2345" s="8">
        <v>0</v>
      </c>
      <c r="Q2345" s="8">
        <v>0</v>
      </c>
      <c r="R2345" s="35"/>
      <c r="S2345" s="36"/>
      <c r="T2345" s="36"/>
      <c r="U2345" s="36"/>
    </row>
    <row r="2346" spans="1:21" x14ac:dyDescent="0.3">
      <c r="A2346" s="9">
        <v>645485181</v>
      </c>
      <c r="B2346" s="9" t="e">
        <f>VLOOKUP(A2346,'AM Detail'!K:L,2,FALSE)</f>
        <v>#N/A</v>
      </c>
      <c r="C2346" s="1" t="s">
        <v>31</v>
      </c>
      <c r="D2346" s="1" t="s">
        <v>32</v>
      </c>
      <c r="E2346" s="9" t="str">
        <f t="shared" si="36"/>
        <v>Z000</v>
      </c>
      <c r="F2346" s="2">
        <v>41275</v>
      </c>
      <c r="G2346" s="1" t="s">
        <v>17</v>
      </c>
      <c r="H2346" s="1" t="s">
        <v>33</v>
      </c>
      <c r="I2346" s="1" t="s">
        <v>290</v>
      </c>
      <c r="J2346" s="1" t="s">
        <v>291</v>
      </c>
      <c r="K2346" s="1" t="s">
        <v>36</v>
      </c>
      <c r="L2346" s="1" t="s">
        <v>854</v>
      </c>
      <c r="M2346" s="1" t="s">
        <v>1636</v>
      </c>
      <c r="N2346">
        <v>0</v>
      </c>
      <c r="O2346" s="8">
        <v>0</v>
      </c>
      <c r="P2346" s="8">
        <v>0</v>
      </c>
      <c r="Q2346" s="8">
        <v>0</v>
      </c>
      <c r="R2346" s="35"/>
      <c r="S2346" s="36"/>
      <c r="T2346" s="36"/>
      <c r="U2346" s="36"/>
    </row>
    <row r="2347" spans="1:21" x14ac:dyDescent="0.3">
      <c r="A2347" s="9">
        <v>645486317</v>
      </c>
      <c r="B2347" s="9" t="e">
        <f>VLOOKUP(A2347,'AM Detail'!K:L,2,FALSE)</f>
        <v>#N/A</v>
      </c>
      <c r="C2347" s="1" t="s">
        <v>31</v>
      </c>
      <c r="D2347" s="1" t="s">
        <v>32</v>
      </c>
      <c r="E2347" s="9" t="str">
        <f t="shared" si="36"/>
        <v>Z000</v>
      </c>
      <c r="F2347" s="2">
        <v>41153</v>
      </c>
      <c r="G2347" s="1" t="s">
        <v>17</v>
      </c>
      <c r="H2347" s="1" t="s">
        <v>33</v>
      </c>
      <c r="I2347" s="1" t="s">
        <v>290</v>
      </c>
      <c r="J2347" s="1" t="s">
        <v>291</v>
      </c>
      <c r="K2347" s="1" t="s">
        <v>36</v>
      </c>
      <c r="L2347" s="1" t="s">
        <v>865</v>
      </c>
      <c r="M2347" s="1" t="s">
        <v>1636</v>
      </c>
      <c r="N2347">
        <v>0</v>
      </c>
      <c r="O2347" s="8">
        <v>0</v>
      </c>
      <c r="P2347" s="8">
        <v>0</v>
      </c>
      <c r="Q2347" s="8">
        <v>0</v>
      </c>
      <c r="R2347" s="35"/>
      <c r="S2347" s="36"/>
      <c r="T2347" s="36"/>
      <c r="U2347" s="36"/>
    </row>
    <row r="2348" spans="1:21" x14ac:dyDescent="0.3">
      <c r="A2348" s="9">
        <v>645489870</v>
      </c>
      <c r="B2348" s="9" t="e">
        <f>VLOOKUP(A2348,'AM Detail'!K:L,2,FALSE)</f>
        <v>#N/A</v>
      </c>
      <c r="C2348" s="1" t="s">
        <v>335</v>
      </c>
      <c r="D2348" s="1" t="s">
        <v>16</v>
      </c>
      <c r="E2348" s="9" t="str">
        <f t="shared" si="36"/>
        <v>Z000</v>
      </c>
      <c r="F2348" s="2">
        <v>41091</v>
      </c>
      <c r="G2348" s="1" t="s">
        <v>17</v>
      </c>
      <c r="H2348" s="1" t="s">
        <v>18</v>
      </c>
      <c r="I2348" s="1" t="s">
        <v>290</v>
      </c>
      <c r="J2348" s="1" t="s">
        <v>291</v>
      </c>
      <c r="K2348" s="1" t="s">
        <v>21</v>
      </c>
      <c r="L2348" s="1" t="s">
        <v>865</v>
      </c>
      <c r="M2348" s="1" t="s">
        <v>1636</v>
      </c>
      <c r="N2348">
        <v>0</v>
      </c>
      <c r="O2348" s="8">
        <v>0</v>
      </c>
      <c r="P2348" s="8">
        <v>0</v>
      </c>
      <c r="Q2348" s="8">
        <v>0</v>
      </c>
      <c r="R2348" s="35"/>
      <c r="S2348" s="36"/>
      <c r="T2348" s="36"/>
      <c r="U2348" s="36"/>
    </row>
    <row r="2349" spans="1:21" x14ac:dyDescent="0.3">
      <c r="A2349" s="9">
        <v>645696914</v>
      </c>
      <c r="B2349" s="9" t="str">
        <f>VLOOKUP(A2349,'AM Detail'!K:L,2,FALSE)</f>
        <v>Retire</v>
      </c>
      <c r="C2349" s="1" t="s">
        <v>31</v>
      </c>
      <c r="D2349" s="1" t="s">
        <v>32</v>
      </c>
      <c r="E2349" s="9" t="str">
        <f t="shared" si="36"/>
        <v>Z000</v>
      </c>
      <c r="F2349" s="2">
        <v>41275</v>
      </c>
      <c r="G2349" s="1" t="s">
        <v>17</v>
      </c>
      <c r="H2349" s="1" t="s">
        <v>33</v>
      </c>
      <c r="I2349" s="1" t="s">
        <v>434</v>
      </c>
      <c r="J2349" s="1" t="s">
        <v>439</v>
      </c>
      <c r="K2349" s="1" t="s">
        <v>36</v>
      </c>
      <c r="L2349" s="1" t="s">
        <v>854</v>
      </c>
      <c r="M2349" s="1" t="s">
        <v>1636</v>
      </c>
      <c r="N2349">
        <v>0</v>
      </c>
      <c r="O2349" s="8">
        <v>5882.79</v>
      </c>
      <c r="P2349" s="8">
        <v>1340.53</v>
      </c>
      <c r="Q2349" s="8">
        <v>4542.26</v>
      </c>
      <c r="R2349" s="35"/>
      <c r="S2349" s="36"/>
      <c r="T2349" s="36"/>
      <c r="U2349" s="36"/>
    </row>
    <row r="2350" spans="1:21" x14ac:dyDescent="0.3">
      <c r="A2350" s="9">
        <v>645696918</v>
      </c>
      <c r="B2350" s="9" t="str">
        <f>VLOOKUP(A2350,'AM Detail'!K:L,2,FALSE)</f>
        <v>U1</v>
      </c>
      <c r="C2350" s="1" t="s">
        <v>31</v>
      </c>
      <c r="D2350" s="1" t="s">
        <v>32</v>
      </c>
      <c r="E2350" s="9" t="str">
        <f t="shared" si="36"/>
        <v>Z000</v>
      </c>
      <c r="F2350" s="2">
        <v>41244</v>
      </c>
      <c r="G2350" s="1" t="s">
        <v>17</v>
      </c>
      <c r="H2350" s="1" t="s">
        <v>33</v>
      </c>
      <c r="I2350" s="1" t="s">
        <v>426</v>
      </c>
      <c r="J2350" s="1" t="s">
        <v>432</v>
      </c>
      <c r="K2350" s="1" t="s">
        <v>36</v>
      </c>
      <c r="L2350" s="1" t="s">
        <v>865</v>
      </c>
      <c r="M2350" s="1" t="s">
        <v>1636</v>
      </c>
      <c r="N2350">
        <v>0</v>
      </c>
      <c r="O2350" s="8">
        <v>4293.63</v>
      </c>
      <c r="P2350" s="8">
        <v>1413.24</v>
      </c>
      <c r="Q2350" s="8">
        <v>2880.39</v>
      </c>
      <c r="R2350" s="35"/>
      <c r="S2350" s="36"/>
      <c r="T2350" s="36"/>
      <c r="U2350" s="36"/>
    </row>
    <row r="2351" spans="1:21" x14ac:dyDescent="0.3">
      <c r="A2351" s="9">
        <v>645800051</v>
      </c>
      <c r="B2351" s="9" t="e">
        <f>VLOOKUP(A2351,'AM Detail'!K:L,2,FALSE)</f>
        <v>#N/A</v>
      </c>
      <c r="C2351" s="1" t="s">
        <v>335</v>
      </c>
      <c r="D2351" s="1" t="s">
        <v>16</v>
      </c>
      <c r="E2351" s="9" t="str">
        <f t="shared" si="36"/>
        <v>Z000</v>
      </c>
      <c r="F2351" s="2">
        <v>41091</v>
      </c>
      <c r="G2351" s="1" t="s">
        <v>17</v>
      </c>
      <c r="H2351" s="1" t="s">
        <v>18</v>
      </c>
      <c r="I2351" s="1" t="s">
        <v>159</v>
      </c>
      <c r="J2351" s="1" t="s">
        <v>164</v>
      </c>
      <c r="K2351" s="1" t="s">
        <v>21</v>
      </c>
      <c r="L2351" s="1" t="s">
        <v>865</v>
      </c>
      <c r="M2351" s="1" t="s">
        <v>1636</v>
      </c>
      <c r="N2351">
        <v>0</v>
      </c>
      <c r="O2351" s="8">
        <v>0</v>
      </c>
      <c r="P2351" s="8">
        <v>0</v>
      </c>
      <c r="Q2351" s="8">
        <v>0</v>
      </c>
      <c r="R2351" s="35"/>
      <c r="S2351" s="36"/>
      <c r="T2351" s="36"/>
      <c r="U2351" s="36"/>
    </row>
    <row r="2352" spans="1:21" x14ac:dyDescent="0.3">
      <c r="A2352" s="9">
        <v>645820912</v>
      </c>
      <c r="B2352" s="9" t="str">
        <f>VLOOKUP(A2352,'AM Detail'!K:L,2,FALSE)</f>
        <v>Common</v>
      </c>
      <c r="C2352" s="1" t="s">
        <v>15</v>
      </c>
      <c r="D2352" s="1" t="s">
        <v>16</v>
      </c>
      <c r="E2352" s="9" t="str">
        <f t="shared" si="36"/>
        <v>Z000</v>
      </c>
      <c r="F2352" s="2">
        <v>26481</v>
      </c>
      <c r="G2352" s="1" t="s">
        <v>17</v>
      </c>
      <c r="H2352" s="1" t="s">
        <v>18</v>
      </c>
      <c r="I2352" s="1" t="s">
        <v>221</v>
      </c>
      <c r="J2352" s="1" t="s">
        <v>222</v>
      </c>
      <c r="K2352" s="1" t="s">
        <v>21</v>
      </c>
      <c r="L2352" s="1" t="s">
        <v>28</v>
      </c>
      <c r="M2352" s="1" t="s">
        <v>1636</v>
      </c>
      <c r="N2352">
        <v>1</v>
      </c>
      <c r="O2352" s="8">
        <v>18974.77</v>
      </c>
      <c r="P2352" s="8">
        <v>18974.77</v>
      </c>
      <c r="Q2352" s="8">
        <v>0</v>
      </c>
      <c r="R2352" s="35"/>
      <c r="S2352" s="36"/>
      <c r="T2352" s="36"/>
      <c r="U2352" s="36"/>
    </row>
    <row r="2353" spans="1:21" x14ac:dyDescent="0.3">
      <c r="A2353" s="9">
        <v>645820932</v>
      </c>
      <c r="B2353" s="9" t="str">
        <f>VLOOKUP(A2353,'AM Detail'!K:L,2,FALSE)</f>
        <v>Common</v>
      </c>
      <c r="C2353" s="1" t="s">
        <v>15</v>
      </c>
      <c r="D2353" s="1" t="s">
        <v>16</v>
      </c>
      <c r="E2353" s="9" t="str">
        <f t="shared" si="36"/>
        <v>Z000</v>
      </c>
      <c r="F2353" s="2">
        <v>29768</v>
      </c>
      <c r="G2353" s="1" t="s">
        <v>17</v>
      </c>
      <c r="H2353" s="1" t="s">
        <v>18</v>
      </c>
      <c r="I2353" s="1" t="s">
        <v>70</v>
      </c>
      <c r="J2353" s="1" t="s">
        <v>71</v>
      </c>
      <c r="K2353" s="1" t="s">
        <v>21</v>
      </c>
      <c r="L2353" s="1" t="s">
        <v>60</v>
      </c>
      <c r="M2353" s="1" t="s">
        <v>1636</v>
      </c>
      <c r="N2353">
        <v>0</v>
      </c>
      <c r="O2353" s="8">
        <v>82928.37</v>
      </c>
      <c r="P2353" s="8">
        <v>82928.37</v>
      </c>
      <c r="Q2353" s="8">
        <v>0</v>
      </c>
      <c r="R2353" s="35"/>
      <c r="S2353" s="36"/>
      <c r="T2353" s="36"/>
      <c r="U2353" s="36"/>
    </row>
    <row r="2354" spans="1:21" x14ac:dyDescent="0.3">
      <c r="A2354" s="9">
        <v>645820952</v>
      </c>
      <c r="B2354" s="9" t="str">
        <f>VLOOKUP(A2354,'AM Detail'!K:L,2,FALSE)</f>
        <v>Common</v>
      </c>
      <c r="C2354" s="1" t="s">
        <v>15</v>
      </c>
      <c r="D2354" s="1" t="s">
        <v>16</v>
      </c>
      <c r="E2354" s="9" t="str">
        <f t="shared" si="36"/>
        <v>Z000</v>
      </c>
      <c r="F2354" s="2">
        <v>27576</v>
      </c>
      <c r="G2354" s="1" t="s">
        <v>17</v>
      </c>
      <c r="H2354" s="1" t="s">
        <v>18</v>
      </c>
      <c r="I2354" s="1" t="s">
        <v>70</v>
      </c>
      <c r="J2354" s="1" t="s">
        <v>71</v>
      </c>
      <c r="K2354" s="1" t="s">
        <v>21</v>
      </c>
      <c r="L2354" s="1" t="s">
        <v>234</v>
      </c>
      <c r="M2354" s="1" t="s">
        <v>1636</v>
      </c>
      <c r="N2354">
        <v>0</v>
      </c>
      <c r="O2354" s="8">
        <v>12305.47</v>
      </c>
      <c r="P2354" s="8">
        <v>12305.47</v>
      </c>
      <c r="Q2354" s="8">
        <v>0</v>
      </c>
      <c r="R2354" s="35"/>
      <c r="S2354" s="36"/>
      <c r="T2354" s="36"/>
      <c r="U2354" s="36"/>
    </row>
    <row r="2355" spans="1:21" x14ac:dyDescent="0.3">
      <c r="A2355" s="9">
        <v>645820972</v>
      </c>
      <c r="B2355" s="9" t="str">
        <f>VLOOKUP(A2355,'AM Detail'!K:L,2,FALSE)</f>
        <v>Common</v>
      </c>
      <c r="C2355" s="1" t="s">
        <v>15</v>
      </c>
      <c r="D2355" s="1" t="s">
        <v>16</v>
      </c>
      <c r="E2355" s="9" t="str">
        <f t="shared" si="36"/>
        <v>Z000</v>
      </c>
      <c r="F2355" s="2">
        <v>29768</v>
      </c>
      <c r="G2355" s="1" t="s">
        <v>17</v>
      </c>
      <c r="H2355" s="1" t="s">
        <v>18</v>
      </c>
      <c r="I2355" s="1" t="s">
        <v>70</v>
      </c>
      <c r="J2355" s="1" t="s">
        <v>74</v>
      </c>
      <c r="K2355" s="1" t="s">
        <v>21</v>
      </c>
      <c r="L2355" s="1" t="s">
        <v>60</v>
      </c>
      <c r="M2355" s="1" t="s">
        <v>1636</v>
      </c>
      <c r="N2355">
        <v>0</v>
      </c>
      <c r="O2355" s="8">
        <v>1603.2</v>
      </c>
      <c r="P2355" s="8">
        <v>1603.2</v>
      </c>
      <c r="Q2355" s="8">
        <v>0</v>
      </c>
      <c r="R2355" s="35"/>
      <c r="S2355" s="36"/>
      <c r="T2355" s="36"/>
      <c r="U2355" s="36"/>
    </row>
    <row r="2356" spans="1:21" x14ac:dyDescent="0.3">
      <c r="A2356" s="9">
        <v>645820992</v>
      </c>
      <c r="B2356" s="9" t="str">
        <f>VLOOKUP(A2356,'AM Detail'!K:L,2,FALSE)</f>
        <v>Common</v>
      </c>
      <c r="C2356" s="1" t="s">
        <v>15</v>
      </c>
      <c r="D2356" s="1" t="s">
        <v>16</v>
      </c>
      <c r="E2356" s="9" t="str">
        <f t="shared" si="36"/>
        <v>Z000</v>
      </c>
      <c r="F2356" s="2">
        <v>29768</v>
      </c>
      <c r="G2356" s="1" t="s">
        <v>17</v>
      </c>
      <c r="H2356" s="1" t="s">
        <v>18</v>
      </c>
      <c r="I2356" s="1" t="s">
        <v>70</v>
      </c>
      <c r="J2356" s="1" t="s">
        <v>75</v>
      </c>
      <c r="K2356" s="1" t="s">
        <v>21</v>
      </c>
      <c r="L2356" s="1" t="s">
        <v>60</v>
      </c>
      <c r="M2356" s="1" t="s">
        <v>1636</v>
      </c>
      <c r="N2356">
        <v>1</v>
      </c>
      <c r="O2356" s="8">
        <v>121178.88</v>
      </c>
      <c r="P2356" s="8">
        <v>121178.88</v>
      </c>
      <c r="Q2356" s="8">
        <v>0</v>
      </c>
      <c r="R2356" s="35"/>
      <c r="S2356" s="36"/>
      <c r="T2356" s="36"/>
      <c r="U2356" s="36"/>
    </row>
    <row r="2357" spans="1:21" x14ac:dyDescent="0.3">
      <c r="A2357" s="9">
        <v>645821012</v>
      </c>
      <c r="B2357" s="9" t="str">
        <f>VLOOKUP(A2357,'AM Detail'!K:L,2,FALSE)</f>
        <v>Common</v>
      </c>
      <c r="C2357" s="1" t="s">
        <v>15</v>
      </c>
      <c r="D2357" s="1" t="s">
        <v>16</v>
      </c>
      <c r="E2357" s="9" t="str">
        <f t="shared" si="36"/>
        <v>Z000</v>
      </c>
      <c r="F2357" s="2">
        <v>29768</v>
      </c>
      <c r="G2357" s="1" t="s">
        <v>17</v>
      </c>
      <c r="H2357" s="1" t="s">
        <v>18</v>
      </c>
      <c r="I2357" s="1" t="s">
        <v>70</v>
      </c>
      <c r="J2357" s="1" t="s">
        <v>76</v>
      </c>
      <c r="K2357" s="1" t="s">
        <v>21</v>
      </c>
      <c r="L2357" s="1" t="s">
        <v>60</v>
      </c>
      <c r="M2357" s="1" t="s">
        <v>1636</v>
      </c>
      <c r="N2357">
        <v>1</v>
      </c>
      <c r="O2357" s="8">
        <v>83870.87</v>
      </c>
      <c r="P2357" s="8">
        <v>83870.87</v>
      </c>
      <c r="Q2357" s="8">
        <v>0</v>
      </c>
      <c r="R2357" s="35"/>
      <c r="S2357" s="36"/>
      <c r="T2357" s="36"/>
      <c r="U2357" s="36"/>
    </row>
    <row r="2358" spans="1:21" x14ac:dyDescent="0.3">
      <c r="A2358" s="9">
        <v>645821032</v>
      </c>
      <c r="B2358" s="9" t="str">
        <f>VLOOKUP(A2358,'AM Detail'!K:L,2,FALSE)</f>
        <v>Common</v>
      </c>
      <c r="C2358" s="1" t="s">
        <v>15</v>
      </c>
      <c r="D2358" s="1" t="s">
        <v>16</v>
      </c>
      <c r="E2358" s="9" t="str">
        <f t="shared" si="36"/>
        <v>Z000</v>
      </c>
      <c r="F2358" s="2">
        <v>29768</v>
      </c>
      <c r="G2358" s="1" t="s">
        <v>17</v>
      </c>
      <c r="H2358" s="1" t="s">
        <v>18</v>
      </c>
      <c r="I2358" s="1" t="s">
        <v>70</v>
      </c>
      <c r="J2358" s="1" t="s">
        <v>77</v>
      </c>
      <c r="K2358" s="1" t="s">
        <v>21</v>
      </c>
      <c r="L2358" s="1" t="s">
        <v>60</v>
      </c>
      <c r="M2358" s="1" t="s">
        <v>1636</v>
      </c>
      <c r="N2358">
        <v>1</v>
      </c>
      <c r="O2358" s="8">
        <v>2599.1999999999998</v>
      </c>
      <c r="P2358" s="8">
        <v>2599.1999999999998</v>
      </c>
      <c r="Q2358" s="8">
        <v>0</v>
      </c>
      <c r="R2358" s="35"/>
      <c r="S2358" s="36"/>
      <c r="T2358" s="36"/>
      <c r="U2358" s="36"/>
    </row>
    <row r="2359" spans="1:21" x14ac:dyDescent="0.3">
      <c r="A2359" s="9">
        <v>645821052</v>
      </c>
      <c r="B2359" s="9" t="str">
        <f>VLOOKUP(A2359,'AM Detail'!K:L,2,FALSE)</f>
        <v>Common</v>
      </c>
      <c r="C2359" s="1" t="s">
        <v>15</v>
      </c>
      <c r="D2359" s="1" t="s">
        <v>16</v>
      </c>
      <c r="E2359" s="9" t="str">
        <f t="shared" si="36"/>
        <v>Z000</v>
      </c>
      <c r="F2359" s="2">
        <v>27576</v>
      </c>
      <c r="G2359" s="1" t="s">
        <v>17</v>
      </c>
      <c r="H2359" s="1" t="s">
        <v>18</v>
      </c>
      <c r="I2359" s="1" t="s">
        <v>70</v>
      </c>
      <c r="J2359" s="1" t="s">
        <v>77</v>
      </c>
      <c r="K2359" s="1" t="s">
        <v>21</v>
      </c>
      <c r="L2359" s="1" t="s">
        <v>234</v>
      </c>
      <c r="M2359" s="1" t="s">
        <v>1636</v>
      </c>
      <c r="N2359">
        <v>4</v>
      </c>
      <c r="O2359" s="8">
        <v>18628.38</v>
      </c>
      <c r="P2359" s="8">
        <v>18628.38</v>
      </c>
      <c r="Q2359" s="8">
        <v>0</v>
      </c>
      <c r="R2359" s="35"/>
      <c r="S2359" s="36"/>
      <c r="T2359" s="36"/>
      <c r="U2359" s="36"/>
    </row>
    <row r="2360" spans="1:21" x14ac:dyDescent="0.3">
      <c r="A2360" s="9">
        <v>645821072</v>
      </c>
      <c r="B2360" s="9" t="str">
        <f>VLOOKUP(A2360,'AM Detail'!K:L,2,FALSE)</f>
        <v>Common</v>
      </c>
      <c r="C2360" s="1" t="s">
        <v>15</v>
      </c>
      <c r="D2360" s="1" t="s">
        <v>16</v>
      </c>
      <c r="E2360" s="9" t="str">
        <f t="shared" si="36"/>
        <v>Z000</v>
      </c>
      <c r="F2360" s="2">
        <v>29768</v>
      </c>
      <c r="G2360" s="1" t="s">
        <v>17</v>
      </c>
      <c r="H2360" s="1" t="s">
        <v>18</v>
      </c>
      <c r="I2360" s="1" t="s">
        <v>70</v>
      </c>
      <c r="J2360" s="1" t="s">
        <v>78</v>
      </c>
      <c r="K2360" s="1" t="s">
        <v>21</v>
      </c>
      <c r="L2360" s="1" t="s">
        <v>60</v>
      </c>
      <c r="M2360" s="1" t="s">
        <v>1636</v>
      </c>
      <c r="N2360">
        <v>0</v>
      </c>
      <c r="O2360" s="8">
        <v>1290</v>
      </c>
      <c r="P2360" s="8">
        <v>1290</v>
      </c>
      <c r="Q2360" s="8">
        <v>0</v>
      </c>
      <c r="R2360" s="35"/>
      <c r="S2360" s="36"/>
      <c r="T2360" s="36"/>
      <c r="U2360" s="36"/>
    </row>
    <row r="2361" spans="1:21" x14ac:dyDescent="0.3">
      <c r="A2361" s="9">
        <v>645821111</v>
      </c>
      <c r="B2361" s="9" t="str">
        <f>VLOOKUP(A2361,'AM Detail'!K:L,2,FALSE)</f>
        <v>Common</v>
      </c>
      <c r="C2361" s="1" t="s">
        <v>15</v>
      </c>
      <c r="D2361" s="1" t="s">
        <v>16</v>
      </c>
      <c r="E2361" s="9" t="str">
        <f t="shared" si="36"/>
        <v>Z000</v>
      </c>
      <c r="F2361" s="2">
        <v>26481</v>
      </c>
      <c r="G2361" s="1" t="s">
        <v>17</v>
      </c>
      <c r="H2361" s="1" t="s">
        <v>18</v>
      </c>
      <c r="I2361" s="1" t="s">
        <v>137</v>
      </c>
      <c r="J2361" s="1" t="s">
        <v>139</v>
      </c>
      <c r="K2361" s="1" t="s">
        <v>21</v>
      </c>
      <c r="L2361" s="1" t="s">
        <v>28</v>
      </c>
      <c r="M2361" s="1" t="s">
        <v>1636</v>
      </c>
      <c r="N2361">
        <v>540</v>
      </c>
      <c r="O2361" s="8">
        <v>6843.5</v>
      </c>
      <c r="P2361" s="8">
        <v>6843.5</v>
      </c>
      <c r="Q2361" s="8">
        <v>0</v>
      </c>
      <c r="R2361" s="35"/>
      <c r="S2361" s="36"/>
      <c r="T2361" s="36"/>
      <c r="U2361" s="36"/>
    </row>
    <row r="2362" spans="1:21" x14ac:dyDescent="0.3">
      <c r="A2362" s="9">
        <v>645821131</v>
      </c>
      <c r="B2362" s="9" t="str">
        <f>VLOOKUP(A2362,'AM Detail'!K:L,2,FALSE)</f>
        <v>Common</v>
      </c>
      <c r="C2362" s="1" t="s">
        <v>15</v>
      </c>
      <c r="D2362" s="1" t="s">
        <v>16</v>
      </c>
      <c r="E2362" s="9" t="str">
        <f t="shared" si="36"/>
        <v>Z000</v>
      </c>
      <c r="F2362" s="2">
        <v>26481</v>
      </c>
      <c r="G2362" s="1" t="s">
        <v>17</v>
      </c>
      <c r="H2362" s="1" t="s">
        <v>18</v>
      </c>
      <c r="I2362" s="1" t="s">
        <v>137</v>
      </c>
      <c r="J2362" s="1" t="s">
        <v>140</v>
      </c>
      <c r="K2362" s="1" t="s">
        <v>21</v>
      </c>
      <c r="L2362" s="1" t="s">
        <v>28</v>
      </c>
      <c r="M2362" s="1" t="s">
        <v>1636</v>
      </c>
      <c r="N2362">
        <v>1</v>
      </c>
      <c r="O2362" s="8">
        <v>15463.21</v>
      </c>
      <c r="P2362" s="8">
        <v>15463.21</v>
      </c>
      <c r="Q2362" s="8">
        <v>0</v>
      </c>
      <c r="R2362" s="35"/>
      <c r="S2362" s="36"/>
      <c r="T2362" s="36"/>
      <c r="U2362" s="36"/>
    </row>
    <row r="2363" spans="1:21" x14ac:dyDescent="0.3">
      <c r="A2363" s="9">
        <v>645821151</v>
      </c>
      <c r="B2363" s="9" t="str">
        <f>VLOOKUP(A2363,'AM Detail'!K:L,2,FALSE)</f>
        <v>Common</v>
      </c>
      <c r="C2363" s="1" t="s">
        <v>15</v>
      </c>
      <c r="D2363" s="1" t="s">
        <v>16</v>
      </c>
      <c r="E2363" s="9" t="str">
        <f t="shared" si="36"/>
        <v>Z000</v>
      </c>
      <c r="F2363" s="2">
        <v>26481</v>
      </c>
      <c r="G2363" s="1" t="s">
        <v>17</v>
      </c>
      <c r="H2363" s="1" t="s">
        <v>18</v>
      </c>
      <c r="I2363" s="1" t="s">
        <v>137</v>
      </c>
      <c r="J2363" s="1" t="s">
        <v>141</v>
      </c>
      <c r="K2363" s="1" t="s">
        <v>21</v>
      </c>
      <c r="L2363" s="1" t="s">
        <v>28</v>
      </c>
      <c r="M2363" s="1" t="s">
        <v>1636</v>
      </c>
      <c r="N2363">
        <v>1</v>
      </c>
      <c r="O2363" s="8">
        <v>23316.51</v>
      </c>
      <c r="P2363" s="8">
        <v>23316.51</v>
      </c>
      <c r="Q2363" s="8">
        <v>0</v>
      </c>
      <c r="R2363" s="35"/>
      <c r="S2363" s="36"/>
      <c r="T2363" s="36"/>
      <c r="U2363" s="36"/>
    </row>
    <row r="2364" spans="1:21" x14ac:dyDescent="0.3">
      <c r="A2364" s="9">
        <v>645821171</v>
      </c>
      <c r="B2364" s="9" t="str">
        <f>VLOOKUP(A2364,'AM Detail'!K:L,2,FALSE)</f>
        <v>Common</v>
      </c>
      <c r="C2364" s="1" t="s">
        <v>15</v>
      </c>
      <c r="D2364" s="1" t="s">
        <v>16</v>
      </c>
      <c r="E2364" s="9" t="str">
        <f t="shared" si="36"/>
        <v>Z000</v>
      </c>
      <c r="F2364" s="2">
        <v>26481</v>
      </c>
      <c r="G2364" s="1" t="s">
        <v>17</v>
      </c>
      <c r="H2364" s="1" t="s">
        <v>18</v>
      </c>
      <c r="I2364" s="1" t="s">
        <v>137</v>
      </c>
      <c r="J2364" s="1" t="s">
        <v>142</v>
      </c>
      <c r="K2364" s="1" t="s">
        <v>21</v>
      </c>
      <c r="L2364" s="1" t="s">
        <v>28</v>
      </c>
      <c r="M2364" s="1" t="s">
        <v>1636</v>
      </c>
      <c r="N2364">
        <v>1</v>
      </c>
      <c r="O2364" s="8">
        <v>26943.95</v>
      </c>
      <c r="P2364" s="8">
        <v>26943.95</v>
      </c>
      <c r="Q2364" s="8">
        <v>0</v>
      </c>
      <c r="R2364" s="35"/>
      <c r="S2364" s="36"/>
      <c r="T2364" s="36"/>
      <c r="U2364" s="36"/>
    </row>
    <row r="2365" spans="1:21" x14ac:dyDescent="0.3">
      <c r="A2365" s="9">
        <v>645821191</v>
      </c>
      <c r="B2365" s="9" t="str">
        <f>VLOOKUP(A2365,'AM Detail'!K:L,2,FALSE)</f>
        <v>Common</v>
      </c>
      <c r="C2365" s="1" t="s">
        <v>15</v>
      </c>
      <c r="D2365" s="1" t="s">
        <v>16</v>
      </c>
      <c r="E2365" s="9" t="str">
        <f t="shared" si="36"/>
        <v>Z000</v>
      </c>
      <c r="F2365" s="2">
        <v>26481</v>
      </c>
      <c r="G2365" s="1" t="s">
        <v>17</v>
      </c>
      <c r="H2365" s="1" t="s">
        <v>18</v>
      </c>
      <c r="I2365" s="1" t="s">
        <v>137</v>
      </c>
      <c r="J2365" s="1" t="s">
        <v>143</v>
      </c>
      <c r="K2365" s="1" t="s">
        <v>21</v>
      </c>
      <c r="L2365" s="1" t="s">
        <v>28</v>
      </c>
      <c r="M2365" s="1" t="s">
        <v>1636</v>
      </c>
      <c r="N2365">
        <v>1</v>
      </c>
      <c r="O2365" s="8">
        <v>5216.76</v>
      </c>
      <c r="P2365" s="8">
        <v>5216.76</v>
      </c>
      <c r="Q2365" s="8">
        <v>0</v>
      </c>
      <c r="R2365" s="35"/>
      <c r="S2365" s="36"/>
      <c r="T2365" s="36"/>
      <c r="U2365" s="36"/>
    </row>
    <row r="2366" spans="1:21" x14ac:dyDescent="0.3">
      <c r="A2366" s="9">
        <v>645821211</v>
      </c>
      <c r="B2366" s="9" t="str">
        <f>VLOOKUP(A2366,'AM Detail'!K:L,2,FALSE)</f>
        <v>Common</v>
      </c>
      <c r="C2366" s="1" t="s">
        <v>15</v>
      </c>
      <c r="D2366" s="1" t="s">
        <v>16</v>
      </c>
      <c r="E2366" s="9" t="str">
        <f t="shared" si="36"/>
        <v>Z000</v>
      </c>
      <c r="F2366" s="2">
        <v>29037</v>
      </c>
      <c r="G2366" s="1" t="s">
        <v>17</v>
      </c>
      <c r="H2366" s="1" t="s">
        <v>18</v>
      </c>
      <c r="I2366" s="1" t="s">
        <v>133</v>
      </c>
      <c r="J2366" s="1" t="s">
        <v>134</v>
      </c>
      <c r="K2366" s="1" t="s">
        <v>21</v>
      </c>
      <c r="L2366" s="1" t="s">
        <v>95</v>
      </c>
      <c r="M2366" s="1" t="s">
        <v>1636</v>
      </c>
      <c r="N2366">
        <v>0</v>
      </c>
      <c r="O2366" s="8">
        <v>1416.02</v>
      </c>
      <c r="P2366" s="8">
        <v>1416.02</v>
      </c>
      <c r="Q2366" s="8">
        <v>0</v>
      </c>
      <c r="R2366" s="35"/>
      <c r="S2366" s="36"/>
      <c r="T2366" s="36"/>
      <c r="U2366" s="36"/>
    </row>
    <row r="2367" spans="1:21" x14ac:dyDescent="0.3">
      <c r="A2367" s="9">
        <v>645973747</v>
      </c>
      <c r="B2367" s="9" t="e">
        <f>VLOOKUP(A2367,'AM Detail'!K:L,2,FALSE)</f>
        <v>#N/A</v>
      </c>
      <c r="C2367" s="1" t="s">
        <v>31</v>
      </c>
      <c r="D2367" s="1" t="s">
        <v>32</v>
      </c>
      <c r="E2367" s="9" t="str">
        <f t="shared" si="36"/>
        <v>Z000</v>
      </c>
      <c r="F2367" s="2">
        <v>41487</v>
      </c>
      <c r="G2367" s="1" t="s">
        <v>17</v>
      </c>
      <c r="H2367" s="1" t="s">
        <v>33</v>
      </c>
      <c r="I2367" s="1" t="s">
        <v>290</v>
      </c>
      <c r="J2367" s="1" t="s">
        <v>291</v>
      </c>
      <c r="K2367" s="1" t="s">
        <v>36</v>
      </c>
      <c r="L2367" s="1" t="s">
        <v>854</v>
      </c>
      <c r="M2367" s="1" t="s">
        <v>1636</v>
      </c>
      <c r="N2367">
        <v>0</v>
      </c>
      <c r="O2367" s="8">
        <v>0</v>
      </c>
      <c r="P2367" s="8">
        <v>0</v>
      </c>
      <c r="Q2367" s="8">
        <v>0</v>
      </c>
      <c r="R2367" s="35"/>
      <c r="S2367" s="36"/>
      <c r="T2367" s="36"/>
      <c r="U2367" s="36"/>
    </row>
    <row r="2368" spans="1:21" x14ac:dyDescent="0.3">
      <c r="A2368" s="9">
        <v>645973750</v>
      </c>
      <c r="B2368" s="9" t="e">
        <f>VLOOKUP(A2368,'AM Detail'!K:L,2,FALSE)</f>
        <v>#N/A</v>
      </c>
      <c r="C2368" s="1" t="s">
        <v>15</v>
      </c>
      <c r="D2368" s="1" t="s">
        <v>287</v>
      </c>
      <c r="E2368" s="9" t="str">
        <f t="shared" si="36"/>
        <v>Z000</v>
      </c>
      <c r="F2368" s="2">
        <v>41487</v>
      </c>
      <c r="G2368" s="1" t="s">
        <v>17</v>
      </c>
      <c r="H2368" s="1" t="s">
        <v>18</v>
      </c>
      <c r="I2368" s="1" t="s">
        <v>290</v>
      </c>
      <c r="J2368" s="1" t="s">
        <v>291</v>
      </c>
      <c r="K2368" s="1" t="s">
        <v>286</v>
      </c>
      <c r="L2368" s="1" t="s">
        <v>854</v>
      </c>
      <c r="M2368" s="1" t="s">
        <v>1636</v>
      </c>
      <c r="N2368">
        <v>0</v>
      </c>
      <c r="O2368" s="8">
        <v>0</v>
      </c>
      <c r="P2368" s="8">
        <v>0</v>
      </c>
      <c r="Q2368" s="8">
        <v>0</v>
      </c>
      <c r="R2368" s="35"/>
      <c r="S2368" s="36"/>
      <c r="T2368" s="36"/>
      <c r="U2368" s="36"/>
    </row>
    <row r="2369" spans="1:21" x14ac:dyDescent="0.3">
      <c r="A2369" s="9">
        <v>645974464</v>
      </c>
      <c r="B2369" s="9" t="e">
        <f>VLOOKUP(A2369,'AM Detail'!K:L,2,FALSE)</f>
        <v>#N/A</v>
      </c>
      <c r="C2369" s="1" t="s">
        <v>31</v>
      </c>
      <c r="D2369" s="1" t="s">
        <v>32</v>
      </c>
      <c r="E2369" s="9" t="str">
        <f t="shared" si="36"/>
        <v>Z000</v>
      </c>
      <c r="F2369" s="2">
        <v>41487</v>
      </c>
      <c r="G2369" s="1" t="s">
        <v>17</v>
      </c>
      <c r="H2369" s="1" t="s">
        <v>33</v>
      </c>
      <c r="I2369" s="1" t="s">
        <v>290</v>
      </c>
      <c r="J2369" s="1" t="s">
        <v>291</v>
      </c>
      <c r="K2369" s="1" t="s">
        <v>36</v>
      </c>
      <c r="L2369" s="1" t="s">
        <v>854</v>
      </c>
      <c r="M2369" s="1" t="s">
        <v>1636</v>
      </c>
      <c r="N2369">
        <v>0</v>
      </c>
      <c r="O2369" s="8">
        <v>0</v>
      </c>
      <c r="P2369" s="8">
        <v>0</v>
      </c>
      <c r="Q2369" s="8">
        <v>0</v>
      </c>
      <c r="R2369" s="35"/>
      <c r="S2369" s="36"/>
      <c r="T2369" s="36"/>
      <c r="U2369" s="36"/>
    </row>
    <row r="2370" spans="1:21" x14ac:dyDescent="0.3">
      <c r="A2370" s="9">
        <v>645975139</v>
      </c>
      <c r="B2370" s="9" t="e">
        <f>VLOOKUP(A2370,'AM Detail'!K:L,2,FALSE)</f>
        <v>#N/A</v>
      </c>
      <c r="C2370" s="1" t="s">
        <v>31</v>
      </c>
      <c r="D2370" s="1" t="s">
        <v>268</v>
      </c>
      <c r="E2370" s="9" t="str">
        <f t="shared" si="36"/>
        <v>Z000</v>
      </c>
      <c r="F2370" s="2">
        <v>41487</v>
      </c>
      <c r="G2370" s="1" t="s">
        <v>17</v>
      </c>
      <c r="H2370" s="1" t="s">
        <v>33</v>
      </c>
      <c r="I2370" s="1" t="s">
        <v>290</v>
      </c>
      <c r="J2370" s="1" t="s">
        <v>291</v>
      </c>
      <c r="K2370" s="1" t="s">
        <v>269</v>
      </c>
      <c r="L2370" s="1" t="s">
        <v>854</v>
      </c>
      <c r="M2370" s="1" t="s">
        <v>1636</v>
      </c>
      <c r="N2370">
        <v>0</v>
      </c>
      <c r="O2370" s="8">
        <v>0</v>
      </c>
      <c r="P2370" s="8">
        <v>0</v>
      </c>
      <c r="Q2370" s="8">
        <v>0</v>
      </c>
      <c r="R2370" s="35"/>
      <c r="S2370" s="36"/>
      <c r="T2370" s="36"/>
      <c r="U2370" s="36"/>
    </row>
    <row r="2371" spans="1:21" x14ac:dyDescent="0.3">
      <c r="A2371" s="9">
        <v>645976620</v>
      </c>
      <c r="B2371" s="9" t="e">
        <f>VLOOKUP(A2371,'AM Detail'!K:L,2,FALSE)</f>
        <v>#N/A</v>
      </c>
      <c r="C2371" s="1" t="s">
        <v>31</v>
      </c>
      <c r="D2371" s="1" t="s">
        <v>54</v>
      </c>
      <c r="E2371" s="9" t="str">
        <f t="shared" si="36"/>
        <v>Z000</v>
      </c>
      <c r="F2371" s="2">
        <v>41244</v>
      </c>
      <c r="G2371" s="1" t="s">
        <v>17</v>
      </c>
      <c r="H2371" s="1" t="s">
        <v>33</v>
      </c>
      <c r="I2371" s="1" t="s">
        <v>290</v>
      </c>
      <c r="J2371" s="1" t="s">
        <v>291</v>
      </c>
      <c r="K2371" s="1" t="s">
        <v>21</v>
      </c>
      <c r="L2371" s="1" t="s">
        <v>865</v>
      </c>
      <c r="M2371" s="1" t="s">
        <v>1636</v>
      </c>
      <c r="N2371">
        <v>0</v>
      </c>
      <c r="O2371" s="8">
        <v>0</v>
      </c>
      <c r="P2371" s="8">
        <v>0</v>
      </c>
      <c r="Q2371" s="8">
        <v>0</v>
      </c>
      <c r="R2371" s="35"/>
      <c r="S2371" s="36"/>
      <c r="T2371" s="36"/>
      <c r="U2371" s="36"/>
    </row>
    <row r="2372" spans="1:21" x14ac:dyDescent="0.3">
      <c r="A2372" s="9">
        <v>646420859</v>
      </c>
      <c r="B2372" s="9" t="str">
        <f>VLOOKUP(A2372,'AM Detail'!K:L,2,FALSE)</f>
        <v>U1</v>
      </c>
      <c r="C2372" s="1" t="s">
        <v>31</v>
      </c>
      <c r="D2372" s="1" t="s">
        <v>54</v>
      </c>
      <c r="E2372" s="9" t="str">
        <f t="shared" si="36"/>
        <v>Z000</v>
      </c>
      <c r="F2372" s="2">
        <v>41091</v>
      </c>
      <c r="G2372" s="1" t="s">
        <v>17</v>
      </c>
      <c r="H2372" s="1" t="s">
        <v>33</v>
      </c>
      <c r="I2372" s="1" t="s">
        <v>159</v>
      </c>
      <c r="J2372" s="1" t="s">
        <v>164</v>
      </c>
      <c r="K2372" s="1" t="s">
        <v>21</v>
      </c>
      <c r="L2372" s="1" t="s">
        <v>865</v>
      </c>
      <c r="M2372" s="1" t="s">
        <v>1636</v>
      </c>
      <c r="N2372">
        <v>1</v>
      </c>
      <c r="O2372" s="8">
        <v>41159.980000000003</v>
      </c>
      <c r="P2372" s="8">
        <v>4614.54</v>
      </c>
      <c r="Q2372" s="8">
        <v>36545.440000000002</v>
      </c>
      <c r="R2372" s="35"/>
      <c r="S2372" s="36"/>
      <c r="T2372" s="36"/>
      <c r="U2372" s="36"/>
    </row>
    <row r="2373" spans="1:21" x14ac:dyDescent="0.3">
      <c r="A2373" s="9">
        <v>646493710</v>
      </c>
      <c r="B2373" s="9" t="str">
        <f>VLOOKUP(A2373,'AM Detail'!K:L,2,FALSE)</f>
        <v>U1</v>
      </c>
      <c r="C2373" s="1" t="s">
        <v>31</v>
      </c>
      <c r="D2373" s="1" t="s">
        <v>54</v>
      </c>
      <c r="E2373" s="9" t="str">
        <f t="shared" si="36"/>
        <v>Z000</v>
      </c>
      <c r="F2373" s="2">
        <v>41244</v>
      </c>
      <c r="G2373" s="1" t="s">
        <v>17</v>
      </c>
      <c r="H2373" s="1" t="s">
        <v>33</v>
      </c>
      <c r="I2373" s="1" t="s">
        <v>159</v>
      </c>
      <c r="J2373" s="1" t="s">
        <v>164</v>
      </c>
      <c r="K2373" s="1" t="s">
        <v>21</v>
      </c>
      <c r="L2373" s="1" t="s">
        <v>865</v>
      </c>
      <c r="M2373" s="1" t="s">
        <v>1636</v>
      </c>
      <c r="N2373">
        <v>0</v>
      </c>
      <c r="O2373" s="8">
        <v>8565.2199999999993</v>
      </c>
      <c r="P2373" s="8">
        <v>960.27</v>
      </c>
      <c r="Q2373" s="8">
        <v>7604.95</v>
      </c>
      <c r="R2373" s="35"/>
      <c r="S2373" s="36"/>
      <c r="T2373" s="36"/>
      <c r="U2373" s="36"/>
    </row>
    <row r="2374" spans="1:21" x14ac:dyDescent="0.3">
      <c r="A2374" s="9">
        <v>646641659</v>
      </c>
      <c r="B2374" s="9" t="e">
        <f>VLOOKUP(A2374,'AM Detail'!K:L,2,FALSE)</f>
        <v>#N/A</v>
      </c>
      <c r="C2374" s="1" t="s">
        <v>335</v>
      </c>
      <c r="D2374" s="1" t="s">
        <v>16</v>
      </c>
      <c r="E2374" s="9" t="str">
        <f t="shared" ref="E2374:E2437" si="37">MID(D2374,6,4)</f>
        <v>Z000</v>
      </c>
      <c r="F2374" s="2">
        <v>41244</v>
      </c>
      <c r="G2374" s="1" t="s">
        <v>17</v>
      </c>
      <c r="H2374" s="1" t="s">
        <v>18</v>
      </c>
      <c r="I2374" s="1" t="s">
        <v>159</v>
      </c>
      <c r="J2374" s="1" t="s">
        <v>164</v>
      </c>
      <c r="K2374" s="1" t="s">
        <v>21</v>
      </c>
      <c r="L2374" s="1" t="s">
        <v>865</v>
      </c>
      <c r="M2374" s="1" t="s">
        <v>1636</v>
      </c>
      <c r="N2374">
        <v>0</v>
      </c>
      <c r="O2374" s="8">
        <v>0</v>
      </c>
      <c r="P2374" s="8">
        <v>0</v>
      </c>
      <c r="Q2374" s="8">
        <v>0</v>
      </c>
      <c r="R2374" s="35"/>
      <c r="S2374" s="36"/>
      <c r="T2374" s="36"/>
      <c r="U2374" s="36"/>
    </row>
    <row r="2375" spans="1:21" x14ac:dyDescent="0.3">
      <c r="A2375" s="9">
        <v>646676120</v>
      </c>
      <c r="B2375" s="9" t="str">
        <f>VLOOKUP(A2375,'AM Detail'!K:L,2,FALSE)</f>
        <v>Retire</v>
      </c>
      <c r="C2375" s="1" t="s">
        <v>31</v>
      </c>
      <c r="D2375" s="1" t="s">
        <v>32</v>
      </c>
      <c r="E2375" s="9" t="str">
        <f t="shared" si="37"/>
        <v>Z000</v>
      </c>
      <c r="F2375" s="2">
        <v>41153</v>
      </c>
      <c r="G2375" s="1" t="s">
        <v>17</v>
      </c>
      <c r="H2375" s="1" t="s">
        <v>33</v>
      </c>
      <c r="I2375" s="1" t="s">
        <v>294</v>
      </c>
      <c r="J2375" s="1" t="s">
        <v>831</v>
      </c>
      <c r="K2375" s="1" t="s">
        <v>36</v>
      </c>
      <c r="L2375" s="1" t="s">
        <v>865</v>
      </c>
      <c r="M2375" s="1" t="s">
        <v>1636</v>
      </c>
      <c r="N2375">
        <v>0</v>
      </c>
      <c r="O2375" s="8">
        <v>0.46</v>
      </c>
      <c r="P2375" s="8">
        <v>0.15</v>
      </c>
      <c r="Q2375" s="8">
        <v>0.31</v>
      </c>
      <c r="R2375" s="35"/>
      <c r="S2375" s="36"/>
      <c r="T2375" s="36"/>
      <c r="U2375" s="36"/>
    </row>
    <row r="2376" spans="1:21" x14ac:dyDescent="0.3">
      <c r="A2376" s="9">
        <v>646676349</v>
      </c>
      <c r="B2376" s="9" t="str">
        <f>VLOOKUP(A2376,'AM Detail'!K:L,2,FALSE)</f>
        <v>U1</v>
      </c>
      <c r="C2376" s="1" t="s">
        <v>31</v>
      </c>
      <c r="D2376" s="1" t="s">
        <v>54</v>
      </c>
      <c r="E2376" s="9" t="str">
        <f t="shared" si="37"/>
        <v>Z000</v>
      </c>
      <c r="F2376" s="2">
        <v>41244</v>
      </c>
      <c r="G2376" s="1" t="s">
        <v>17</v>
      </c>
      <c r="H2376" s="1" t="s">
        <v>33</v>
      </c>
      <c r="I2376" s="1" t="s">
        <v>159</v>
      </c>
      <c r="J2376" s="1" t="s">
        <v>164</v>
      </c>
      <c r="K2376" s="1" t="s">
        <v>21</v>
      </c>
      <c r="L2376" s="1" t="s">
        <v>865</v>
      </c>
      <c r="M2376" s="1" t="s">
        <v>1636</v>
      </c>
      <c r="N2376">
        <v>0</v>
      </c>
      <c r="O2376" s="8">
        <v>44538.91</v>
      </c>
      <c r="P2376" s="8">
        <v>4993.3599999999997</v>
      </c>
      <c r="Q2376" s="8">
        <v>39545.550000000003</v>
      </c>
      <c r="R2376" s="35"/>
      <c r="S2376" s="36"/>
      <c r="T2376" s="36"/>
      <c r="U2376" s="36"/>
    </row>
    <row r="2377" spans="1:21" x14ac:dyDescent="0.3">
      <c r="A2377" s="9">
        <v>647751540</v>
      </c>
      <c r="B2377" s="9" t="str">
        <f>VLOOKUP(A2377,'AM Detail'!K:L,2,FALSE)</f>
        <v>U1</v>
      </c>
      <c r="C2377" s="1" t="s">
        <v>31</v>
      </c>
      <c r="D2377" s="1" t="s">
        <v>54</v>
      </c>
      <c r="E2377" s="9" t="str">
        <f t="shared" si="37"/>
        <v>Z000</v>
      </c>
      <c r="F2377" s="2">
        <v>41244</v>
      </c>
      <c r="G2377" s="1" t="s">
        <v>17</v>
      </c>
      <c r="H2377" s="1" t="s">
        <v>33</v>
      </c>
      <c r="I2377" s="1" t="s">
        <v>159</v>
      </c>
      <c r="J2377" s="1" t="s">
        <v>161</v>
      </c>
      <c r="K2377" s="1" t="s">
        <v>21</v>
      </c>
      <c r="L2377" s="1" t="s">
        <v>865</v>
      </c>
      <c r="M2377" s="1" t="s">
        <v>1636</v>
      </c>
      <c r="N2377">
        <v>0</v>
      </c>
      <c r="O2377" s="8">
        <v>1190.17</v>
      </c>
      <c r="P2377" s="8">
        <v>133.43</v>
      </c>
      <c r="Q2377" s="8">
        <v>1056.74</v>
      </c>
      <c r="R2377" s="35"/>
      <c r="S2377" s="36"/>
      <c r="T2377" s="36"/>
      <c r="U2377" s="36"/>
    </row>
    <row r="2378" spans="1:21" x14ac:dyDescent="0.3">
      <c r="A2378" s="9">
        <v>651603619</v>
      </c>
      <c r="B2378" s="9" t="e">
        <f>VLOOKUP(A2378,'AM Detail'!K:L,2,FALSE)</f>
        <v>#N/A</v>
      </c>
      <c r="C2378" s="1" t="s">
        <v>15</v>
      </c>
      <c r="D2378" s="1" t="s">
        <v>872</v>
      </c>
      <c r="E2378" s="9" t="str">
        <f t="shared" si="37"/>
        <v>Z000</v>
      </c>
      <c r="F2378" s="2">
        <v>40513</v>
      </c>
      <c r="G2378" s="1" t="s">
        <v>17</v>
      </c>
      <c r="H2378" s="1" t="s">
        <v>18</v>
      </c>
      <c r="I2378" s="1" t="s">
        <v>726</v>
      </c>
      <c r="J2378" s="1" t="s">
        <v>873</v>
      </c>
      <c r="K2378" s="1" t="s">
        <v>874</v>
      </c>
      <c r="L2378" s="1" t="s">
        <v>828</v>
      </c>
      <c r="M2378" s="1" t="s">
        <v>1636</v>
      </c>
      <c r="N2378">
        <v>0</v>
      </c>
      <c r="O2378" s="8">
        <v>0</v>
      </c>
      <c r="P2378" s="8">
        <v>0</v>
      </c>
      <c r="Q2378" s="8">
        <v>0</v>
      </c>
      <c r="R2378" s="35"/>
      <c r="S2378" s="36"/>
      <c r="T2378" s="36"/>
      <c r="U2378" s="36"/>
    </row>
    <row r="2379" spans="1:21" x14ac:dyDescent="0.3">
      <c r="A2379" s="9">
        <v>651603773</v>
      </c>
      <c r="B2379" s="9" t="str">
        <f>VLOOKUP(A2379,'AM Detail'!K:L,2,FALSE)</f>
        <v>Common</v>
      </c>
      <c r="C2379" s="1" t="s">
        <v>15</v>
      </c>
      <c r="D2379" s="1" t="s">
        <v>875</v>
      </c>
      <c r="E2379" s="9" t="str">
        <f t="shared" si="37"/>
        <v>Z008</v>
      </c>
      <c r="F2379" s="2">
        <v>40513</v>
      </c>
      <c r="G2379" s="1" t="s">
        <v>17</v>
      </c>
      <c r="H2379" s="1" t="s">
        <v>18</v>
      </c>
      <c r="I2379" s="1" t="s">
        <v>690</v>
      </c>
      <c r="J2379" s="1" t="s">
        <v>876</v>
      </c>
      <c r="K2379" s="1" t="s">
        <v>877</v>
      </c>
      <c r="L2379" s="1" t="s">
        <v>828</v>
      </c>
      <c r="M2379" s="1" t="s">
        <v>1636</v>
      </c>
      <c r="N2379">
        <v>2</v>
      </c>
      <c r="O2379" s="8">
        <v>2575.52</v>
      </c>
      <c r="P2379" s="8">
        <v>1831.78</v>
      </c>
      <c r="Q2379" s="8">
        <v>743.74</v>
      </c>
      <c r="R2379" s="35"/>
      <c r="S2379" s="36"/>
      <c r="T2379" s="36"/>
      <c r="U2379" s="36"/>
    </row>
    <row r="2380" spans="1:21" x14ac:dyDescent="0.3">
      <c r="A2380" s="9">
        <v>651604421</v>
      </c>
      <c r="B2380" s="9" t="e">
        <f>VLOOKUP(A2380,'AM Detail'!K:L,2,FALSE)</f>
        <v>#N/A</v>
      </c>
      <c r="C2380" s="1" t="s">
        <v>31</v>
      </c>
      <c r="D2380" s="1" t="s">
        <v>878</v>
      </c>
      <c r="E2380" s="9" t="str">
        <f t="shared" si="37"/>
        <v>Z000</v>
      </c>
      <c r="F2380" s="2">
        <v>41244</v>
      </c>
      <c r="G2380" s="1" t="s">
        <v>17</v>
      </c>
      <c r="H2380" s="1" t="s">
        <v>33</v>
      </c>
      <c r="I2380" s="1" t="s">
        <v>290</v>
      </c>
      <c r="J2380" s="1" t="s">
        <v>291</v>
      </c>
      <c r="K2380" s="1" t="s">
        <v>879</v>
      </c>
      <c r="L2380" s="1" t="s">
        <v>865</v>
      </c>
      <c r="M2380" s="1" t="s">
        <v>1636</v>
      </c>
      <c r="N2380">
        <v>0</v>
      </c>
      <c r="O2380" s="8">
        <v>0</v>
      </c>
      <c r="P2380" s="8">
        <v>0</v>
      </c>
      <c r="Q2380" s="8">
        <v>0</v>
      </c>
      <c r="R2380" s="35"/>
      <c r="S2380" s="36"/>
      <c r="T2380" s="36"/>
      <c r="U2380" s="36"/>
    </row>
    <row r="2381" spans="1:21" x14ac:dyDescent="0.3">
      <c r="A2381" s="9">
        <v>651612258</v>
      </c>
      <c r="B2381" s="9" t="str">
        <f>VLOOKUP(A2381,'AM Detail'!K:L,2,FALSE)</f>
        <v>Common</v>
      </c>
      <c r="C2381" s="1" t="s">
        <v>15</v>
      </c>
      <c r="D2381" s="1" t="s">
        <v>880</v>
      </c>
      <c r="E2381" s="9" t="str">
        <f t="shared" si="37"/>
        <v>Z000</v>
      </c>
      <c r="F2381" s="2">
        <v>40452</v>
      </c>
      <c r="G2381" s="1" t="s">
        <v>17</v>
      </c>
      <c r="H2381" s="1" t="s">
        <v>18</v>
      </c>
      <c r="I2381" s="1" t="s">
        <v>284</v>
      </c>
      <c r="J2381" s="1" t="s">
        <v>881</v>
      </c>
      <c r="K2381" s="1" t="s">
        <v>877</v>
      </c>
      <c r="L2381" s="1" t="s">
        <v>828</v>
      </c>
      <c r="M2381" s="1" t="s">
        <v>1636</v>
      </c>
      <c r="N2381">
        <v>0</v>
      </c>
      <c r="O2381" s="8">
        <v>8058.94</v>
      </c>
      <c r="P2381" s="8">
        <v>5606.41</v>
      </c>
      <c r="Q2381" s="8">
        <v>2452.5300000000002</v>
      </c>
      <c r="R2381" s="35"/>
      <c r="S2381" s="36"/>
      <c r="T2381" s="36"/>
      <c r="U2381" s="36"/>
    </row>
    <row r="2382" spans="1:21" x14ac:dyDescent="0.3">
      <c r="A2382" s="9">
        <v>651613276</v>
      </c>
      <c r="B2382" s="9" t="str">
        <f>VLOOKUP(A2382,'AM Detail'!K:L,2,FALSE)</f>
        <v>Common</v>
      </c>
      <c r="C2382" s="1" t="s">
        <v>15</v>
      </c>
      <c r="D2382" s="1" t="s">
        <v>880</v>
      </c>
      <c r="E2382" s="9" t="str">
        <f t="shared" si="37"/>
        <v>Z000</v>
      </c>
      <c r="F2382" s="2">
        <v>40483</v>
      </c>
      <c r="G2382" s="1" t="s">
        <v>17</v>
      </c>
      <c r="H2382" s="1" t="s">
        <v>18</v>
      </c>
      <c r="I2382" s="1" t="s">
        <v>284</v>
      </c>
      <c r="J2382" s="1" t="s">
        <v>881</v>
      </c>
      <c r="K2382" s="1" t="s">
        <v>877</v>
      </c>
      <c r="L2382" s="1" t="s">
        <v>828</v>
      </c>
      <c r="M2382" s="1" t="s">
        <v>1636</v>
      </c>
      <c r="N2382">
        <v>1</v>
      </c>
      <c r="O2382" s="8">
        <v>26349.73</v>
      </c>
      <c r="P2382" s="8">
        <v>18330.86</v>
      </c>
      <c r="Q2382" s="8">
        <v>8018.87</v>
      </c>
      <c r="R2382" s="35"/>
      <c r="S2382" s="36"/>
      <c r="T2382" s="36"/>
      <c r="U2382" s="36"/>
    </row>
    <row r="2383" spans="1:21" x14ac:dyDescent="0.3">
      <c r="A2383" s="9">
        <v>651620954</v>
      </c>
      <c r="B2383" s="9" t="str">
        <f>VLOOKUP(A2383,'AM Detail'!K:L,2,FALSE)</f>
        <v>Common</v>
      </c>
      <c r="C2383" s="1" t="s">
        <v>15</v>
      </c>
      <c r="D2383" s="1" t="s">
        <v>880</v>
      </c>
      <c r="E2383" s="9" t="str">
        <f t="shared" si="37"/>
        <v>Z000</v>
      </c>
      <c r="F2383" s="2">
        <v>41518</v>
      </c>
      <c r="G2383" s="1" t="s">
        <v>17</v>
      </c>
      <c r="H2383" s="1" t="s">
        <v>18</v>
      </c>
      <c r="I2383" s="1" t="s">
        <v>284</v>
      </c>
      <c r="J2383" s="1" t="s">
        <v>881</v>
      </c>
      <c r="K2383" s="1" t="s">
        <v>877</v>
      </c>
      <c r="L2383" s="1" t="s">
        <v>854</v>
      </c>
      <c r="M2383" s="1" t="s">
        <v>1636</v>
      </c>
      <c r="N2383">
        <v>0</v>
      </c>
      <c r="O2383" s="8">
        <v>2429.4899999999998</v>
      </c>
      <c r="P2383" s="8">
        <v>724.34</v>
      </c>
      <c r="Q2383" s="8">
        <v>1705.15</v>
      </c>
      <c r="R2383" s="35"/>
      <c r="S2383" s="36"/>
      <c r="T2383" s="36"/>
      <c r="U2383" s="36"/>
    </row>
    <row r="2384" spans="1:21" x14ac:dyDescent="0.3">
      <c r="A2384" s="9">
        <v>651620965</v>
      </c>
      <c r="B2384" s="9" t="str">
        <f>VLOOKUP(A2384,'AM Detail'!K:L,2,FALSE)</f>
        <v>Common</v>
      </c>
      <c r="C2384" s="1" t="s">
        <v>15</v>
      </c>
      <c r="D2384" s="1" t="s">
        <v>880</v>
      </c>
      <c r="E2384" s="9" t="str">
        <f t="shared" si="37"/>
        <v>Z000</v>
      </c>
      <c r="F2384" s="2">
        <v>41122</v>
      </c>
      <c r="G2384" s="1" t="s">
        <v>17</v>
      </c>
      <c r="H2384" s="1" t="s">
        <v>18</v>
      </c>
      <c r="I2384" s="1" t="s">
        <v>284</v>
      </c>
      <c r="J2384" s="1" t="s">
        <v>881</v>
      </c>
      <c r="K2384" s="1" t="s">
        <v>877</v>
      </c>
      <c r="L2384" s="1" t="s">
        <v>865</v>
      </c>
      <c r="M2384" s="1" t="s">
        <v>1636</v>
      </c>
      <c r="N2384">
        <v>0</v>
      </c>
      <c r="O2384" s="8">
        <v>7892.3</v>
      </c>
      <c r="P2384" s="8">
        <v>3398.87</v>
      </c>
      <c r="Q2384" s="8">
        <v>4493.43</v>
      </c>
      <c r="R2384" s="35"/>
      <c r="S2384" s="36"/>
      <c r="T2384" s="36"/>
      <c r="U2384" s="36"/>
    </row>
    <row r="2385" spans="1:21" x14ac:dyDescent="0.3">
      <c r="A2385" s="9">
        <v>651620976</v>
      </c>
      <c r="B2385" s="9" t="str">
        <f>VLOOKUP(A2385,'AM Detail'!K:L,2,FALSE)</f>
        <v>Common</v>
      </c>
      <c r="C2385" s="1" t="s">
        <v>15</v>
      </c>
      <c r="D2385" s="1" t="s">
        <v>880</v>
      </c>
      <c r="E2385" s="9" t="str">
        <f t="shared" si="37"/>
        <v>Z000</v>
      </c>
      <c r="F2385" s="2">
        <v>41183</v>
      </c>
      <c r="G2385" s="1" t="s">
        <v>17</v>
      </c>
      <c r="H2385" s="1" t="s">
        <v>18</v>
      </c>
      <c r="I2385" s="1" t="s">
        <v>284</v>
      </c>
      <c r="J2385" s="1" t="s">
        <v>881</v>
      </c>
      <c r="K2385" s="1" t="s">
        <v>877</v>
      </c>
      <c r="L2385" s="1" t="s">
        <v>865</v>
      </c>
      <c r="M2385" s="1" t="s">
        <v>1636</v>
      </c>
      <c r="N2385">
        <v>0</v>
      </c>
      <c r="O2385" s="8">
        <v>9070.84</v>
      </c>
      <c r="P2385" s="8">
        <v>3906.41</v>
      </c>
      <c r="Q2385" s="8">
        <v>5164.43</v>
      </c>
      <c r="R2385" s="35"/>
      <c r="S2385" s="36"/>
      <c r="T2385" s="36"/>
      <c r="U2385" s="36"/>
    </row>
    <row r="2386" spans="1:21" x14ac:dyDescent="0.3">
      <c r="A2386" s="9">
        <v>651620987</v>
      </c>
      <c r="B2386" s="9" t="str">
        <f>VLOOKUP(A2386,'AM Detail'!K:L,2,FALSE)</f>
        <v>Common</v>
      </c>
      <c r="C2386" s="1" t="s">
        <v>15</v>
      </c>
      <c r="D2386" s="1" t="s">
        <v>880</v>
      </c>
      <c r="E2386" s="9" t="str">
        <f t="shared" si="37"/>
        <v>Z000</v>
      </c>
      <c r="F2386" s="2">
        <v>41244</v>
      </c>
      <c r="G2386" s="1" t="s">
        <v>17</v>
      </c>
      <c r="H2386" s="1" t="s">
        <v>18</v>
      </c>
      <c r="I2386" s="1" t="s">
        <v>284</v>
      </c>
      <c r="J2386" s="1" t="s">
        <v>881</v>
      </c>
      <c r="K2386" s="1" t="s">
        <v>877</v>
      </c>
      <c r="L2386" s="1" t="s">
        <v>865</v>
      </c>
      <c r="M2386" s="1" t="s">
        <v>1636</v>
      </c>
      <c r="N2386">
        <v>0</v>
      </c>
      <c r="O2386" s="8">
        <v>39643.980000000003</v>
      </c>
      <c r="P2386" s="8">
        <v>17072.919999999998</v>
      </c>
      <c r="Q2386" s="8">
        <v>22571.06</v>
      </c>
      <c r="R2386" s="35"/>
      <c r="S2386" s="36"/>
      <c r="T2386" s="36"/>
      <c r="U2386" s="36"/>
    </row>
    <row r="2387" spans="1:21" x14ac:dyDescent="0.3">
      <c r="A2387" s="9">
        <v>651620998</v>
      </c>
      <c r="B2387" s="9" t="str">
        <f>VLOOKUP(A2387,'AM Detail'!K:L,2,FALSE)</f>
        <v>Common</v>
      </c>
      <c r="C2387" s="1" t="s">
        <v>15</v>
      </c>
      <c r="D2387" s="1" t="s">
        <v>880</v>
      </c>
      <c r="E2387" s="9" t="str">
        <f t="shared" si="37"/>
        <v>Z000</v>
      </c>
      <c r="F2387" s="2">
        <v>41153</v>
      </c>
      <c r="G2387" s="1" t="s">
        <v>17</v>
      </c>
      <c r="H2387" s="1" t="s">
        <v>18</v>
      </c>
      <c r="I2387" s="1" t="s">
        <v>284</v>
      </c>
      <c r="J2387" s="1" t="s">
        <v>881</v>
      </c>
      <c r="K2387" s="1" t="s">
        <v>877</v>
      </c>
      <c r="L2387" s="1" t="s">
        <v>865</v>
      </c>
      <c r="M2387" s="1" t="s">
        <v>1636</v>
      </c>
      <c r="N2387">
        <v>0</v>
      </c>
      <c r="O2387" s="8">
        <v>13992.2</v>
      </c>
      <c r="P2387" s="8">
        <v>6025.83</v>
      </c>
      <c r="Q2387" s="8">
        <v>7966.37</v>
      </c>
      <c r="R2387" s="35"/>
      <c r="S2387" s="36"/>
      <c r="T2387" s="36"/>
      <c r="U2387" s="36"/>
    </row>
    <row r="2388" spans="1:21" x14ac:dyDescent="0.3">
      <c r="A2388" s="9">
        <v>651621009</v>
      </c>
      <c r="B2388" s="9" t="str">
        <f>VLOOKUP(A2388,'AM Detail'!K:L,2,FALSE)</f>
        <v>Common</v>
      </c>
      <c r="C2388" s="1" t="s">
        <v>15</v>
      </c>
      <c r="D2388" s="1" t="s">
        <v>880</v>
      </c>
      <c r="E2388" s="9" t="str">
        <f t="shared" si="37"/>
        <v>Z000</v>
      </c>
      <c r="F2388" s="2">
        <v>41061</v>
      </c>
      <c r="G2388" s="1" t="s">
        <v>17</v>
      </c>
      <c r="H2388" s="1" t="s">
        <v>18</v>
      </c>
      <c r="I2388" s="1" t="s">
        <v>284</v>
      </c>
      <c r="J2388" s="1" t="s">
        <v>881</v>
      </c>
      <c r="K2388" s="1" t="s">
        <v>877</v>
      </c>
      <c r="L2388" s="1" t="s">
        <v>865</v>
      </c>
      <c r="M2388" s="1" t="s">
        <v>1636</v>
      </c>
      <c r="N2388">
        <v>0</v>
      </c>
      <c r="O2388" s="8">
        <v>33573.599999999999</v>
      </c>
      <c r="P2388" s="8">
        <v>14458.68</v>
      </c>
      <c r="Q2388" s="8">
        <v>19114.919999999998</v>
      </c>
      <c r="R2388" s="35"/>
      <c r="S2388" s="36"/>
      <c r="T2388" s="36"/>
      <c r="U2388" s="36"/>
    </row>
    <row r="2389" spans="1:21" x14ac:dyDescent="0.3">
      <c r="A2389" s="9">
        <v>651621020</v>
      </c>
      <c r="B2389" s="9" t="str">
        <f>VLOOKUP(A2389,'AM Detail'!K:L,2,FALSE)</f>
        <v>Common</v>
      </c>
      <c r="C2389" s="1" t="s">
        <v>15</v>
      </c>
      <c r="D2389" s="1" t="s">
        <v>880</v>
      </c>
      <c r="E2389" s="9" t="str">
        <f t="shared" si="37"/>
        <v>Z000</v>
      </c>
      <c r="F2389" s="2">
        <v>41214</v>
      </c>
      <c r="G2389" s="1" t="s">
        <v>17</v>
      </c>
      <c r="H2389" s="1" t="s">
        <v>18</v>
      </c>
      <c r="I2389" s="1" t="s">
        <v>284</v>
      </c>
      <c r="J2389" s="1" t="s">
        <v>881</v>
      </c>
      <c r="K2389" s="1" t="s">
        <v>877</v>
      </c>
      <c r="L2389" s="1" t="s">
        <v>865</v>
      </c>
      <c r="M2389" s="1" t="s">
        <v>1636</v>
      </c>
      <c r="N2389">
        <v>0</v>
      </c>
      <c r="O2389" s="8">
        <v>-4262.6099999999997</v>
      </c>
      <c r="P2389" s="8">
        <v>-1835.72</v>
      </c>
      <c r="Q2389" s="8">
        <v>-2426.89</v>
      </c>
      <c r="R2389" s="35"/>
      <c r="S2389" s="36"/>
      <c r="T2389" s="36"/>
      <c r="U2389" s="36"/>
    </row>
    <row r="2390" spans="1:21" x14ac:dyDescent="0.3">
      <c r="A2390" s="9">
        <v>651621031</v>
      </c>
      <c r="B2390" s="9" t="str">
        <f>VLOOKUP(A2390,'AM Detail'!K:L,2,FALSE)</f>
        <v>Common</v>
      </c>
      <c r="C2390" s="1" t="s">
        <v>15</v>
      </c>
      <c r="D2390" s="1" t="s">
        <v>880</v>
      </c>
      <c r="E2390" s="9" t="str">
        <f t="shared" si="37"/>
        <v>Z000</v>
      </c>
      <c r="F2390" s="2">
        <v>41091</v>
      </c>
      <c r="G2390" s="1" t="s">
        <v>17</v>
      </c>
      <c r="H2390" s="1" t="s">
        <v>18</v>
      </c>
      <c r="I2390" s="1" t="s">
        <v>284</v>
      </c>
      <c r="J2390" s="1" t="s">
        <v>881</v>
      </c>
      <c r="K2390" s="1" t="s">
        <v>877</v>
      </c>
      <c r="L2390" s="1" t="s">
        <v>865</v>
      </c>
      <c r="M2390" s="1" t="s">
        <v>1636</v>
      </c>
      <c r="N2390">
        <v>0</v>
      </c>
      <c r="O2390" s="8">
        <v>15805.55</v>
      </c>
      <c r="P2390" s="8">
        <v>6806.76</v>
      </c>
      <c r="Q2390" s="8">
        <v>8998.7900000000009</v>
      </c>
      <c r="R2390" s="35"/>
      <c r="S2390" s="36"/>
      <c r="T2390" s="36"/>
      <c r="U2390" s="36"/>
    </row>
    <row r="2391" spans="1:21" x14ac:dyDescent="0.3">
      <c r="A2391" s="9">
        <v>651621042</v>
      </c>
      <c r="B2391" s="9" t="str">
        <f>VLOOKUP(A2391,'AM Detail'!K:L,2,FALSE)</f>
        <v>Common</v>
      </c>
      <c r="C2391" s="1" t="s">
        <v>15</v>
      </c>
      <c r="D2391" s="1" t="s">
        <v>880</v>
      </c>
      <c r="E2391" s="9" t="str">
        <f t="shared" si="37"/>
        <v>Z000</v>
      </c>
      <c r="F2391" s="2">
        <v>41334</v>
      </c>
      <c r="G2391" s="1" t="s">
        <v>17</v>
      </c>
      <c r="H2391" s="1" t="s">
        <v>18</v>
      </c>
      <c r="I2391" s="1" t="s">
        <v>284</v>
      </c>
      <c r="J2391" s="1" t="s">
        <v>881</v>
      </c>
      <c r="K2391" s="1" t="s">
        <v>877</v>
      </c>
      <c r="L2391" s="1" t="s">
        <v>854</v>
      </c>
      <c r="M2391" s="1" t="s">
        <v>1636</v>
      </c>
      <c r="N2391">
        <v>0</v>
      </c>
      <c r="O2391" s="8">
        <v>7070.15</v>
      </c>
      <c r="P2391" s="8">
        <v>2107.94</v>
      </c>
      <c r="Q2391" s="8">
        <v>4962.21</v>
      </c>
      <c r="R2391" s="35"/>
      <c r="S2391" s="36"/>
      <c r="T2391" s="36"/>
      <c r="U2391" s="36"/>
    </row>
    <row r="2392" spans="1:21" x14ac:dyDescent="0.3">
      <c r="A2392" s="9">
        <v>651621053</v>
      </c>
      <c r="B2392" s="9" t="str">
        <f>VLOOKUP(A2392,'AM Detail'!K:L,2,FALSE)</f>
        <v>Common</v>
      </c>
      <c r="C2392" s="1" t="s">
        <v>15</v>
      </c>
      <c r="D2392" s="1" t="s">
        <v>880</v>
      </c>
      <c r="E2392" s="9" t="str">
        <f t="shared" si="37"/>
        <v>Z000</v>
      </c>
      <c r="F2392" s="2">
        <v>41275</v>
      </c>
      <c r="G2392" s="1" t="s">
        <v>17</v>
      </c>
      <c r="H2392" s="1" t="s">
        <v>18</v>
      </c>
      <c r="I2392" s="1" t="s">
        <v>284</v>
      </c>
      <c r="J2392" s="1" t="s">
        <v>881</v>
      </c>
      <c r="K2392" s="1" t="s">
        <v>877</v>
      </c>
      <c r="L2392" s="1" t="s">
        <v>854</v>
      </c>
      <c r="M2392" s="1" t="s">
        <v>1636</v>
      </c>
      <c r="N2392">
        <v>0</v>
      </c>
      <c r="O2392" s="8">
        <v>5642.89</v>
      </c>
      <c r="P2392" s="8">
        <v>1682.41</v>
      </c>
      <c r="Q2392" s="8">
        <v>3960.48</v>
      </c>
      <c r="R2392" s="35"/>
      <c r="S2392" s="36"/>
      <c r="T2392" s="36"/>
      <c r="U2392" s="36"/>
    </row>
    <row r="2393" spans="1:21" x14ac:dyDescent="0.3">
      <c r="A2393" s="9">
        <v>651621064</v>
      </c>
      <c r="B2393" s="9" t="str">
        <f>VLOOKUP(A2393,'AM Detail'!K:L,2,FALSE)</f>
        <v>Common</v>
      </c>
      <c r="C2393" s="1" t="s">
        <v>15</v>
      </c>
      <c r="D2393" s="1" t="s">
        <v>880</v>
      </c>
      <c r="E2393" s="9" t="str">
        <f t="shared" si="37"/>
        <v>Z000</v>
      </c>
      <c r="F2393" s="2">
        <v>41395</v>
      </c>
      <c r="G2393" s="1" t="s">
        <v>17</v>
      </c>
      <c r="H2393" s="1" t="s">
        <v>18</v>
      </c>
      <c r="I2393" s="1" t="s">
        <v>284</v>
      </c>
      <c r="J2393" s="1" t="s">
        <v>881</v>
      </c>
      <c r="K2393" s="1" t="s">
        <v>877</v>
      </c>
      <c r="L2393" s="1" t="s">
        <v>854</v>
      </c>
      <c r="M2393" s="1" t="s">
        <v>1636</v>
      </c>
      <c r="N2393">
        <v>0</v>
      </c>
      <c r="O2393" s="8">
        <v>-9420.4</v>
      </c>
      <c r="P2393" s="8">
        <v>-2808.65</v>
      </c>
      <c r="Q2393" s="8">
        <v>-6611.75</v>
      </c>
      <c r="R2393" s="35"/>
      <c r="S2393" s="36"/>
      <c r="T2393" s="36"/>
      <c r="U2393" s="36"/>
    </row>
    <row r="2394" spans="1:21" x14ac:dyDescent="0.3">
      <c r="A2394" s="9">
        <v>651621075</v>
      </c>
      <c r="B2394" s="9" t="str">
        <f>VLOOKUP(A2394,'AM Detail'!K:L,2,FALSE)</f>
        <v>Common</v>
      </c>
      <c r="C2394" s="1" t="s">
        <v>15</v>
      </c>
      <c r="D2394" s="1" t="s">
        <v>880</v>
      </c>
      <c r="E2394" s="9" t="str">
        <f t="shared" si="37"/>
        <v>Z000</v>
      </c>
      <c r="F2394" s="2">
        <v>41487</v>
      </c>
      <c r="G2394" s="1" t="s">
        <v>17</v>
      </c>
      <c r="H2394" s="1" t="s">
        <v>18</v>
      </c>
      <c r="I2394" s="1" t="s">
        <v>284</v>
      </c>
      <c r="J2394" s="1" t="s">
        <v>881</v>
      </c>
      <c r="K2394" s="1" t="s">
        <v>877</v>
      </c>
      <c r="L2394" s="1" t="s">
        <v>854</v>
      </c>
      <c r="M2394" s="1" t="s">
        <v>1636</v>
      </c>
      <c r="N2394">
        <v>0</v>
      </c>
      <c r="O2394" s="8">
        <v>1054.71</v>
      </c>
      <c r="P2394" s="8">
        <v>314.45999999999998</v>
      </c>
      <c r="Q2394" s="8">
        <v>740.25</v>
      </c>
      <c r="R2394" s="35"/>
      <c r="S2394" s="36"/>
      <c r="T2394" s="36"/>
      <c r="U2394" s="36"/>
    </row>
    <row r="2395" spans="1:21" x14ac:dyDescent="0.3">
      <c r="A2395" s="9">
        <v>651635652</v>
      </c>
      <c r="B2395" s="9" t="str">
        <f>VLOOKUP(A2395,'AM Detail'!K:L,2,FALSE)</f>
        <v>Common</v>
      </c>
      <c r="C2395" s="1" t="s">
        <v>15</v>
      </c>
      <c r="D2395" s="1" t="s">
        <v>872</v>
      </c>
      <c r="E2395" s="9" t="str">
        <f t="shared" si="37"/>
        <v>Z000</v>
      </c>
      <c r="F2395" s="2">
        <v>41244</v>
      </c>
      <c r="G2395" s="1" t="s">
        <v>17</v>
      </c>
      <c r="H2395" s="1" t="s">
        <v>18</v>
      </c>
      <c r="I2395" s="1" t="s">
        <v>726</v>
      </c>
      <c r="J2395" s="1" t="s">
        <v>882</v>
      </c>
      <c r="K2395" s="1" t="s">
        <v>874</v>
      </c>
      <c r="L2395" s="1" t="s">
        <v>865</v>
      </c>
      <c r="M2395" s="1" t="s">
        <v>1636</v>
      </c>
      <c r="N2395">
        <v>0</v>
      </c>
      <c r="O2395" s="8">
        <v>17705.38</v>
      </c>
      <c r="P2395" s="8">
        <v>17705.38</v>
      </c>
      <c r="Q2395" s="8">
        <v>0</v>
      </c>
      <c r="R2395" s="35"/>
      <c r="S2395" s="36"/>
      <c r="T2395" s="36"/>
      <c r="U2395" s="36"/>
    </row>
    <row r="2396" spans="1:21" x14ac:dyDescent="0.3">
      <c r="A2396" s="9">
        <v>651635683</v>
      </c>
      <c r="B2396" s="9" t="str">
        <f>VLOOKUP(A2396,'AM Detail'!K:L,2,FALSE)</f>
        <v>Common</v>
      </c>
      <c r="C2396" s="1" t="s">
        <v>15</v>
      </c>
      <c r="D2396" s="1" t="s">
        <v>872</v>
      </c>
      <c r="E2396" s="9" t="str">
        <f t="shared" si="37"/>
        <v>Z000</v>
      </c>
      <c r="F2396" s="2">
        <v>41487</v>
      </c>
      <c r="G2396" s="1" t="s">
        <v>17</v>
      </c>
      <c r="H2396" s="1" t="s">
        <v>18</v>
      </c>
      <c r="I2396" s="1" t="s">
        <v>726</v>
      </c>
      <c r="J2396" s="1" t="s">
        <v>882</v>
      </c>
      <c r="K2396" s="1" t="s">
        <v>874</v>
      </c>
      <c r="L2396" s="1" t="s">
        <v>854</v>
      </c>
      <c r="M2396" s="1" t="s">
        <v>1636</v>
      </c>
      <c r="N2396">
        <v>0</v>
      </c>
      <c r="O2396" s="8">
        <v>6584.7</v>
      </c>
      <c r="P2396" s="8">
        <v>6584.7</v>
      </c>
      <c r="Q2396" s="8">
        <v>0</v>
      </c>
      <c r="R2396" s="35"/>
      <c r="S2396" s="36"/>
      <c r="T2396" s="36"/>
      <c r="U2396" s="36"/>
    </row>
    <row r="2397" spans="1:21" x14ac:dyDescent="0.3">
      <c r="A2397" s="9">
        <v>651635694</v>
      </c>
      <c r="B2397" s="9" t="str">
        <f>VLOOKUP(A2397,'AM Detail'!K:L,2,FALSE)</f>
        <v>Common</v>
      </c>
      <c r="C2397" s="1" t="s">
        <v>15</v>
      </c>
      <c r="D2397" s="1" t="s">
        <v>872</v>
      </c>
      <c r="E2397" s="9" t="str">
        <f t="shared" si="37"/>
        <v>Z000</v>
      </c>
      <c r="F2397" s="2">
        <v>41275</v>
      </c>
      <c r="G2397" s="1" t="s">
        <v>17</v>
      </c>
      <c r="H2397" s="1" t="s">
        <v>18</v>
      </c>
      <c r="I2397" s="1" t="s">
        <v>726</v>
      </c>
      <c r="J2397" s="1" t="s">
        <v>882</v>
      </c>
      <c r="K2397" s="1" t="s">
        <v>874</v>
      </c>
      <c r="L2397" s="1" t="s">
        <v>854</v>
      </c>
      <c r="M2397" s="1" t="s">
        <v>1636</v>
      </c>
      <c r="N2397">
        <v>0</v>
      </c>
      <c r="O2397" s="8">
        <v>1030.3499999999999</v>
      </c>
      <c r="P2397" s="8">
        <v>1030.3499999999999</v>
      </c>
      <c r="Q2397" s="8">
        <v>0</v>
      </c>
      <c r="R2397" s="35"/>
      <c r="S2397" s="36"/>
      <c r="T2397" s="36"/>
      <c r="U2397" s="36"/>
    </row>
    <row r="2398" spans="1:21" x14ac:dyDescent="0.3">
      <c r="A2398" s="9">
        <v>651637264</v>
      </c>
      <c r="B2398" s="9" t="str">
        <f>VLOOKUP(A2398,'AM Detail'!K:L,2,FALSE)</f>
        <v>Common</v>
      </c>
      <c r="C2398" s="1" t="s">
        <v>15</v>
      </c>
      <c r="D2398" s="1" t="s">
        <v>880</v>
      </c>
      <c r="E2398" s="9" t="str">
        <f t="shared" si="37"/>
        <v>Z000</v>
      </c>
      <c r="F2398" s="2">
        <v>41244</v>
      </c>
      <c r="G2398" s="1" t="s">
        <v>17</v>
      </c>
      <c r="H2398" s="1" t="s">
        <v>18</v>
      </c>
      <c r="I2398" s="1" t="s">
        <v>690</v>
      </c>
      <c r="J2398" s="1" t="s">
        <v>876</v>
      </c>
      <c r="K2398" s="1" t="s">
        <v>877</v>
      </c>
      <c r="L2398" s="1" t="s">
        <v>865</v>
      </c>
      <c r="M2398" s="1" t="s">
        <v>1636</v>
      </c>
      <c r="N2398">
        <v>0</v>
      </c>
      <c r="O2398" s="8">
        <v>40916.82</v>
      </c>
      <c r="P2398" s="8">
        <v>17621.080000000002</v>
      </c>
      <c r="Q2398" s="8">
        <v>23295.74</v>
      </c>
      <c r="R2398" s="35"/>
      <c r="S2398" s="36"/>
      <c r="T2398" s="36"/>
      <c r="U2398" s="36"/>
    </row>
    <row r="2399" spans="1:21" x14ac:dyDescent="0.3">
      <c r="A2399" s="9">
        <v>651637275</v>
      </c>
      <c r="B2399" s="9" t="str">
        <f>VLOOKUP(A2399,'AM Detail'!K:L,2,FALSE)</f>
        <v>Common</v>
      </c>
      <c r="C2399" s="1" t="s">
        <v>15</v>
      </c>
      <c r="D2399" s="1" t="s">
        <v>880</v>
      </c>
      <c r="E2399" s="9" t="str">
        <f t="shared" si="37"/>
        <v>Z000</v>
      </c>
      <c r="F2399" s="2">
        <v>41275</v>
      </c>
      <c r="G2399" s="1" t="s">
        <v>17</v>
      </c>
      <c r="H2399" s="1" t="s">
        <v>18</v>
      </c>
      <c r="I2399" s="1" t="s">
        <v>690</v>
      </c>
      <c r="J2399" s="1" t="s">
        <v>876</v>
      </c>
      <c r="K2399" s="1" t="s">
        <v>877</v>
      </c>
      <c r="L2399" s="1" t="s">
        <v>854</v>
      </c>
      <c r="M2399" s="1" t="s">
        <v>1636</v>
      </c>
      <c r="N2399">
        <v>0</v>
      </c>
      <c r="O2399" s="8">
        <v>9033.86</v>
      </c>
      <c r="P2399" s="8">
        <v>2693.41</v>
      </c>
      <c r="Q2399" s="8">
        <v>6340.45</v>
      </c>
      <c r="R2399" s="35"/>
      <c r="S2399" s="36"/>
      <c r="T2399" s="36"/>
      <c r="U2399" s="36"/>
    </row>
    <row r="2400" spans="1:21" x14ac:dyDescent="0.3">
      <c r="A2400" s="9">
        <v>651637286</v>
      </c>
      <c r="B2400" s="9" t="str">
        <f>VLOOKUP(A2400,'AM Detail'!K:L,2,FALSE)</f>
        <v>Common</v>
      </c>
      <c r="C2400" s="1" t="s">
        <v>15</v>
      </c>
      <c r="D2400" s="1" t="s">
        <v>880</v>
      </c>
      <c r="E2400" s="9" t="str">
        <f t="shared" si="37"/>
        <v>Z000</v>
      </c>
      <c r="F2400" s="2">
        <v>41395</v>
      </c>
      <c r="G2400" s="1" t="s">
        <v>17</v>
      </c>
      <c r="H2400" s="1" t="s">
        <v>18</v>
      </c>
      <c r="I2400" s="1" t="s">
        <v>690</v>
      </c>
      <c r="J2400" s="1" t="s">
        <v>876</v>
      </c>
      <c r="K2400" s="1" t="s">
        <v>877</v>
      </c>
      <c r="L2400" s="1" t="s">
        <v>854</v>
      </c>
      <c r="M2400" s="1" t="s">
        <v>1636</v>
      </c>
      <c r="N2400">
        <v>0</v>
      </c>
      <c r="O2400" s="8">
        <v>-30356.46</v>
      </c>
      <c r="P2400" s="8">
        <v>-9050.66</v>
      </c>
      <c r="Q2400" s="8">
        <v>-21305.8</v>
      </c>
      <c r="R2400" s="35"/>
      <c r="S2400" s="36"/>
      <c r="T2400" s="36"/>
      <c r="U2400" s="36"/>
    </row>
    <row r="2401" spans="1:21" x14ac:dyDescent="0.3">
      <c r="A2401" s="9">
        <v>651637731</v>
      </c>
      <c r="B2401" s="9" t="str">
        <f>VLOOKUP(A2401,'AM Detail'!K:L,2,FALSE)</f>
        <v>Common</v>
      </c>
      <c r="C2401" s="1" t="s">
        <v>15</v>
      </c>
      <c r="D2401" s="1" t="s">
        <v>883</v>
      </c>
      <c r="E2401" s="9" t="str">
        <f t="shared" si="37"/>
        <v>Z000</v>
      </c>
      <c r="F2401" s="2">
        <v>41395</v>
      </c>
      <c r="G2401" s="1" t="s">
        <v>17</v>
      </c>
      <c r="H2401" s="1" t="s">
        <v>18</v>
      </c>
      <c r="I2401" s="1" t="s">
        <v>726</v>
      </c>
      <c r="J2401" s="1" t="s">
        <v>884</v>
      </c>
      <c r="K2401" s="1" t="s">
        <v>879</v>
      </c>
      <c r="L2401" s="1" t="s">
        <v>854</v>
      </c>
      <c r="M2401" s="1" t="s">
        <v>1636</v>
      </c>
      <c r="N2401">
        <v>0</v>
      </c>
      <c r="O2401" s="8">
        <v>32245.24</v>
      </c>
      <c r="P2401" s="8">
        <v>15783.22</v>
      </c>
      <c r="Q2401" s="8">
        <v>16462.02</v>
      </c>
      <c r="R2401" s="35"/>
      <c r="S2401" s="36"/>
      <c r="T2401" s="36"/>
      <c r="U2401" s="36"/>
    </row>
    <row r="2402" spans="1:21" x14ac:dyDescent="0.3">
      <c r="A2402" s="9">
        <v>651642999</v>
      </c>
      <c r="B2402" s="9" t="e">
        <f>VLOOKUP(A2402,'AM Detail'!K:L,2,FALSE)</f>
        <v>#N/A</v>
      </c>
      <c r="C2402" s="1" t="s">
        <v>31</v>
      </c>
      <c r="D2402" s="1" t="s">
        <v>885</v>
      </c>
      <c r="E2402" s="9" t="str">
        <f t="shared" si="37"/>
        <v>Z000</v>
      </c>
      <c r="F2402" s="2">
        <v>37865</v>
      </c>
      <c r="G2402" s="1" t="s">
        <v>17</v>
      </c>
      <c r="H2402" s="1" t="s">
        <v>33</v>
      </c>
      <c r="I2402" s="1" t="s">
        <v>290</v>
      </c>
      <c r="J2402" s="1" t="s">
        <v>291</v>
      </c>
      <c r="K2402" s="1" t="s">
        <v>877</v>
      </c>
      <c r="L2402" s="1" t="s">
        <v>755</v>
      </c>
      <c r="M2402" s="1" t="s">
        <v>1636</v>
      </c>
      <c r="N2402">
        <v>2</v>
      </c>
      <c r="O2402" s="8">
        <v>0</v>
      </c>
      <c r="P2402" s="8">
        <v>0</v>
      </c>
      <c r="Q2402" s="8">
        <v>0</v>
      </c>
      <c r="R2402" s="35"/>
      <c r="S2402" s="36"/>
      <c r="T2402" s="36"/>
      <c r="U2402" s="36"/>
    </row>
    <row r="2403" spans="1:21" x14ac:dyDescent="0.3">
      <c r="A2403" s="9">
        <v>651646595</v>
      </c>
      <c r="B2403" s="9" t="e">
        <f>VLOOKUP(A2403,'AM Detail'!K:L,2,FALSE)</f>
        <v>#N/A</v>
      </c>
      <c r="C2403" s="1" t="s">
        <v>15</v>
      </c>
      <c r="D2403" s="1" t="s">
        <v>880</v>
      </c>
      <c r="E2403" s="9" t="str">
        <f t="shared" si="37"/>
        <v>Z000</v>
      </c>
      <c r="F2403" s="2">
        <v>38869</v>
      </c>
      <c r="G2403" s="1" t="s">
        <v>17</v>
      </c>
      <c r="H2403" s="1" t="s">
        <v>18</v>
      </c>
      <c r="I2403" s="1" t="s">
        <v>288</v>
      </c>
      <c r="J2403" s="1" t="s">
        <v>886</v>
      </c>
      <c r="K2403" s="1" t="s">
        <v>877</v>
      </c>
      <c r="L2403" s="1" t="s">
        <v>759</v>
      </c>
      <c r="M2403" s="1" t="s">
        <v>1636</v>
      </c>
      <c r="N2403">
        <v>2</v>
      </c>
      <c r="O2403" s="8">
        <v>0</v>
      </c>
      <c r="P2403" s="8">
        <v>0</v>
      </c>
      <c r="Q2403" s="8">
        <v>0</v>
      </c>
      <c r="R2403" s="35"/>
      <c r="S2403" s="36"/>
      <c r="T2403" s="36"/>
      <c r="U2403" s="36"/>
    </row>
    <row r="2404" spans="1:21" x14ac:dyDescent="0.3">
      <c r="A2404" s="9">
        <v>651647636</v>
      </c>
      <c r="B2404" s="9" t="e">
        <f>VLOOKUP(A2404,'AM Detail'!K:L,2,FALSE)</f>
        <v>#N/A</v>
      </c>
      <c r="C2404" s="1" t="s">
        <v>15</v>
      </c>
      <c r="D2404" s="1" t="s">
        <v>880</v>
      </c>
      <c r="E2404" s="9" t="str">
        <f t="shared" si="37"/>
        <v>Z000</v>
      </c>
      <c r="F2404" s="2">
        <v>39022</v>
      </c>
      <c r="G2404" s="1" t="s">
        <v>17</v>
      </c>
      <c r="H2404" s="1" t="s">
        <v>18</v>
      </c>
      <c r="I2404" s="1" t="s">
        <v>288</v>
      </c>
      <c r="J2404" s="1" t="s">
        <v>886</v>
      </c>
      <c r="K2404" s="1" t="s">
        <v>877</v>
      </c>
      <c r="L2404" s="1" t="s">
        <v>759</v>
      </c>
      <c r="M2404" s="1" t="s">
        <v>1636</v>
      </c>
      <c r="N2404">
        <v>0</v>
      </c>
      <c r="O2404" s="8">
        <v>0</v>
      </c>
      <c r="P2404" s="8">
        <v>0</v>
      </c>
      <c r="Q2404" s="8">
        <v>0</v>
      </c>
      <c r="R2404" s="35"/>
      <c r="S2404" s="36"/>
      <c r="T2404" s="36"/>
      <c r="U2404" s="36"/>
    </row>
    <row r="2405" spans="1:21" x14ac:dyDescent="0.3">
      <c r="A2405" s="9">
        <v>651647647</v>
      </c>
      <c r="B2405" s="9" t="e">
        <f>VLOOKUP(A2405,'AM Detail'!K:L,2,FALSE)</f>
        <v>#N/A</v>
      </c>
      <c r="C2405" s="1" t="s">
        <v>15</v>
      </c>
      <c r="D2405" s="1" t="s">
        <v>880</v>
      </c>
      <c r="E2405" s="9" t="str">
        <f t="shared" si="37"/>
        <v>Z000</v>
      </c>
      <c r="F2405" s="2">
        <v>39022</v>
      </c>
      <c r="G2405" s="1" t="s">
        <v>17</v>
      </c>
      <c r="H2405" s="1" t="s">
        <v>18</v>
      </c>
      <c r="I2405" s="1" t="s">
        <v>284</v>
      </c>
      <c r="J2405" s="1" t="s">
        <v>881</v>
      </c>
      <c r="K2405" s="1" t="s">
        <v>877</v>
      </c>
      <c r="L2405" s="1" t="s">
        <v>759</v>
      </c>
      <c r="M2405" s="1" t="s">
        <v>1636</v>
      </c>
      <c r="N2405">
        <v>0</v>
      </c>
      <c r="O2405" s="8">
        <v>0</v>
      </c>
      <c r="P2405" s="8">
        <v>0</v>
      </c>
      <c r="Q2405" s="8">
        <v>0</v>
      </c>
      <c r="R2405" s="35"/>
      <c r="S2405" s="36"/>
      <c r="T2405" s="36"/>
      <c r="U2405" s="36"/>
    </row>
    <row r="2406" spans="1:21" x14ac:dyDescent="0.3">
      <c r="A2406" s="9">
        <v>651648381</v>
      </c>
      <c r="B2406" s="9" t="e">
        <f>VLOOKUP(A2406,'AM Detail'!K:L,2,FALSE)</f>
        <v>#N/A</v>
      </c>
      <c r="C2406" s="1" t="s">
        <v>15</v>
      </c>
      <c r="D2406" s="1" t="s">
        <v>880</v>
      </c>
      <c r="E2406" s="9" t="str">
        <f t="shared" si="37"/>
        <v>Z000</v>
      </c>
      <c r="F2406" s="2">
        <v>39052</v>
      </c>
      <c r="G2406" s="1" t="s">
        <v>17</v>
      </c>
      <c r="H2406" s="1" t="s">
        <v>18</v>
      </c>
      <c r="I2406" s="1" t="s">
        <v>288</v>
      </c>
      <c r="J2406" s="1" t="s">
        <v>886</v>
      </c>
      <c r="K2406" s="1" t="s">
        <v>877</v>
      </c>
      <c r="L2406" s="1" t="s">
        <v>759</v>
      </c>
      <c r="M2406" s="1" t="s">
        <v>1636</v>
      </c>
      <c r="N2406">
        <v>0</v>
      </c>
      <c r="O2406" s="8">
        <v>0</v>
      </c>
      <c r="P2406" s="8">
        <v>0</v>
      </c>
      <c r="Q2406" s="8">
        <v>0</v>
      </c>
      <c r="R2406" s="35"/>
      <c r="S2406" s="36"/>
      <c r="T2406" s="36"/>
      <c r="U2406" s="36"/>
    </row>
    <row r="2407" spans="1:21" x14ac:dyDescent="0.3">
      <c r="A2407" s="9">
        <v>651652375</v>
      </c>
      <c r="B2407" s="9" t="e">
        <f>VLOOKUP(A2407,'AM Detail'!K:L,2,FALSE)</f>
        <v>#N/A</v>
      </c>
      <c r="C2407" s="1" t="s">
        <v>15</v>
      </c>
      <c r="D2407" s="1" t="s">
        <v>880</v>
      </c>
      <c r="E2407" s="9" t="str">
        <f t="shared" si="37"/>
        <v>Z000</v>
      </c>
      <c r="F2407" s="2">
        <v>39326</v>
      </c>
      <c r="G2407" s="1" t="s">
        <v>17</v>
      </c>
      <c r="H2407" s="1" t="s">
        <v>18</v>
      </c>
      <c r="I2407" s="1" t="s">
        <v>284</v>
      </c>
      <c r="J2407" s="1" t="s">
        <v>881</v>
      </c>
      <c r="K2407" s="1" t="s">
        <v>877</v>
      </c>
      <c r="L2407" s="1" t="s">
        <v>787</v>
      </c>
      <c r="M2407" s="1" t="s">
        <v>1636</v>
      </c>
      <c r="N2407">
        <v>0</v>
      </c>
      <c r="O2407" s="8">
        <v>0</v>
      </c>
      <c r="P2407" s="8">
        <v>0</v>
      </c>
      <c r="Q2407" s="8">
        <v>0</v>
      </c>
      <c r="R2407" s="35"/>
      <c r="S2407" s="36"/>
      <c r="T2407" s="36"/>
      <c r="U2407" s="36"/>
    </row>
    <row r="2408" spans="1:21" x14ac:dyDescent="0.3">
      <c r="A2408" s="9">
        <v>651658581</v>
      </c>
      <c r="B2408" s="9" t="str">
        <f>VLOOKUP(A2408,'AM Detail'!K:L,2,FALSE)</f>
        <v>Common</v>
      </c>
      <c r="C2408" s="1" t="s">
        <v>15</v>
      </c>
      <c r="D2408" s="1" t="s">
        <v>880</v>
      </c>
      <c r="E2408" s="9" t="str">
        <f t="shared" si="37"/>
        <v>Z000</v>
      </c>
      <c r="F2408" s="2">
        <v>39661</v>
      </c>
      <c r="G2408" s="1" t="s">
        <v>17</v>
      </c>
      <c r="H2408" s="1" t="s">
        <v>18</v>
      </c>
      <c r="I2408" s="1" t="s">
        <v>284</v>
      </c>
      <c r="J2408" s="1" t="s">
        <v>881</v>
      </c>
      <c r="K2408" s="1" t="s">
        <v>877</v>
      </c>
      <c r="L2408" s="1" t="s">
        <v>756</v>
      </c>
      <c r="M2408" s="1" t="s">
        <v>1636</v>
      </c>
      <c r="N2408">
        <v>0</v>
      </c>
      <c r="O2408" s="8">
        <v>0</v>
      </c>
      <c r="P2408" s="8">
        <v>0</v>
      </c>
      <c r="Q2408" s="8">
        <v>0</v>
      </c>
      <c r="R2408" s="35"/>
      <c r="S2408" s="36"/>
      <c r="T2408" s="36"/>
      <c r="U2408" s="36"/>
    </row>
    <row r="2409" spans="1:21" x14ac:dyDescent="0.3">
      <c r="A2409" s="9">
        <v>651659415</v>
      </c>
      <c r="B2409" s="9" t="str">
        <f>VLOOKUP(A2409,'AM Detail'!K:L,2,FALSE)</f>
        <v>Common</v>
      </c>
      <c r="C2409" s="1" t="s">
        <v>15</v>
      </c>
      <c r="D2409" s="1" t="s">
        <v>880</v>
      </c>
      <c r="E2409" s="9" t="str">
        <f t="shared" si="37"/>
        <v>Z000</v>
      </c>
      <c r="F2409" s="2">
        <v>39692</v>
      </c>
      <c r="G2409" s="1" t="s">
        <v>17</v>
      </c>
      <c r="H2409" s="1" t="s">
        <v>18</v>
      </c>
      <c r="I2409" s="1" t="s">
        <v>284</v>
      </c>
      <c r="J2409" s="1" t="s">
        <v>881</v>
      </c>
      <c r="K2409" s="1" t="s">
        <v>877</v>
      </c>
      <c r="L2409" s="1" t="s">
        <v>756</v>
      </c>
      <c r="M2409" s="1" t="s">
        <v>1636</v>
      </c>
      <c r="N2409">
        <v>0</v>
      </c>
      <c r="O2409" s="8">
        <v>-150</v>
      </c>
      <c r="P2409" s="8">
        <v>-144.1</v>
      </c>
      <c r="Q2409" s="8">
        <v>-5.9</v>
      </c>
      <c r="R2409" s="35"/>
      <c r="S2409" s="36"/>
      <c r="T2409" s="36"/>
      <c r="U2409" s="36"/>
    </row>
    <row r="2410" spans="1:21" x14ac:dyDescent="0.3">
      <c r="A2410" s="9">
        <v>651660120</v>
      </c>
      <c r="B2410" s="9" t="str">
        <f>VLOOKUP(A2410,'AM Detail'!K:L,2,FALSE)</f>
        <v>Common</v>
      </c>
      <c r="C2410" s="1" t="s">
        <v>15</v>
      </c>
      <c r="D2410" s="1" t="s">
        <v>880</v>
      </c>
      <c r="E2410" s="9" t="str">
        <f t="shared" si="37"/>
        <v>Z000</v>
      </c>
      <c r="F2410" s="2">
        <v>39722</v>
      </c>
      <c r="G2410" s="1" t="s">
        <v>17</v>
      </c>
      <c r="H2410" s="1" t="s">
        <v>18</v>
      </c>
      <c r="I2410" s="1" t="s">
        <v>284</v>
      </c>
      <c r="J2410" s="1" t="s">
        <v>881</v>
      </c>
      <c r="K2410" s="1" t="s">
        <v>877</v>
      </c>
      <c r="L2410" s="1" t="s">
        <v>756</v>
      </c>
      <c r="M2410" s="1" t="s">
        <v>1636</v>
      </c>
      <c r="N2410">
        <v>0</v>
      </c>
      <c r="O2410" s="8">
        <v>9985.25</v>
      </c>
      <c r="P2410" s="8">
        <v>9592.77</v>
      </c>
      <c r="Q2410" s="8">
        <v>392.48</v>
      </c>
      <c r="R2410" s="35"/>
      <c r="S2410" s="36"/>
      <c r="T2410" s="36"/>
      <c r="U2410" s="36"/>
    </row>
    <row r="2411" spans="1:21" x14ac:dyDescent="0.3">
      <c r="A2411" s="9">
        <v>651660764</v>
      </c>
      <c r="B2411" s="9" t="str">
        <f>VLOOKUP(A2411,'AM Detail'!K:L,2,FALSE)</f>
        <v>Common</v>
      </c>
      <c r="C2411" s="1" t="s">
        <v>15</v>
      </c>
      <c r="D2411" s="1" t="s">
        <v>880</v>
      </c>
      <c r="E2411" s="9" t="str">
        <f t="shared" si="37"/>
        <v>Z000</v>
      </c>
      <c r="F2411" s="2">
        <v>39753</v>
      </c>
      <c r="G2411" s="1" t="s">
        <v>17</v>
      </c>
      <c r="H2411" s="1" t="s">
        <v>18</v>
      </c>
      <c r="I2411" s="1" t="s">
        <v>284</v>
      </c>
      <c r="J2411" s="1" t="s">
        <v>881</v>
      </c>
      <c r="K2411" s="1" t="s">
        <v>877</v>
      </c>
      <c r="L2411" s="1" t="s">
        <v>756</v>
      </c>
      <c r="M2411" s="1" t="s">
        <v>1636</v>
      </c>
      <c r="N2411">
        <v>-2</v>
      </c>
      <c r="O2411" s="8">
        <v>-51686.400000000001</v>
      </c>
      <c r="P2411" s="8">
        <v>-49654.84</v>
      </c>
      <c r="Q2411" s="8">
        <v>-2031.56</v>
      </c>
      <c r="R2411" s="35"/>
      <c r="S2411" s="36"/>
      <c r="T2411" s="36"/>
      <c r="U2411" s="36"/>
    </row>
    <row r="2412" spans="1:21" x14ac:dyDescent="0.3">
      <c r="A2412" s="9">
        <v>651661478</v>
      </c>
      <c r="B2412" s="9" t="str">
        <f>VLOOKUP(A2412,'AM Detail'!K:L,2,FALSE)</f>
        <v>Common</v>
      </c>
      <c r="C2412" s="1" t="s">
        <v>15</v>
      </c>
      <c r="D2412" s="1" t="s">
        <v>880</v>
      </c>
      <c r="E2412" s="9" t="str">
        <f t="shared" si="37"/>
        <v>Z000</v>
      </c>
      <c r="F2412" s="2">
        <v>39783</v>
      </c>
      <c r="G2412" s="1" t="s">
        <v>17</v>
      </c>
      <c r="H2412" s="1" t="s">
        <v>18</v>
      </c>
      <c r="I2412" s="1" t="s">
        <v>284</v>
      </c>
      <c r="J2412" s="1" t="s">
        <v>881</v>
      </c>
      <c r="K2412" s="1" t="s">
        <v>877</v>
      </c>
      <c r="L2412" s="1" t="s">
        <v>756</v>
      </c>
      <c r="M2412" s="1" t="s">
        <v>1636</v>
      </c>
      <c r="N2412">
        <v>2</v>
      </c>
      <c r="O2412" s="8">
        <v>133318.18</v>
      </c>
      <c r="P2412" s="8">
        <v>128078.04</v>
      </c>
      <c r="Q2412" s="8">
        <v>5240.1400000000003</v>
      </c>
      <c r="R2412" s="35"/>
      <c r="S2412" s="36"/>
      <c r="T2412" s="36"/>
      <c r="U2412" s="36"/>
    </row>
    <row r="2413" spans="1:21" x14ac:dyDescent="0.3">
      <c r="A2413" s="9">
        <v>651662192</v>
      </c>
      <c r="B2413" s="9" t="str">
        <f>VLOOKUP(A2413,'AM Detail'!K:L,2,FALSE)</f>
        <v>Common</v>
      </c>
      <c r="C2413" s="1" t="s">
        <v>15</v>
      </c>
      <c r="D2413" s="1" t="s">
        <v>880</v>
      </c>
      <c r="E2413" s="9" t="str">
        <f t="shared" si="37"/>
        <v>Z000</v>
      </c>
      <c r="F2413" s="2">
        <v>39845</v>
      </c>
      <c r="G2413" s="1" t="s">
        <v>17</v>
      </c>
      <c r="H2413" s="1" t="s">
        <v>18</v>
      </c>
      <c r="I2413" s="1" t="s">
        <v>284</v>
      </c>
      <c r="J2413" s="1" t="s">
        <v>881</v>
      </c>
      <c r="K2413" s="1" t="s">
        <v>877</v>
      </c>
      <c r="L2413" s="1" t="s">
        <v>757</v>
      </c>
      <c r="M2413" s="1" t="s">
        <v>1636</v>
      </c>
      <c r="N2413">
        <v>0</v>
      </c>
      <c r="O2413" s="8">
        <v>3110.15</v>
      </c>
      <c r="P2413" s="8">
        <v>2575.7800000000002</v>
      </c>
      <c r="Q2413" s="8">
        <v>534.37</v>
      </c>
      <c r="R2413" s="35"/>
      <c r="S2413" s="36"/>
      <c r="T2413" s="36"/>
      <c r="U2413" s="36"/>
    </row>
    <row r="2414" spans="1:21" x14ac:dyDescent="0.3">
      <c r="A2414" s="9">
        <v>651662751</v>
      </c>
      <c r="B2414" s="9" t="str">
        <f>VLOOKUP(A2414,'AM Detail'!K:L,2,FALSE)</f>
        <v>Common</v>
      </c>
      <c r="C2414" s="1" t="s">
        <v>15</v>
      </c>
      <c r="D2414" s="1" t="s">
        <v>880</v>
      </c>
      <c r="E2414" s="9" t="str">
        <f t="shared" si="37"/>
        <v>Z000</v>
      </c>
      <c r="F2414" s="2">
        <v>39873</v>
      </c>
      <c r="G2414" s="1" t="s">
        <v>17</v>
      </c>
      <c r="H2414" s="1" t="s">
        <v>18</v>
      </c>
      <c r="I2414" s="1" t="s">
        <v>284</v>
      </c>
      <c r="J2414" s="1" t="s">
        <v>881</v>
      </c>
      <c r="K2414" s="1" t="s">
        <v>877</v>
      </c>
      <c r="L2414" s="1" t="s">
        <v>757</v>
      </c>
      <c r="M2414" s="1" t="s">
        <v>1636</v>
      </c>
      <c r="N2414">
        <v>2</v>
      </c>
      <c r="O2414" s="8">
        <v>15694.84</v>
      </c>
      <c r="P2414" s="8">
        <v>12998.23</v>
      </c>
      <c r="Q2414" s="8">
        <v>2696.61</v>
      </c>
      <c r="R2414" s="35"/>
      <c r="S2414" s="36"/>
      <c r="T2414" s="36"/>
      <c r="U2414" s="36"/>
    </row>
    <row r="2415" spans="1:21" x14ac:dyDescent="0.3">
      <c r="A2415" s="9">
        <v>651664572</v>
      </c>
      <c r="B2415" s="9" t="str">
        <f>VLOOKUP(A2415,'AM Detail'!K:L,2,FALSE)</f>
        <v>Common</v>
      </c>
      <c r="C2415" s="1" t="s">
        <v>15</v>
      </c>
      <c r="D2415" s="1" t="s">
        <v>880</v>
      </c>
      <c r="E2415" s="9" t="str">
        <f t="shared" si="37"/>
        <v>Z000</v>
      </c>
      <c r="F2415" s="2">
        <v>39995</v>
      </c>
      <c r="G2415" s="1" t="s">
        <v>17</v>
      </c>
      <c r="H2415" s="1" t="s">
        <v>18</v>
      </c>
      <c r="I2415" s="1" t="s">
        <v>284</v>
      </c>
      <c r="J2415" s="1" t="s">
        <v>881</v>
      </c>
      <c r="K2415" s="1" t="s">
        <v>877</v>
      </c>
      <c r="L2415" s="1" t="s">
        <v>757</v>
      </c>
      <c r="M2415" s="1" t="s">
        <v>1636</v>
      </c>
      <c r="N2415">
        <v>1</v>
      </c>
      <c r="O2415" s="8">
        <v>150</v>
      </c>
      <c r="P2415" s="8">
        <v>124.23</v>
      </c>
      <c r="Q2415" s="8">
        <v>25.77</v>
      </c>
      <c r="R2415" s="35"/>
      <c r="S2415" s="36"/>
      <c r="T2415" s="36"/>
      <c r="U2415" s="36"/>
    </row>
    <row r="2416" spans="1:21" x14ac:dyDescent="0.3">
      <c r="A2416" s="9">
        <v>651665437</v>
      </c>
      <c r="B2416" s="9" t="str">
        <f>VLOOKUP(A2416,'AM Detail'!K:L,2,FALSE)</f>
        <v>Common</v>
      </c>
      <c r="C2416" s="1" t="s">
        <v>15</v>
      </c>
      <c r="D2416" s="1" t="s">
        <v>880</v>
      </c>
      <c r="E2416" s="9" t="str">
        <f t="shared" si="37"/>
        <v>Z000</v>
      </c>
      <c r="F2416" s="2">
        <v>40057</v>
      </c>
      <c r="G2416" s="1" t="s">
        <v>17</v>
      </c>
      <c r="H2416" s="1" t="s">
        <v>18</v>
      </c>
      <c r="I2416" s="1" t="s">
        <v>284</v>
      </c>
      <c r="J2416" s="1" t="s">
        <v>881</v>
      </c>
      <c r="K2416" s="1" t="s">
        <v>877</v>
      </c>
      <c r="L2416" s="1" t="s">
        <v>757</v>
      </c>
      <c r="M2416" s="1" t="s">
        <v>1636</v>
      </c>
      <c r="N2416">
        <v>1</v>
      </c>
      <c r="O2416" s="8">
        <v>11873.28</v>
      </c>
      <c r="P2416" s="8">
        <v>9833.27</v>
      </c>
      <c r="Q2416" s="8">
        <v>2040.01</v>
      </c>
      <c r="R2416" s="35"/>
      <c r="S2416" s="36"/>
      <c r="T2416" s="36"/>
      <c r="U2416" s="36"/>
    </row>
    <row r="2417" spans="1:21" x14ac:dyDescent="0.3">
      <c r="A2417" s="9">
        <v>651666865</v>
      </c>
      <c r="B2417" s="9" t="e">
        <f>VLOOKUP(A2417,'AM Detail'!K:L,2,FALSE)</f>
        <v>#N/A</v>
      </c>
      <c r="C2417" s="1" t="s">
        <v>15</v>
      </c>
      <c r="D2417" s="1" t="s">
        <v>875</v>
      </c>
      <c r="E2417" s="9" t="str">
        <f t="shared" si="37"/>
        <v>Z008</v>
      </c>
      <c r="F2417" s="2">
        <v>38991</v>
      </c>
      <c r="G2417" s="1" t="s">
        <v>17</v>
      </c>
      <c r="H2417" s="1" t="s">
        <v>18</v>
      </c>
      <c r="I2417" s="1" t="s">
        <v>690</v>
      </c>
      <c r="J2417" s="1" t="s">
        <v>876</v>
      </c>
      <c r="K2417" s="1" t="s">
        <v>877</v>
      </c>
      <c r="L2417" s="1" t="s">
        <v>759</v>
      </c>
      <c r="M2417" s="1" t="s">
        <v>1636</v>
      </c>
      <c r="N2417">
        <v>0</v>
      </c>
      <c r="O2417" s="8">
        <v>0</v>
      </c>
      <c r="P2417" s="8">
        <v>0</v>
      </c>
      <c r="Q2417" s="8">
        <v>0</v>
      </c>
      <c r="R2417" s="35"/>
      <c r="S2417" s="36"/>
      <c r="T2417" s="36"/>
      <c r="U2417" s="36"/>
    </row>
    <row r="2418" spans="1:21" x14ac:dyDescent="0.3">
      <c r="A2418" s="9">
        <v>651669613</v>
      </c>
      <c r="B2418" s="9" t="e">
        <f>VLOOKUP(A2418,'AM Detail'!K:L,2,FALSE)</f>
        <v>#N/A</v>
      </c>
      <c r="C2418" s="1" t="s">
        <v>15</v>
      </c>
      <c r="D2418" s="1" t="s">
        <v>887</v>
      </c>
      <c r="E2418" s="9" t="str">
        <f t="shared" si="37"/>
        <v>Z008</v>
      </c>
      <c r="F2418" s="2">
        <v>39934</v>
      </c>
      <c r="G2418" s="1" t="s">
        <v>17</v>
      </c>
      <c r="H2418" s="1" t="s">
        <v>18</v>
      </c>
      <c r="I2418" s="1" t="s">
        <v>704</v>
      </c>
      <c r="J2418" s="1" t="s">
        <v>888</v>
      </c>
      <c r="K2418" s="1" t="s">
        <v>879</v>
      </c>
      <c r="L2418" s="1" t="s">
        <v>757</v>
      </c>
      <c r="M2418" s="1" t="s">
        <v>1636</v>
      </c>
      <c r="N2418">
        <v>0</v>
      </c>
      <c r="O2418" s="8">
        <v>0</v>
      </c>
      <c r="P2418" s="8">
        <v>0</v>
      </c>
      <c r="Q2418" s="8">
        <v>0</v>
      </c>
      <c r="R2418" s="35"/>
      <c r="S2418" s="36"/>
      <c r="T2418" s="36"/>
      <c r="U2418" s="36"/>
    </row>
    <row r="2419" spans="1:21" x14ac:dyDescent="0.3">
      <c r="A2419" s="9">
        <v>651992051</v>
      </c>
      <c r="B2419" s="9" t="str">
        <f>VLOOKUP(A2419,'AM Detail'!K:L,2,FALSE)</f>
        <v>U1</v>
      </c>
      <c r="C2419" s="1" t="s">
        <v>31</v>
      </c>
      <c r="D2419" s="1" t="s">
        <v>32</v>
      </c>
      <c r="E2419" s="9" t="str">
        <f t="shared" si="37"/>
        <v>Z000</v>
      </c>
      <c r="F2419" s="2">
        <v>24289</v>
      </c>
      <c r="G2419" s="1" t="s">
        <v>17</v>
      </c>
      <c r="H2419" s="1" t="s">
        <v>33</v>
      </c>
      <c r="I2419" s="1" t="s">
        <v>426</v>
      </c>
      <c r="J2419" s="1" t="s">
        <v>428</v>
      </c>
      <c r="K2419" s="1" t="s">
        <v>36</v>
      </c>
      <c r="L2419" s="1" t="s">
        <v>46</v>
      </c>
      <c r="M2419" s="1" t="s">
        <v>1636</v>
      </c>
      <c r="N2419">
        <v>2</v>
      </c>
      <c r="O2419" s="8">
        <v>7475.05</v>
      </c>
      <c r="P2419" s="8">
        <v>7475.05</v>
      </c>
      <c r="Q2419" s="8">
        <v>0</v>
      </c>
      <c r="R2419" s="35"/>
      <c r="S2419" s="36"/>
      <c r="T2419" s="36"/>
      <c r="U2419" s="36"/>
    </row>
    <row r="2420" spans="1:21" x14ac:dyDescent="0.3">
      <c r="A2420" s="9">
        <v>652064487</v>
      </c>
      <c r="B2420" s="9" t="e">
        <f>VLOOKUP(A2420,'AM Detail'!K:L,2,FALSE)</f>
        <v>#N/A</v>
      </c>
      <c r="C2420" s="1" t="s">
        <v>31</v>
      </c>
      <c r="D2420" s="1" t="s">
        <v>32</v>
      </c>
      <c r="E2420" s="9" t="str">
        <f t="shared" si="37"/>
        <v>Z000</v>
      </c>
      <c r="F2420" s="2">
        <v>40725</v>
      </c>
      <c r="G2420" s="1" t="s">
        <v>17</v>
      </c>
      <c r="H2420" s="1" t="s">
        <v>33</v>
      </c>
      <c r="I2420" s="1" t="s">
        <v>366</v>
      </c>
      <c r="J2420" s="1" t="s">
        <v>782</v>
      </c>
      <c r="K2420" s="1" t="s">
        <v>36</v>
      </c>
      <c r="L2420" s="1" t="s">
        <v>861</v>
      </c>
      <c r="M2420" s="1" t="s">
        <v>1636</v>
      </c>
      <c r="N2420">
        <v>0</v>
      </c>
      <c r="O2420" s="8">
        <v>0</v>
      </c>
      <c r="P2420" s="8">
        <v>0</v>
      </c>
      <c r="Q2420" s="8">
        <v>0</v>
      </c>
      <c r="R2420" s="35"/>
      <c r="S2420" s="36"/>
      <c r="T2420" s="36"/>
      <c r="U2420" s="36"/>
    </row>
    <row r="2421" spans="1:21" x14ac:dyDescent="0.3">
      <c r="A2421" s="9">
        <v>652130833</v>
      </c>
      <c r="B2421" s="9" t="e">
        <f>VLOOKUP(A2421,'AM Detail'!K:L,2,FALSE)</f>
        <v>#N/A</v>
      </c>
      <c r="C2421" s="1" t="s">
        <v>31</v>
      </c>
      <c r="D2421" s="1" t="s">
        <v>268</v>
      </c>
      <c r="E2421" s="9" t="str">
        <f t="shared" si="37"/>
        <v>Z000</v>
      </c>
      <c r="F2421" s="2">
        <v>41548</v>
      </c>
      <c r="G2421" s="1" t="s">
        <v>17</v>
      </c>
      <c r="H2421" s="1" t="s">
        <v>33</v>
      </c>
      <c r="I2421" s="1" t="s">
        <v>290</v>
      </c>
      <c r="J2421" s="1" t="s">
        <v>291</v>
      </c>
      <c r="K2421" s="1" t="s">
        <v>269</v>
      </c>
      <c r="L2421" s="1" t="s">
        <v>854</v>
      </c>
      <c r="M2421" s="1" t="s">
        <v>1636</v>
      </c>
      <c r="N2421">
        <v>0</v>
      </c>
      <c r="O2421" s="8">
        <v>0</v>
      </c>
      <c r="P2421" s="8">
        <v>0</v>
      </c>
      <c r="Q2421" s="8">
        <v>0</v>
      </c>
      <c r="R2421" s="35"/>
      <c r="S2421" s="36"/>
      <c r="T2421" s="36"/>
      <c r="U2421" s="36"/>
    </row>
    <row r="2422" spans="1:21" x14ac:dyDescent="0.3">
      <c r="A2422" s="9">
        <v>652132179</v>
      </c>
      <c r="B2422" s="9" t="e">
        <f>VLOOKUP(A2422,'AM Detail'!K:L,2,FALSE)</f>
        <v>#N/A</v>
      </c>
      <c r="C2422" s="1" t="s">
        <v>335</v>
      </c>
      <c r="D2422" s="1" t="s">
        <v>16</v>
      </c>
      <c r="E2422" s="9" t="str">
        <f t="shared" si="37"/>
        <v>Z000</v>
      </c>
      <c r="F2422" s="2">
        <v>41548</v>
      </c>
      <c r="G2422" s="1" t="s">
        <v>17</v>
      </c>
      <c r="H2422" s="1" t="s">
        <v>18</v>
      </c>
      <c r="I2422" s="1" t="s">
        <v>290</v>
      </c>
      <c r="J2422" s="1" t="s">
        <v>291</v>
      </c>
      <c r="K2422" s="1" t="s">
        <v>21</v>
      </c>
      <c r="L2422" s="1" t="s">
        <v>854</v>
      </c>
      <c r="M2422" s="1" t="s">
        <v>1636</v>
      </c>
      <c r="N2422">
        <v>0</v>
      </c>
      <c r="O2422" s="8">
        <v>0</v>
      </c>
      <c r="P2422" s="8">
        <v>0</v>
      </c>
      <c r="Q2422" s="8">
        <v>0</v>
      </c>
      <c r="R2422" s="35"/>
      <c r="S2422" s="36"/>
      <c r="T2422" s="36"/>
      <c r="U2422" s="36"/>
    </row>
    <row r="2423" spans="1:21" x14ac:dyDescent="0.3">
      <c r="A2423" s="9">
        <v>652132872</v>
      </c>
      <c r="B2423" s="9" t="e">
        <f>VLOOKUP(A2423,'AM Detail'!K:L,2,FALSE)</f>
        <v>#N/A</v>
      </c>
      <c r="C2423" s="1" t="s">
        <v>31</v>
      </c>
      <c r="D2423" s="1" t="s">
        <v>276</v>
      </c>
      <c r="E2423" s="9" t="str">
        <f t="shared" si="37"/>
        <v>Z000</v>
      </c>
      <c r="F2423" s="2">
        <v>41548</v>
      </c>
      <c r="G2423" s="1" t="s">
        <v>17</v>
      </c>
      <c r="H2423" s="1" t="s">
        <v>33</v>
      </c>
      <c r="I2423" s="1" t="s">
        <v>290</v>
      </c>
      <c r="J2423" s="1" t="s">
        <v>291</v>
      </c>
      <c r="K2423" s="1" t="s">
        <v>279</v>
      </c>
      <c r="L2423" s="1" t="s">
        <v>854</v>
      </c>
      <c r="M2423" s="1" t="s">
        <v>1636</v>
      </c>
      <c r="N2423">
        <v>0</v>
      </c>
      <c r="O2423" s="8">
        <v>0</v>
      </c>
      <c r="P2423" s="8">
        <v>0</v>
      </c>
      <c r="Q2423" s="8">
        <v>0</v>
      </c>
      <c r="R2423" s="35"/>
      <c r="S2423" s="36"/>
      <c r="T2423" s="36"/>
      <c r="U2423" s="36"/>
    </row>
    <row r="2424" spans="1:21" x14ac:dyDescent="0.3">
      <c r="A2424" s="9">
        <v>652134363</v>
      </c>
      <c r="B2424" s="9" t="e">
        <f>VLOOKUP(A2424,'AM Detail'!K:L,2,FALSE)</f>
        <v>#N/A</v>
      </c>
      <c r="C2424" s="1" t="s">
        <v>335</v>
      </c>
      <c r="D2424" s="1" t="s">
        <v>16</v>
      </c>
      <c r="E2424" s="9" t="str">
        <f t="shared" si="37"/>
        <v>Z000</v>
      </c>
      <c r="F2424" s="2">
        <v>41548</v>
      </c>
      <c r="G2424" s="1" t="s">
        <v>17</v>
      </c>
      <c r="H2424" s="1" t="s">
        <v>18</v>
      </c>
      <c r="I2424" s="1" t="s">
        <v>290</v>
      </c>
      <c r="J2424" s="1" t="s">
        <v>291</v>
      </c>
      <c r="K2424" s="1" t="s">
        <v>21</v>
      </c>
      <c r="L2424" s="1" t="s">
        <v>854</v>
      </c>
      <c r="M2424" s="1" t="s">
        <v>1636</v>
      </c>
      <c r="N2424">
        <v>0</v>
      </c>
      <c r="O2424" s="8">
        <v>0</v>
      </c>
      <c r="P2424" s="8">
        <v>0</v>
      </c>
      <c r="Q2424" s="8">
        <v>0</v>
      </c>
      <c r="R2424" s="35"/>
      <c r="S2424" s="36"/>
      <c r="T2424" s="36"/>
      <c r="U2424" s="36"/>
    </row>
    <row r="2425" spans="1:21" x14ac:dyDescent="0.3">
      <c r="A2425" s="9">
        <v>652157869</v>
      </c>
      <c r="B2425" s="9" t="str">
        <f>VLOOKUP(A2425,'AM Detail'!K:L,2,FALSE)</f>
        <v>Common</v>
      </c>
      <c r="C2425" s="1" t="s">
        <v>15</v>
      </c>
      <c r="D2425" s="1" t="s">
        <v>880</v>
      </c>
      <c r="E2425" s="9" t="str">
        <f t="shared" si="37"/>
        <v>Z000</v>
      </c>
      <c r="F2425" s="2">
        <v>41548</v>
      </c>
      <c r="G2425" s="1" t="s">
        <v>17</v>
      </c>
      <c r="H2425" s="1" t="s">
        <v>18</v>
      </c>
      <c r="I2425" s="1" t="s">
        <v>284</v>
      </c>
      <c r="J2425" s="1" t="s">
        <v>881</v>
      </c>
      <c r="K2425" s="1" t="s">
        <v>877</v>
      </c>
      <c r="L2425" s="1" t="s">
        <v>854</v>
      </c>
      <c r="M2425" s="1" t="s">
        <v>1636</v>
      </c>
      <c r="N2425">
        <v>0</v>
      </c>
      <c r="O2425" s="8">
        <v>14736.09</v>
      </c>
      <c r="P2425" s="8">
        <v>4393.51</v>
      </c>
      <c r="Q2425" s="8">
        <v>10342.58</v>
      </c>
      <c r="R2425" s="35"/>
      <c r="S2425" s="36"/>
      <c r="T2425" s="36"/>
      <c r="U2425" s="36"/>
    </row>
    <row r="2426" spans="1:21" x14ac:dyDescent="0.3">
      <c r="A2426" s="9">
        <v>652645094</v>
      </c>
      <c r="B2426" s="9" t="str">
        <f>VLOOKUP(A2426,'AM Detail'!K:L,2,FALSE)</f>
        <v>Retire</v>
      </c>
      <c r="C2426" s="1" t="s">
        <v>31</v>
      </c>
      <c r="D2426" s="1" t="s">
        <v>32</v>
      </c>
      <c r="E2426" s="9" t="str">
        <f t="shared" si="37"/>
        <v>Z000</v>
      </c>
      <c r="F2426" s="2">
        <v>40725</v>
      </c>
      <c r="G2426" s="1" t="s">
        <v>17</v>
      </c>
      <c r="H2426" s="1" t="s">
        <v>33</v>
      </c>
      <c r="I2426" s="1" t="s">
        <v>390</v>
      </c>
      <c r="J2426" s="1" t="s">
        <v>391</v>
      </c>
      <c r="K2426" s="1" t="s">
        <v>36</v>
      </c>
      <c r="L2426" s="1" t="s">
        <v>861</v>
      </c>
      <c r="M2426" s="1" t="s">
        <v>1636</v>
      </c>
      <c r="N2426">
        <v>1</v>
      </c>
      <c r="O2426" s="8">
        <v>40746.36</v>
      </c>
      <c r="P2426" s="8">
        <v>17538.29</v>
      </c>
      <c r="Q2426" s="8">
        <v>23208.07</v>
      </c>
      <c r="R2426" s="35"/>
      <c r="S2426" s="36"/>
      <c r="T2426" s="36"/>
      <c r="U2426" s="36"/>
    </row>
    <row r="2427" spans="1:21" x14ac:dyDescent="0.3">
      <c r="A2427" s="9">
        <v>653201895</v>
      </c>
      <c r="B2427" s="9" t="e">
        <f>VLOOKUP(A2427,'AM Detail'!K:L,2,FALSE)</f>
        <v>#N/A</v>
      </c>
      <c r="C2427" s="1" t="s">
        <v>31</v>
      </c>
      <c r="D2427" s="1" t="s">
        <v>268</v>
      </c>
      <c r="E2427" s="9" t="str">
        <f t="shared" si="37"/>
        <v>Z000</v>
      </c>
      <c r="F2427" s="2">
        <v>41579</v>
      </c>
      <c r="G2427" s="1" t="s">
        <v>17</v>
      </c>
      <c r="H2427" s="1" t="s">
        <v>33</v>
      </c>
      <c r="I2427" s="1" t="s">
        <v>290</v>
      </c>
      <c r="J2427" s="1" t="s">
        <v>291</v>
      </c>
      <c r="K2427" s="1" t="s">
        <v>269</v>
      </c>
      <c r="L2427" s="1" t="s">
        <v>854</v>
      </c>
      <c r="M2427" s="1" t="s">
        <v>1636</v>
      </c>
      <c r="N2427">
        <v>0</v>
      </c>
      <c r="O2427" s="8">
        <v>0</v>
      </c>
      <c r="P2427" s="8">
        <v>0</v>
      </c>
      <c r="Q2427" s="8">
        <v>0</v>
      </c>
      <c r="R2427" s="35"/>
      <c r="S2427" s="36"/>
      <c r="T2427" s="36"/>
      <c r="U2427" s="36"/>
    </row>
    <row r="2428" spans="1:21" x14ac:dyDescent="0.3">
      <c r="A2428" s="9">
        <v>653202005</v>
      </c>
      <c r="B2428" s="9" t="e">
        <f>VLOOKUP(A2428,'AM Detail'!K:L,2,FALSE)</f>
        <v>#N/A</v>
      </c>
      <c r="C2428" s="1" t="s">
        <v>31</v>
      </c>
      <c r="D2428" s="1" t="s">
        <v>276</v>
      </c>
      <c r="E2428" s="9" t="str">
        <f t="shared" si="37"/>
        <v>Z000</v>
      </c>
      <c r="F2428" s="2">
        <v>41579</v>
      </c>
      <c r="G2428" s="1" t="s">
        <v>17</v>
      </c>
      <c r="H2428" s="1" t="s">
        <v>33</v>
      </c>
      <c r="I2428" s="1" t="s">
        <v>290</v>
      </c>
      <c r="J2428" s="1" t="s">
        <v>291</v>
      </c>
      <c r="K2428" s="1" t="s">
        <v>279</v>
      </c>
      <c r="L2428" s="1" t="s">
        <v>854</v>
      </c>
      <c r="M2428" s="1" t="s">
        <v>1636</v>
      </c>
      <c r="N2428">
        <v>0</v>
      </c>
      <c r="O2428" s="8">
        <v>0</v>
      </c>
      <c r="P2428" s="8">
        <v>0</v>
      </c>
      <c r="Q2428" s="8">
        <v>0</v>
      </c>
      <c r="R2428" s="35"/>
      <c r="S2428" s="36"/>
      <c r="T2428" s="36"/>
      <c r="U2428" s="36"/>
    </row>
    <row r="2429" spans="1:21" x14ac:dyDescent="0.3">
      <c r="A2429" s="9">
        <v>653202252</v>
      </c>
      <c r="B2429" s="9" t="e">
        <f>VLOOKUP(A2429,'AM Detail'!K:L,2,FALSE)</f>
        <v>#N/A</v>
      </c>
      <c r="C2429" s="1" t="s">
        <v>31</v>
      </c>
      <c r="D2429" s="1" t="s">
        <v>276</v>
      </c>
      <c r="E2429" s="9" t="str">
        <f t="shared" si="37"/>
        <v>Z000</v>
      </c>
      <c r="F2429" s="2">
        <v>41579</v>
      </c>
      <c r="G2429" s="1" t="s">
        <v>17</v>
      </c>
      <c r="H2429" s="1" t="s">
        <v>33</v>
      </c>
      <c r="I2429" s="1" t="s">
        <v>290</v>
      </c>
      <c r="J2429" s="1" t="s">
        <v>291</v>
      </c>
      <c r="K2429" s="1" t="s">
        <v>279</v>
      </c>
      <c r="L2429" s="1" t="s">
        <v>854</v>
      </c>
      <c r="M2429" s="1" t="s">
        <v>1636</v>
      </c>
      <c r="N2429">
        <v>0</v>
      </c>
      <c r="O2429" s="8">
        <v>0</v>
      </c>
      <c r="P2429" s="8">
        <v>0</v>
      </c>
      <c r="Q2429" s="8">
        <v>0</v>
      </c>
      <c r="R2429" s="35"/>
      <c r="S2429" s="36"/>
      <c r="T2429" s="36"/>
      <c r="U2429" s="36"/>
    </row>
    <row r="2430" spans="1:21" x14ac:dyDescent="0.3">
      <c r="A2430" s="9">
        <v>653203500</v>
      </c>
      <c r="B2430" s="9" t="e">
        <f>VLOOKUP(A2430,'AM Detail'!K:L,2,FALSE)</f>
        <v>#N/A</v>
      </c>
      <c r="C2430" s="1" t="s">
        <v>31</v>
      </c>
      <c r="D2430" s="1" t="s">
        <v>276</v>
      </c>
      <c r="E2430" s="9" t="str">
        <f t="shared" si="37"/>
        <v>Z000</v>
      </c>
      <c r="F2430" s="2">
        <v>41579</v>
      </c>
      <c r="G2430" s="1" t="s">
        <v>17</v>
      </c>
      <c r="H2430" s="1" t="s">
        <v>33</v>
      </c>
      <c r="I2430" s="1" t="s">
        <v>290</v>
      </c>
      <c r="J2430" s="1" t="s">
        <v>291</v>
      </c>
      <c r="K2430" s="1" t="s">
        <v>279</v>
      </c>
      <c r="L2430" s="1" t="s">
        <v>854</v>
      </c>
      <c r="M2430" s="1" t="s">
        <v>1636</v>
      </c>
      <c r="N2430">
        <v>0</v>
      </c>
      <c r="O2430" s="8">
        <v>0</v>
      </c>
      <c r="P2430" s="8">
        <v>0</v>
      </c>
      <c r="Q2430" s="8">
        <v>0</v>
      </c>
      <c r="R2430" s="35"/>
      <c r="S2430" s="36"/>
      <c r="T2430" s="36"/>
      <c r="U2430" s="36"/>
    </row>
    <row r="2431" spans="1:21" x14ac:dyDescent="0.3">
      <c r="A2431" s="9">
        <v>653203803</v>
      </c>
      <c r="B2431" s="9" t="e">
        <f>VLOOKUP(A2431,'AM Detail'!K:L,2,FALSE)</f>
        <v>#N/A</v>
      </c>
      <c r="C2431" s="1" t="s">
        <v>31</v>
      </c>
      <c r="D2431" s="1" t="s">
        <v>32</v>
      </c>
      <c r="E2431" s="9" t="str">
        <f t="shared" si="37"/>
        <v>Z000</v>
      </c>
      <c r="F2431" s="2">
        <v>41579</v>
      </c>
      <c r="G2431" s="1" t="s">
        <v>17</v>
      </c>
      <c r="H2431" s="1" t="s">
        <v>33</v>
      </c>
      <c r="I2431" s="1" t="s">
        <v>290</v>
      </c>
      <c r="J2431" s="1" t="s">
        <v>291</v>
      </c>
      <c r="K2431" s="1" t="s">
        <v>36</v>
      </c>
      <c r="L2431" s="1" t="s">
        <v>854</v>
      </c>
      <c r="M2431" s="1" t="s">
        <v>1636</v>
      </c>
      <c r="N2431">
        <v>0</v>
      </c>
      <c r="O2431" s="8">
        <v>0</v>
      </c>
      <c r="P2431" s="8">
        <v>0</v>
      </c>
      <c r="Q2431" s="8">
        <v>0</v>
      </c>
      <c r="R2431" s="35"/>
      <c r="S2431" s="36"/>
      <c r="T2431" s="36"/>
      <c r="U2431" s="36"/>
    </row>
    <row r="2432" spans="1:21" x14ac:dyDescent="0.3">
      <c r="A2432" s="9">
        <v>653203954</v>
      </c>
      <c r="B2432" s="9" t="e">
        <f>VLOOKUP(A2432,'AM Detail'!K:L,2,FALSE)</f>
        <v>#N/A</v>
      </c>
      <c r="C2432" s="1" t="s">
        <v>31</v>
      </c>
      <c r="D2432" s="1" t="s">
        <v>32</v>
      </c>
      <c r="E2432" s="9" t="str">
        <f t="shared" si="37"/>
        <v>Z000</v>
      </c>
      <c r="F2432" s="2">
        <v>41579</v>
      </c>
      <c r="G2432" s="1" t="s">
        <v>17</v>
      </c>
      <c r="H2432" s="1" t="s">
        <v>33</v>
      </c>
      <c r="I2432" s="1" t="s">
        <v>290</v>
      </c>
      <c r="J2432" s="1" t="s">
        <v>291</v>
      </c>
      <c r="K2432" s="1" t="s">
        <v>36</v>
      </c>
      <c r="L2432" s="1" t="s">
        <v>854</v>
      </c>
      <c r="M2432" s="1" t="s">
        <v>1636</v>
      </c>
      <c r="N2432">
        <v>0</v>
      </c>
      <c r="O2432" s="8">
        <v>0</v>
      </c>
      <c r="P2432" s="8">
        <v>0</v>
      </c>
      <c r="Q2432" s="8">
        <v>0</v>
      </c>
      <c r="R2432" s="35"/>
      <c r="S2432" s="36"/>
      <c r="T2432" s="36"/>
      <c r="U2432" s="36"/>
    </row>
    <row r="2433" spans="1:21" x14ac:dyDescent="0.3">
      <c r="A2433" s="9">
        <v>653204565</v>
      </c>
      <c r="B2433" s="9" t="e">
        <f>VLOOKUP(A2433,'AM Detail'!K:L,2,FALSE)</f>
        <v>#N/A</v>
      </c>
      <c r="C2433" s="1" t="s">
        <v>31</v>
      </c>
      <c r="D2433" s="1" t="s">
        <v>276</v>
      </c>
      <c r="E2433" s="9" t="str">
        <f t="shared" si="37"/>
        <v>Z000</v>
      </c>
      <c r="F2433" s="2">
        <v>41579</v>
      </c>
      <c r="G2433" s="1" t="s">
        <v>17</v>
      </c>
      <c r="H2433" s="1" t="s">
        <v>33</v>
      </c>
      <c r="I2433" s="1" t="s">
        <v>290</v>
      </c>
      <c r="J2433" s="1" t="s">
        <v>291</v>
      </c>
      <c r="K2433" s="1" t="s">
        <v>279</v>
      </c>
      <c r="L2433" s="1" t="s">
        <v>854</v>
      </c>
      <c r="M2433" s="1" t="s">
        <v>1636</v>
      </c>
      <c r="N2433">
        <v>0</v>
      </c>
      <c r="O2433" s="8">
        <v>0</v>
      </c>
      <c r="P2433" s="8">
        <v>0</v>
      </c>
      <c r="Q2433" s="8">
        <v>0</v>
      </c>
      <c r="R2433" s="35"/>
      <c r="S2433" s="36"/>
      <c r="T2433" s="36"/>
      <c r="U2433" s="36"/>
    </row>
    <row r="2434" spans="1:21" x14ac:dyDescent="0.3">
      <c r="A2434" s="9">
        <v>653204751</v>
      </c>
      <c r="B2434" s="9" t="e">
        <f>VLOOKUP(A2434,'AM Detail'!K:L,2,FALSE)</f>
        <v>#N/A</v>
      </c>
      <c r="C2434" s="1" t="s">
        <v>31</v>
      </c>
      <c r="D2434" s="1" t="s">
        <v>276</v>
      </c>
      <c r="E2434" s="9" t="str">
        <f t="shared" si="37"/>
        <v>Z000</v>
      </c>
      <c r="F2434" s="2">
        <v>41579</v>
      </c>
      <c r="G2434" s="1" t="s">
        <v>17</v>
      </c>
      <c r="H2434" s="1" t="s">
        <v>33</v>
      </c>
      <c r="I2434" s="1" t="s">
        <v>290</v>
      </c>
      <c r="J2434" s="1" t="s">
        <v>291</v>
      </c>
      <c r="K2434" s="1" t="s">
        <v>279</v>
      </c>
      <c r="L2434" s="1" t="s">
        <v>854</v>
      </c>
      <c r="M2434" s="1" t="s">
        <v>1636</v>
      </c>
      <c r="N2434">
        <v>0</v>
      </c>
      <c r="O2434" s="8">
        <v>0</v>
      </c>
      <c r="P2434" s="8">
        <v>0</v>
      </c>
      <c r="Q2434" s="8">
        <v>0</v>
      </c>
      <c r="R2434" s="35"/>
      <c r="S2434" s="36"/>
      <c r="T2434" s="36"/>
      <c r="U2434" s="36"/>
    </row>
    <row r="2435" spans="1:21" x14ac:dyDescent="0.3">
      <c r="A2435" s="9">
        <v>653223925</v>
      </c>
      <c r="B2435" s="9" t="str">
        <f>VLOOKUP(A2435,'AM Detail'!K:L,2,FALSE)</f>
        <v>Common</v>
      </c>
      <c r="C2435" s="1" t="s">
        <v>15</v>
      </c>
      <c r="D2435" s="1" t="s">
        <v>880</v>
      </c>
      <c r="E2435" s="9" t="str">
        <f t="shared" si="37"/>
        <v>Z000</v>
      </c>
      <c r="F2435" s="2">
        <v>41579</v>
      </c>
      <c r="G2435" s="1" t="s">
        <v>17</v>
      </c>
      <c r="H2435" s="1" t="s">
        <v>18</v>
      </c>
      <c r="I2435" s="1" t="s">
        <v>284</v>
      </c>
      <c r="J2435" s="1" t="s">
        <v>881</v>
      </c>
      <c r="K2435" s="1" t="s">
        <v>877</v>
      </c>
      <c r="L2435" s="1" t="s">
        <v>854</v>
      </c>
      <c r="M2435" s="1" t="s">
        <v>1636</v>
      </c>
      <c r="N2435">
        <v>0</v>
      </c>
      <c r="O2435" s="8">
        <v>4357.71</v>
      </c>
      <c r="P2435" s="8">
        <v>1299.23</v>
      </c>
      <c r="Q2435" s="8">
        <v>3058.48</v>
      </c>
      <c r="R2435" s="35"/>
      <c r="S2435" s="36"/>
      <c r="T2435" s="36"/>
      <c r="U2435" s="36"/>
    </row>
    <row r="2436" spans="1:21" x14ac:dyDescent="0.3">
      <c r="A2436" s="9">
        <v>653710507</v>
      </c>
      <c r="B2436" s="9" t="e">
        <f>VLOOKUP(A2436,'AM Detail'!K:L,2,FALSE)</f>
        <v>#N/A</v>
      </c>
      <c r="C2436" s="1" t="s">
        <v>31</v>
      </c>
      <c r="D2436" s="1" t="s">
        <v>268</v>
      </c>
      <c r="E2436" s="9" t="str">
        <f t="shared" si="37"/>
        <v>Z000</v>
      </c>
      <c r="F2436" s="2">
        <v>41609</v>
      </c>
      <c r="G2436" s="1" t="s">
        <v>17</v>
      </c>
      <c r="H2436" s="1" t="s">
        <v>33</v>
      </c>
      <c r="I2436" s="1" t="s">
        <v>290</v>
      </c>
      <c r="J2436" s="1" t="s">
        <v>291</v>
      </c>
      <c r="K2436" s="1" t="s">
        <v>269</v>
      </c>
      <c r="L2436" s="1" t="s">
        <v>854</v>
      </c>
      <c r="M2436" s="1" t="s">
        <v>1636</v>
      </c>
      <c r="N2436">
        <v>0</v>
      </c>
      <c r="O2436" s="8">
        <v>0</v>
      </c>
      <c r="P2436" s="8">
        <v>0</v>
      </c>
      <c r="Q2436" s="8">
        <v>0</v>
      </c>
      <c r="R2436" s="35"/>
      <c r="S2436" s="36"/>
      <c r="T2436" s="36"/>
      <c r="U2436" s="36"/>
    </row>
    <row r="2437" spans="1:21" x14ac:dyDescent="0.3">
      <c r="A2437" s="9">
        <v>653710512</v>
      </c>
      <c r="B2437" s="9" t="e">
        <f>VLOOKUP(A2437,'AM Detail'!K:L,2,FALSE)</f>
        <v>#N/A</v>
      </c>
      <c r="C2437" s="1" t="s">
        <v>15</v>
      </c>
      <c r="D2437" s="1" t="s">
        <v>465</v>
      </c>
      <c r="E2437" s="9" t="str">
        <f t="shared" si="37"/>
        <v>Z000</v>
      </c>
      <c r="F2437" s="2">
        <v>41609</v>
      </c>
      <c r="G2437" s="1" t="s">
        <v>17</v>
      </c>
      <c r="H2437" s="1" t="s">
        <v>18</v>
      </c>
      <c r="I2437" s="1" t="s">
        <v>290</v>
      </c>
      <c r="J2437" s="1" t="s">
        <v>291</v>
      </c>
      <c r="K2437" s="1" t="s">
        <v>269</v>
      </c>
      <c r="L2437" s="1" t="s">
        <v>854</v>
      </c>
      <c r="M2437" s="1" t="s">
        <v>1636</v>
      </c>
      <c r="N2437">
        <v>0</v>
      </c>
      <c r="O2437" s="8">
        <v>0</v>
      </c>
      <c r="P2437" s="8">
        <v>0</v>
      </c>
      <c r="Q2437" s="8">
        <v>0</v>
      </c>
      <c r="R2437" s="35"/>
      <c r="S2437" s="36"/>
      <c r="T2437" s="36"/>
      <c r="U2437" s="36"/>
    </row>
    <row r="2438" spans="1:21" x14ac:dyDescent="0.3">
      <c r="A2438" s="9">
        <v>653710647</v>
      </c>
      <c r="B2438" s="9" t="e">
        <f>VLOOKUP(A2438,'AM Detail'!K:L,2,FALSE)</f>
        <v>#N/A</v>
      </c>
      <c r="C2438" s="1" t="s">
        <v>31</v>
      </c>
      <c r="D2438" s="1" t="s">
        <v>54</v>
      </c>
      <c r="E2438" s="9" t="str">
        <f t="shared" ref="E2438:E2501" si="38">MID(D2438,6,4)</f>
        <v>Z000</v>
      </c>
      <c r="F2438" s="2">
        <v>41609</v>
      </c>
      <c r="G2438" s="1" t="s">
        <v>17</v>
      </c>
      <c r="H2438" s="1" t="s">
        <v>33</v>
      </c>
      <c r="I2438" s="1" t="s">
        <v>290</v>
      </c>
      <c r="J2438" s="1" t="s">
        <v>291</v>
      </c>
      <c r="K2438" s="1" t="s">
        <v>21</v>
      </c>
      <c r="L2438" s="1" t="s">
        <v>854</v>
      </c>
      <c r="M2438" s="1" t="s">
        <v>1636</v>
      </c>
      <c r="N2438">
        <v>0</v>
      </c>
      <c r="O2438" s="8">
        <v>0</v>
      </c>
      <c r="P2438" s="8">
        <v>0</v>
      </c>
      <c r="Q2438" s="8">
        <v>0</v>
      </c>
      <c r="R2438" s="35"/>
      <c r="S2438" s="36"/>
      <c r="T2438" s="36"/>
      <c r="U2438" s="36"/>
    </row>
    <row r="2439" spans="1:21" x14ac:dyDescent="0.3">
      <c r="A2439" s="9">
        <v>653710650</v>
      </c>
      <c r="B2439" s="9" t="e">
        <f>VLOOKUP(A2439,'AM Detail'!K:L,2,FALSE)</f>
        <v>#N/A</v>
      </c>
      <c r="C2439" s="1" t="s">
        <v>31</v>
      </c>
      <c r="D2439" s="1" t="s">
        <v>32</v>
      </c>
      <c r="E2439" s="9" t="str">
        <f t="shared" si="38"/>
        <v>Z000</v>
      </c>
      <c r="F2439" s="2">
        <v>41609</v>
      </c>
      <c r="G2439" s="1" t="s">
        <v>17</v>
      </c>
      <c r="H2439" s="1" t="s">
        <v>33</v>
      </c>
      <c r="I2439" s="1" t="s">
        <v>290</v>
      </c>
      <c r="J2439" s="1" t="s">
        <v>291</v>
      </c>
      <c r="K2439" s="1" t="s">
        <v>36</v>
      </c>
      <c r="L2439" s="1" t="s">
        <v>854</v>
      </c>
      <c r="M2439" s="1" t="s">
        <v>1636</v>
      </c>
      <c r="N2439">
        <v>0</v>
      </c>
      <c r="O2439" s="8">
        <v>0</v>
      </c>
      <c r="P2439" s="8">
        <v>0</v>
      </c>
      <c r="Q2439" s="8">
        <v>0</v>
      </c>
      <c r="R2439" s="35"/>
      <c r="S2439" s="36"/>
      <c r="T2439" s="36"/>
      <c r="U2439" s="36"/>
    </row>
    <row r="2440" spans="1:21" x14ac:dyDescent="0.3">
      <c r="A2440" s="9">
        <v>653963115</v>
      </c>
      <c r="B2440" s="9" t="e">
        <f>VLOOKUP(A2440,'AM Detail'!K:L,2,FALSE)</f>
        <v>#N/A</v>
      </c>
      <c r="C2440" s="1" t="s">
        <v>31</v>
      </c>
      <c r="D2440" s="1" t="s">
        <v>32</v>
      </c>
      <c r="E2440" s="9" t="str">
        <f t="shared" si="38"/>
        <v>Z000</v>
      </c>
      <c r="F2440" s="2">
        <v>41609</v>
      </c>
      <c r="G2440" s="1" t="s">
        <v>17</v>
      </c>
      <c r="H2440" s="1" t="s">
        <v>33</v>
      </c>
      <c r="I2440" s="1" t="s">
        <v>290</v>
      </c>
      <c r="J2440" s="1" t="s">
        <v>291</v>
      </c>
      <c r="K2440" s="1" t="s">
        <v>36</v>
      </c>
      <c r="L2440" s="1" t="s">
        <v>854</v>
      </c>
      <c r="M2440" s="1" t="s">
        <v>1636</v>
      </c>
      <c r="N2440">
        <v>0</v>
      </c>
      <c r="O2440" s="8">
        <v>0</v>
      </c>
      <c r="P2440" s="8">
        <v>0</v>
      </c>
      <c r="Q2440" s="8">
        <v>0</v>
      </c>
      <c r="R2440" s="35"/>
      <c r="S2440" s="36"/>
      <c r="T2440" s="36"/>
      <c r="U2440" s="36"/>
    </row>
    <row r="2441" spans="1:21" x14ac:dyDescent="0.3">
      <c r="A2441" s="9">
        <v>653963797</v>
      </c>
      <c r="B2441" s="9" t="str">
        <f>VLOOKUP(A2441,'AM Detail'!K:L,2,FALSE)</f>
        <v>Retire</v>
      </c>
      <c r="C2441" s="1" t="s">
        <v>31</v>
      </c>
      <c r="D2441" s="1" t="s">
        <v>268</v>
      </c>
      <c r="E2441" s="9" t="str">
        <f t="shared" si="38"/>
        <v>Z000</v>
      </c>
      <c r="F2441" s="2">
        <v>41609</v>
      </c>
      <c r="G2441" s="1" t="s">
        <v>17</v>
      </c>
      <c r="H2441" s="1" t="s">
        <v>33</v>
      </c>
      <c r="I2441" s="1" t="s">
        <v>290</v>
      </c>
      <c r="J2441" s="1" t="s">
        <v>291</v>
      </c>
      <c r="K2441" s="1" t="s">
        <v>269</v>
      </c>
      <c r="L2441" s="1" t="s">
        <v>854</v>
      </c>
      <c r="M2441" s="1" t="s">
        <v>1636</v>
      </c>
      <c r="N2441">
        <v>1</v>
      </c>
      <c r="O2441" s="8">
        <v>118318.54</v>
      </c>
      <c r="P2441" s="8">
        <v>10449.549999999999</v>
      </c>
      <c r="Q2441" s="8">
        <v>107868.99</v>
      </c>
      <c r="R2441" s="35"/>
      <c r="S2441" s="36"/>
      <c r="T2441" s="36"/>
      <c r="U2441" s="36"/>
    </row>
    <row r="2442" spans="1:21" x14ac:dyDescent="0.3">
      <c r="A2442" s="9">
        <v>653965367</v>
      </c>
      <c r="B2442" s="9" t="e">
        <f>VLOOKUP(A2442,'AM Detail'!K:L,2,FALSE)</f>
        <v>#N/A</v>
      </c>
      <c r="C2442" s="1" t="s">
        <v>31</v>
      </c>
      <c r="D2442" s="1" t="s">
        <v>32</v>
      </c>
      <c r="E2442" s="9" t="str">
        <f t="shared" si="38"/>
        <v>Z000</v>
      </c>
      <c r="F2442" s="2">
        <v>41609</v>
      </c>
      <c r="G2442" s="1" t="s">
        <v>17</v>
      </c>
      <c r="H2442" s="1" t="s">
        <v>33</v>
      </c>
      <c r="I2442" s="1" t="s">
        <v>290</v>
      </c>
      <c r="J2442" s="1" t="s">
        <v>291</v>
      </c>
      <c r="K2442" s="1" t="s">
        <v>36</v>
      </c>
      <c r="L2442" s="1" t="s">
        <v>854</v>
      </c>
      <c r="M2442" s="1" t="s">
        <v>1636</v>
      </c>
      <c r="N2442">
        <v>0</v>
      </c>
      <c r="O2442" s="8">
        <v>0</v>
      </c>
      <c r="P2442" s="8">
        <v>0</v>
      </c>
      <c r="Q2442" s="8">
        <v>0</v>
      </c>
      <c r="R2442" s="35"/>
      <c r="S2442" s="36"/>
      <c r="T2442" s="36"/>
      <c r="U2442" s="36"/>
    </row>
    <row r="2443" spans="1:21" x14ac:dyDescent="0.3">
      <c r="A2443" s="9">
        <v>653966837</v>
      </c>
      <c r="B2443" s="9" t="e">
        <f>VLOOKUP(A2443,'AM Detail'!K:L,2,FALSE)</f>
        <v>#N/A</v>
      </c>
      <c r="C2443" s="1" t="s">
        <v>31</v>
      </c>
      <c r="D2443" s="1" t="s">
        <v>765</v>
      </c>
      <c r="E2443" s="9" t="str">
        <f t="shared" si="38"/>
        <v>Z003</v>
      </c>
      <c r="F2443" s="2">
        <v>41579</v>
      </c>
      <c r="G2443" s="1" t="s">
        <v>17</v>
      </c>
      <c r="H2443" s="1" t="s">
        <v>33</v>
      </c>
      <c r="I2443" s="1" t="s">
        <v>290</v>
      </c>
      <c r="J2443" s="1" t="s">
        <v>291</v>
      </c>
      <c r="K2443" s="1" t="s">
        <v>36</v>
      </c>
      <c r="L2443" s="1" t="s">
        <v>854</v>
      </c>
      <c r="M2443" s="1" t="s">
        <v>1636</v>
      </c>
      <c r="N2443">
        <v>0</v>
      </c>
      <c r="O2443" s="8">
        <v>0</v>
      </c>
      <c r="P2443" s="8">
        <v>0</v>
      </c>
      <c r="Q2443" s="8">
        <v>0</v>
      </c>
      <c r="R2443" s="35"/>
      <c r="S2443" s="36"/>
      <c r="T2443" s="36"/>
      <c r="U2443" s="36"/>
    </row>
    <row r="2444" spans="1:21" x14ac:dyDescent="0.3">
      <c r="A2444" s="9">
        <v>653967275</v>
      </c>
      <c r="B2444" s="9" t="e">
        <f>VLOOKUP(A2444,'AM Detail'!K:L,2,FALSE)</f>
        <v>#N/A</v>
      </c>
      <c r="C2444" s="1" t="s">
        <v>15</v>
      </c>
      <c r="D2444" s="1" t="s">
        <v>16</v>
      </c>
      <c r="E2444" s="9" t="str">
        <f t="shared" si="38"/>
        <v>Z000</v>
      </c>
      <c r="F2444" s="2">
        <v>41518</v>
      </c>
      <c r="G2444" s="1" t="s">
        <v>17</v>
      </c>
      <c r="H2444" s="1" t="s">
        <v>18</v>
      </c>
      <c r="I2444" s="1" t="s">
        <v>290</v>
      </c>
      <c r="J2444" s="1" t="s">
        <v>291</v>
      </c>
      <c r="K2444" s="1" t="s">
        <v>21</v>
      </c>
      <c r="L2444" s="1" t="s">
        <v>854</v>
      </c>
      <c r="M2444" s="1" t="s">
        <v>1636</v>
      </c>
      <c r="N2444">
        <v>0</v>
      </c>
      <c r="O2444" s="8">
        <v>0</v>
      </c>
      <c r="P2444" s="8">
        <v>0</v>
      </c>
      <c r="Q2444" s="8">
        <v>0</v>
      </c>
      <c r="R2444" s="35"/>
      <c r="S2444" s="36"/>
      <c r="T2444" s="36"/>
      <c r="U2444" s="36"/>
    </row>
    <row r="2445" spans="1:21" x14ac:dyDescent="0.3">
      <c r="A2445" s="9">
        <v>653967768</v>
      </c>
      <c r="B2445" s="9" t="e">
        <f>VLOOKUP(A2445,'AM Detail'!K:L,2,FALSE)</f>
        <v>#N/A</v>
      </c>
      <c r="C2445" s="1" t="s">
        <v>31</v>
      </c>
      <c r="D2445" s="1" t="s">
        <v>32</v>
      </c>
      <c r="E2445" s="9" t="str">
        <f t="shared" si="38"/>
        <v>Z000</v>
      </c>
      <c r="F2445" s="2">
        <v>41609</v>
      </c>
      <c r="G2445" s="1" t="s">
        <v>17</v>
      </c>
      <c r="H2445" s="1" t="s">
        <v>33</v>
      </c>
      <c r="I2445" s="1" t="s">
        <v>290</v>
      </c>
      <c r="J2445" s="1" t="s">
        <v>291</v>
      </c>
      <c r="K2445" s="1" t="s">
        <v>36</v>
      </c>
      <c r="L2445" s="1" t="s">
        <v>854</v>
      </c>
      <c r="M2445" s="1" t="s">
        <v>1636</v>
      </c>
      <c r="N2445">
        <v>0</v>
      </c>
      <c r="O2445" s="8">
        <v>0</v>
      </c>
      <c r="P2445" s="8">
        <v>0</v>
      </c>
      <c r="Q2445" s="8">
        <v>0</v>
      </c>
      <c r="R2445" s="35"/>
      <c r="S2445" s="36"/>
      <c r="T2445" s="36"/>
      <c r="U2445" s="36"/>
    </row>
    <row r="2446" spans="1:21" x14ac:dyDescent="0.3">
      <c r="A2446" s="9">
        <v>653968918</v>
      </c>
      <c r="B2446" s="9" t="e">
        <f>VLOOKUP(A2446,'AM Detail'!K:L,2,FALSE)</f>
        <v>#N/A</v>
      </c>
      <c r="C2446" s="1" t="s">
        <v>31</v>
      </c>
      <c r="D2446" s="1" t="s">
        <v>32</v>
      </c>
      <c r="E2446" s="9" t="str">
        <f t="shared" si="38"/>
        <v>Z000</v>
      </c>
      <c r="F2446" s="2">
        <v>41609</v>
      </c>
      <c r="G2446" s="1" t="s">
        <v>17</v>
      </c>
      <c r="H2446" s="1" t="s">
        <v>33</v>
      </c>
      <c r="I2446" s="1" t="s">
        <v>290</v>
      </c>
      <c r="J2446" s="1" t="s">
        <v>291</v>
      </c>
      <c r="K2446" s="1" t="s">
        <v>36</v>
      </c>
      <c r="L2446" s="1" t="s">
        <v>854</v>
      </c>
      <c r="M2446" s="1" t="s">
        <v>1636</v>
      </c>
      <c r="N2446">
        <v>0</v>
      </c>
      <c r="O2446" s="8">
        <v>0</v>
      </c>
      <c r="P2446" s="8">
        <v>0</v>
      </c>
      <c r="Q2446" s="8">
        <v>0</v>
      </c>
      <c r="R2446" s="35"/>
      <c r="S2446" s="36"/>
      <c r="T2446" s="36"/>
      <c r="U2446" s="36"/>
    </row>
    <row r="2447" spans="1:21" x14ac:dyDescent="0.3">
      <c r="A2447" s="9">
        <v>653970500</v>
      </c>
      <c r="B2447" s="9" t="e">
        <f>VLOOKUP(A2447,'AM Detail'!K:L,2,FALSE)</f>
        <v>#N/A</v>
      </c>
      <c r="C2447" s="1" t="s">
        <v>335</v>
      </c>
      <c r="D2447" s="1" t="s">
        <v>238</v>
      </c>
      <c r="E2447" s="9" t="str">
        <f t="shared" si="38"/>
        <v>Z000</v>
      </c>
      <c r="F2447" s="2">
        <v>41609</v>
      </c>
      <c r="G2447" s="1" t="s">
        <v>17</v>
      </c>
      <c r="H2447" s="1" t="s">
        <v>18</v>
      </c>
      <c r="I2447" s="1" t="s">
        <v>290</v>
      </c>
      <c r="J2447" s="1" t="s">
        <v>291</v>
      </c>
      <c r="K2447" s="1" t="s">
        <v>36</v>
      </c>
      <c r="L2447" s="1" t="s">
        <v>854</v>
      </c>
      <c r="M2447" s="1" t="s">
        <v>1636</v>
      </c>
      <c r="N2447">
        <v>0</v>
      </c>
      <c r="O2447" s="8">
        <v>0</v>
      </c>
      <c r="P2447" s="8">
        <v>0</v>
      </c>
      <c r="Q2447" s="8">
        <v>0</v>
      </c>
      <c r="R2447" s="35"/>
      <c r="S2447" s="36"/>
      <c r="T2447" s="36"/>
      <c r="U2447" s="36"/>
    </row>
    <row r="2448" spans="1:21" x14ac:dyDescent="0.3">
      <c r="A2448" s="9">
        <v>653983382</v>
      </c>
      <c r="B2448" s="9" t="e">
        <f>VLOOKUP(A2448,'AM Detail'!K:L,2,FALSE)</f>
        <v>#N/A</v>
      </c>
      <c r="C2448" s="1" t="s">
        <v>15</v>
      </c>
      <c r="D2448" s="1" t="s">
        <v>889</v>
      </c>
      <c r="E2448" s="9" t="str">
        <f t="shared" si="38"/>
        <v>Z008</v>
      </c>
      <c r="F2448" s="2">
        <v>41579</v>
      </c>
      <c r="G2448" s="1" t="s">
        <v>17</v>
      </c>
      <c r="H2448" s="1" t="s">
        <v>18</v>
      </c>
      <c r="I2448" s="1" t="s">
        <v>290</v>
      </c>
      <c r="J2448" s="1" t="s">
        <v>291</v>
      </c>
      <c r="K2448" s="1" t="s">
        <v>21</v>
      </c>
      <c r="L2448" s="1" t="s">
        <v>854</v>
      </c>
      <c r="M2448" s="1" t="s">
        <v>1636</v>
      </c>
      <c r="N2448">
        <v>0</v>
      </c>
      <c r="O2448" s="8">
        <v>0</v>
      </c>
      <c r="P2448" s="8">
        <v>0</v>
      </c>
      <c r="Q2448" s="8">
        <v>0</v>
      </c>
      <c r="R2448" s="35"/>
      <c r="S2448" s="36"/>
      <c r="T2448" s="36"/>
      <c r="U2448" s="36"/>
    </row>
    <row r="2449" spans="1:21" x14ac:dyDescent="0.3">
      <c r="A2449" s="9">
        <v>654942192</v>
      </c>
      <c r="B2449" s="9" t="str">
        <f>VLOOKUP(A2449,'AM Detail'!K:L,2,FALSE)</f>
        <v>Retire</v>
      </c>
      <c r="C2449" s="1" t="s">
        <v>31</v>
      </c>
      <c r="D2449" s="1" t="s">
        <v>32</v>
      </c>
      <c r="E2449" s="9" t="str">
        <f t="shared" si="38"/>
        <v>Z000</v>
      </c>
      <c r="F2449" s="2">
        <v>40725</v>
      </c>
      <c r="G2449" s="1" t="s">
        <v>17</v>
      </c>
      <c r="H2449" s="1" t="s">
        <v>33</v>
      </c>
      <c r="I2449" s="1" t="s">
        <v>290</v>
      </c>
      <c r="J2449" s="1" t="s">
        <v>291</v>
      </c>
      <c r="K2449" s="1" t="s">
        <v>36</v>
      </c>
      <c r="L2449" s="1" t="s">
        <v>861</v>
      </c>
      <c r="M2449" s="1" t="s">
        <v>1636</v>
      </c>
      <c r="N2449">
        <v>1</v>
      </c>
      <c r="O2449" s="8">
        <v>68.41</v>
      </c>
      <c r="P2449" s="8">
        <v>29.45</v>
      </c>
      <c r="Q2449" s="8">
        <v>38.96</v>
      </c>
      <c r="R2449" s="35"/>
      <c r="S2449" s="36"/>
      <c r="T2449" s="36"/>
      <c r="U2449" s="36"/>
    </row>
    <row r="2450" spans="1:21" x14ac:dyDescent="0.3">
      <c r="A2450" s="9">
        <v>655141626</v>
      </c>
      <c r="B2450" s="9" t="str">
        <f>VLOOKUP(A2450,'AM Detail'!K:L,2,FALSE)</f>
        <v>Retire</v>
      </c>
      <c r="C2450" s="1" t="s">
        <v>31</v>
      </c>
      <c r="D2450" s="1" t="s">
        <v>32</v>
      </c>
      <c r="E2450" s="9" t="str">
        <f t="shared" si="38"/>
        <v>Z000</v>
      </c>
      <c r="F2450" s="2">
        <v>40725</v>
      </c>
      <c r="G2450" s="1" t="s">
        <v>17</v>
      </c>
      <c r="H2450" s="1" t="s">
        <v>33</v>
      </c>
      <c r="I2450" s="1" t="s">
        <v>325</v>
      </c>
      <c r="J2450" s="1" t="s">
        <v>843</v>
      </c>
      <c r="K2450" s="1" t="s">
        <v>36</v>
      </c>
      <c r="L2450" s="1" t="s">
        <v>861</v>
      </c>
      <c r="M2450" s="1" t="s">
        <v>1636</v>
      </c>
      <c r="N2450">
        <v>2</v>
      </c>
      <c r="O2450" s="8">
        <v>23860.67</v>
      </c>
      <c r="P2450" s="8">
        <v>10270.25</v>
      </c>
      <c r="Q2450" s="8">
        <v>13590.42</v>
      </c>
      <c r="R2450" s="35"/>
      <c r="S2450" s="36"/>
      <c r="T2450" s="36"/>
      <c r="U2450" s="36"/>
    </row>
    <row r="2451" spans="1:21" x14ac:dyDescent="0.3">
      <c r="A2451" s="9">
        <v>655168750</v>
      </c>
      <c r="B2451" s="9" t="str">
        <f>VLOOKUP(A2451,'AM Detail'!K:L,2,FALSE)</f>
        <v>Retire</v>
      </c>
      <c r="C2451" s="1" t="s">
        <v>15</v>
      </c>
      <c r="D2451" s="1" t="s">
        <v>766</v>
      </c>
      <c r="E2451" s="9" t="str">
        <f t="shared" si="38"/>
        <v>Z003</v>
      </c>
      <c r="F2451" s="2">
        <v>41395</v>
      </c>
      <c r="G2451" s="1" t="s">
        <v>17</v>
      </c>
      <c r="H2451" s="1" t="s">
        <v>18</v>
      </c>
      <c r="I2451" s="1" t="s">
        <v>417</v>
      </c>
      <c r="J2451" s="1" t="s">
        <v>423</v>
      </c>
      <c r="K2451" s="1" t="s">
        <v>36</v>
      </c>
      <c r="L2451" s="1" t="s">
        <v>854</v>
      </c>
      <c r="M2451" s="1" t="s">
        <v>1636</v>
      </c>
      <c r="N2451">
        <v>1</v>
      </c>
      <c r="O2451" s="8">
        <v>20298.07</v>
      </c>
      <c r="P2451" s="8">
        <v>-12581.23</v>
      </c>
      <c r="Q2451" s="8">
        <v>32879.300000000003</v>
      </c>
      <c r="R2451" s="35"/>
      <c r="S2451" s="36"/>
      <c r="T2451" s="36"/>
      <c r="U2451" s="36"/>
    </row>
    <row r="2452" spans="1:21" x14ac:dyDescent="0.3">
      <c r="A2452" s="9">
        <v>655718700</v>
      </c>
      <c r="B2452" s="9" t="e">
        <f>VLOOKUP(A2452,'AM Detail'!K:L,2,FALSE)</f>
        <v>#N/A</v>
      </c>
      <c r="C2452" s="1" t="s">
        <v>31</v>
      </c>
      <c r="D2452" s="1" t="s">
        <v>276</v>
      </c>
      <c r="E2452" s="9" t="str">
        <f t="shared" si="38"/>
        <v>Z000</v>
      </c>
      <c r="F2452" s="2">
        <v>41579</v>
      </c>
      <c r="G2452" s="1" t="s">
        <v>17</v>
      </c>
      <c r="H2452" s="1" t="s">
        <v>33</v>
      </c>
      <c r="I2452" s="1" t="s">
        <v>290</v>
      </c>
      <c r="J2452" s="1" t="s">
        <v>291</v>
      </c>
      <c r="K2452" s="1" t="s">
        <v>279</v>
      </c>
      <c r="L2452" s="1" t="s">
        <v>854</v>
      </c>
      <c r="M2452" s="1" t="s">
        <v>1636</v>
      </c>
      <c r="N2452">
        <v>0</v>
      </c>
      <c r="O2452" s="8">
        <v>0</v>
      </c>
      <c r="P2452" s="8">
        <v>0</v>
      </c>
      <c r="Q2452" s="8">
        <v>0</v>
      </c>
      <c r="R2452" s="35"/>
      <c r="S2452" s="36"/>
      <c r="T2452" s="36"/>
      <c r="U2452" s="36"/>
    </row>
    <row r="2453" spans="1:21" x14ac:dyDescent="0.3">
      <c r="A2453" s="9">
        <v>655719202</v>
      </c>
      <c r="B2453" s="9" t="e">
        <f>VLOOKUP(A2453,'AM Detail'!K:L,2,FALSE)</f>
        <v>#N/A</v>
      </c>
      <c r="C2453" s="1" t="s">
        <v>31</v>
      </c>
      <c r="D2453" s="1" t="s">
        <v>268</v>
      </c>
      <c r="E2453" s="9" t="str">
        <f t="shared" si="38"/>
        <v>Z000</v>
      </c>
      <c r="F2453" s="2">
        <v>41609</v>
      </c>
      <c r="G2453" s="1" t="s">
        <v>17</v>
      </c>
      <c r="H2453" s="1" t="s">
        <v>33</v>
      </c>
      <c r="I2453" s="1" t="s">
        <v>290</v>
      </c>
      <c r="J2453" s="1" t="s">
        <v>291</v>
      </c>
      <c r="K2453" s="1" t="s">
        <v>269</v>
      </c>
      <c r="L2453" s="1" t="s">
        <v>854</v>
      </c>
      <c r="M2453" s="1" t="s">
        <v>1636</v>
      </c>
      <c r="N2453">
        <v>0</v>
      </c>
      <c r="O2453" s="8">
        <v>0</v>
      </c>
      <c r="P2453" s="8">
        <v>0</v>
      </c>
      <c r="Q2453" s="8">
        <v>0</v>
      </c>
      <c r="R2453" s="35"/>
      <c r="S2453" s="36"/>
      <c r="T2453" s="36"/>
      <c r="U2453" s="36"/>
    </row>
    <row r="2454" spans="1:21" x14ac:dyDescent="0.3">
      <c r="A2454" s="9">
        <v>655721663</v>
      </c>
      <c r="B2454" s="9" t="e">
        <f>VLOOKUP(A2454,'AM Detail'!K:L,2,FALSE)</f>
        <v>#N/A</v>
      </c>
      <c r="C2454" s="1" t="s">
        <v>31</v>
      </c>
      <c r="D2454" s="1" t="s">
        <v>32</v>
      </c>
      <c r="E2454" s="9" t="str">
        <f t="shared" si="38"/>
        <v>Z000</v>
      </c>
      <c r="F2454" s="2">
        <v>41609</v>
      </c>
      <c r="G2454" s="1" t="s">
        <v>17</v>
      </c>
      <c r="H2454" s="1" t="s">
        <v>33</v>
      </c>
      <c r="I2454" s="1" t="s">
        <v>290</v>
      </c>
      <c r="J2454" s="1" t="s">
        <v>291</v>
      </c>
      <c r="K2454" s="1" t="s">
        <v>36</v>
      </c>
      <c r="L2454" s="1" t="s">
        <v>854</v>
      </c>
      <c r="M2454" s="1" t="s">
        <v>1636</v>
      </c>
      <c r="N2454">
        <v>0</v>
      </c>
      <c r="O2454" s="8">
        <v>0</v>
      </c>
      <c r="P2454" s="8">
        <v>0</v>
      </c>
      <c r="Q2454" s="8">
        <v>0</v>
      </c>
      <c r="R2454" s="35"/>
      <c r="S2454" s="36"/>
      <c r="T2454" s="36"/>
      <c r="U2454" s="36"/>
    </row>
    <row r="2455" spans="1:21" x14ac:dyDescent="0.3">
      <c r="A2455" s="9">
        <v>655732891</v>
      </c>
      <c r="B2455" s="9" t="e">
        <f>VLOOKUP(A2455,'AM Detail'!K:L,2,FALSE)</f>
        <v>#N/A</v>
      </c>
      <c r="C2455" s="1" t="s">
        <v>31</v>
      </c>
      <c r="D2455" s="1" t="s">
        <v>268</v>
      </c>
      <c r="E2455" s="9" t="str">
        <f t="shared" si="38"/>
        <v>Z000</v>
      </c>
      <c r="F2455" s="2">
        <v>41579</v>
      </c>
      <c r="G2455" s="1" t="s">
        <v>17</v>
      </c>
      <c r="H2455" s="1" t="s">
        <v>33</v>
      </c>
      <c r="I2455" s="1" t="s">
        <v>290</v>
      </c>
      <c r="J2455" s="1" t="s">
        <v>291</v>
      </c>
      <c r="K2455" s="1" t="s">
        <v>269</v>
      </c>
      <c r="L2455" s="1" t="s">
        <v>854</v>
      </c>
      <c r="M2455" s="1" t="s">
        <v>1636</v>
      </c>
      <c r="N2455">
        <v>0</v>
      </c>
      <c r="O2455" s="8">
        <v>0</v>
      </c>
      <c r="P2455" s="8">
        <v>0</v>
      </c>
      <c r="Q2455" s="8">
        <v>0</v>
      </c>
      <c r="R2455" s="35"/>
      <c r="S2455" s="36"/>
      <c r="T2455" s="36"/>
      <c r="U2455" s="36"/>
    </row>
    <row r="2456" spans="1:21" x14ac:dyDescent="0.3">
      <c r="A2456" s="9">
        <v>656101189</v>
      </c>
      <c r="B2456" s="9" t="str">
        <f>VLOOKUP(A2456,'AM Detail'!K:L,2,FALSE)</f>
        <v>Retire</v>
      </c>
      <c r="C2456" s="1" t="s">
        <v>31</v>
      </c>
      <c r="D2456" s="1" t="s">
        <v>32</v>
      </c>
      <c r="E2456" s="9" t="str">
        <f t="shared" si="38"/>
        <v>Z000</v>
      </c>
      <c r="F2456" s="2">
        <v>40603</v>
      </c>
      <c r="G2456" s="1" t="s">
        <v>17</v>
      </c>
      <c r="H2456" s="1" t="s">
        <v>33</v>
      </c>
      <c r="I2456" s="1" t="s">
        <v>332</v>
      </c>
      <c r="J2456" s="1" t="s">
        <v>845</v>
      </c>
      <c r="K2456" s="1" t="s">
        <v>36</v>
      </c>
      <c r="L2456" s="1" t="s">
        <v>861</v>
      </c>
      <c r="M2456" s="1" t="s">
        <v>1636</v>
      </c>
      <c r="N2456">
        <v>1</v>
      </c>
      <c r="O2456" s="8">
        <v>124443.71</v>
      </c>
      <c r="P2456" s="8">
        <v>53563.79</v>
      </c>
      <c r="Q2456" s="8">
        <v>70879.92</v>
      </c>
      <c r="R2456" s="35"/>
      <c r="S2456" s="36"/>
      <c r="T2456" s="36"/>
      <c r="U2456" s="36"/>
    </row>
    <row r="2457" spans="1:21" x14ac:dyDescent="0.3">
      <c r="A2457" s="9">
        <v>656101207</v>
      </c>
      <c r="B2457" s="9" t="str">
        <f>VLOOKUP(A2457,'AM Detail'!K:L,2,FALSE)</f>
        <v>Retire</v>
      </c>
      <c r="C2457" s="1" t="s">
        <v>31</v>
      </c>
      <c r="D2457" s="1" t="s">
        <v>268</v>
      </c>
      <c r="E2457" s="9" t="str">
        <f t="shared" si="38"/>
        <v>Z000</v>
      </c>
      <c r="F2457" s="2">
        <v>41214</v>
      </c>
      <c r="G2457" s="1" t="s">
        <v>17</v>
      </c>
      <c r="H2457" s="1" t="s">
        <v>33</v>
      </c>
      <c r="I2457" s="1" t="s">
        <v>496</v>
      </c>
      <c r="J2457" s="1" t="s">
        <v>501</v>
      </c>
      <c r="K2457" s="1" t="s">
        <v>269</v>
      </c>
      <c r="L2457" s="1" t="s">
        <v>865</v>
      </c>
      <c r="M2457" s="1" t="s">
        <v>1636</v>
      </c>
      <c r="N2457">
        <v>1</v>
      </c>
      <c r="O2457" s="8">
        <v>88663.11</v>
      </c>
      <c r="P2457" s="8">
        <v>11310.68</v>
      </c>
      <c r="Q2457" s="8">
        <v>77352.429999999993</v>
      </c>
      <c r="R2457" s="35"/>
      <c r="S2457" s="36"/>
      <c r="T2457" s="36"/>
      <c r="U2457" s="36"/>
    </row>
    <row r="2458" spans="1:21" x14ac:dyDescent="0.3">
      <c r="A2458" s="9">
        <v>656613061</v>
      </c>
      <c r="B2458" s="9" t="e">
        <f>VLOOKUP(A2458,'AM Detail'!K:L,2,FALSE)</f>
        <v>#N/A</v>
      </c>
      <c r="C2458" s="1" t="s">
        <v>31</v>
      </c>
      <c r="D2458" s="1" t="s">
        <v>32</v>
      </c>
      <c r="E2458" s="9" t="str">
        <f t="shared" si="38"/>
        <v>Z000</v>
      </c>
      <c r="F2458" s="2">
        <v>41699</v>
      </c>
      <c r="G2458" s="1" t="s">
        <v>17</v>
      </c>
      <c r="H2458" s="1" t="s">
        <v>33</v>
      </c>
      <c r="I2458" s="1" t="s">
        <v>290</v>
      </c>
      <c r="J2458" s="1" t="s">
        <v>291</v>
      </c>
      <c r="K2458" s="1" t="s">
        <v>36</v>
      </c>
      <c r="L2458" s="1" t="s">
        <v>890</v>
      </c>
      <c r="M2458" s="1" t="s">
        <v>1636</v>
      </c>
      <c r="N2458">
        <v>0</v>
      </c>
      <c r="O2458" s="8">
        <v>0</v>
      </c>
      <c r="P2458" s="8">
        <v>0</v>
      </c>
      <c r="Q2458" s="8">
        <v>0</v>
      </c>
      <c r="R2458" s="35"/>
      <c r="S2458" s="36"/>
      <c r="T2458" s="36"/>
      <c r="U2458" s="36"/>
    </row>
    <row r="2459" spans="1:21" x14ac:dyDescent="0.3">
      <c r="A2459" s="9">
        <v>656613442</v>
      </c>
      <c r="B2459" s="9" t="e">
        <f>VLOOKUP(A2459,'AM Detail'!K:L,2,FALSE)</f>
        <v>#N/A</v>
      </c>
      <c r="C2459" s="1" t="s">
        <v>335</v>
      </c>
      <c r="D2459" s="1" t="s">
        <v>465</v>
      </c>
      <c r="E2459" s="9" t="str">
        <f t="shared" si="38"/>
        <v>Z000</v>
      </c>
      <c r="F2459" s="2">
        <v>41699</v>
      </c>
      <c r="G2459" s="1" t="s">
        <v>17</v>
      </c>
      <c r="H2459" s="1" t="s">
        <v>18</v>
      </c>
      <c r="I2459" s="1" t="s">
        <v>290</v>
      </c>
      <c r="J2459" s="1" t="s">
        <v>291</v>
      </c>
      <c r="K2459" s="1" t="s">
        <v>269</v>
      </c>
      <c r="L2459" s="1" t="s">
        <v>890</v>
      </c>
      <c r="M2459" s="1" t="s">
        <v>1636</v>
      </c>
      <c r="N2459">
        <v>0</v>
      </c>
      <c r="O2459" s="8">
        <v>0</v>
      </c>
      <c r="P2459" s="8">
        <v>0</v>
      </c>
      <c r="Q2459" s="8">
        <v>0</v>
      </c>
      <c r="R2459" s="35"/>
      <c r="S2459" s="36"/>
      <c r="T2459" s="36"/>
      <c r="U2459" s="36"/>
    </row>
    <row r="2460" spans="1:21" x14ac:dyDescent="0.3">
      <c r="A2460" s="9">
        <v>656614096</v>
      </c>
      <c r="B2460" s="9" t="e">
        <f>VLOOKUP(A2460,'AM Detail'!K:L,2,FALSE)</f>
        <v>#N/A</v>
      </c>
      <c r="C2460" s="1" t="s">
        <v>31</v>
      </c>
      <c r="D2460" s="1" t="s">
        <v>268</v>
      </c>
      <c r="E2460" s="9" t="str">
        <f t="shared" si="38"/>
        <v>Z000</v>
      </c>
      <c r="F2460" s="2">
        <v>41609</v>
      </c>
      <c r="G2460" s="1" t="s">
        <v>17</v>
      </c>
      <c r="H2460" s="1" t="s">
        <v>33</v>
      </c>
      <c r="I2460" s="1" t="s">
        <v>290</v>
      </c>
      <c r="J2460" s="1" t="s">
        <v>291</v>
      </c>
      <c r="K2460" s="1" t="s">
        <v>269</v>
      </c>
      <c r="L2460" s="1" t="s">
        <v>854</v>
      </c>
      <c r="M2460" s="1" t="s">
        <v>1636</v>
      </c>
      <c r="N2460">
        <v>0</v>
      </c>
      <c r="O2460" s="8">
        <v>0</v>
      </c>
      <c r="P2460" s="8">
        <v>0</v>
      </c>
      <c r="Q2460" s="8">
        <v>0</v>
      </c>
      <c r="R2460" s="35"/>
      <c r="S2460" s="36"/>
      <c r="T2460" s="36"/>
      <c r="U2460" s="36"/>
    </row>
    <row r="2461" spans="1:21" x14ac:dyDescent="0.3">
      <c r="A2461" s="9">
        <v>656614350</v>
      </c>
      <c r="B2461" s="9" t="str">
        <f>VLOOKUP(A2461,'AM Detail'!K:L,2,FALSE)</f>
        <v>Retire</v>
      </c>
      <c r="C2461" s="1" t="s">
        <v>31</v>
      </c>
      <c r="D2461" s="1" t="s">
        <v>32</v>
      </c>
      <c r="E2461" s="9" t="str">
        <f t="shared" si="38"/>
        <v>Z000</v>
      </c>
      <c r="F2461" s="2">
        <v>40725</v>
      </c>
      <c r="G2461" s="1" t="s">
        <v>17</v>
      </c>
      <c r="H2461" s="1" t="s">
        <v>33</v>
      </c>
      <c r="I2461" s="1" t="s">
        <v>290</v>
      </c>
      <c r="J2461" s="1" t="s">
        <v>291</v>
      </c>
      <c r="K2461" s="1" t="s">
        <v>36</v>
      </c>
      <c r="L2461" s="1" t="s">
        <v>861</v>
      </c>
      <c r="M2461" s="1" t="s">
        <v>1636</v>
      </c>
      <c r="N2461">
        <v>1</v>
      </c>
      <c r="O2461" s="8">
        <v>56739.28</v>
      </c>
      <c r="P2461" s="8">
        <v>24422.05</v>
      </c>
      <c r="Q2461" s="8">
        <v>32317.23</v>
      </c>
      <c r="R2461" s="35"/>
      <c r="S2461" s="36"/>
      <c r="T2461" s="36"/>
      <c r="U2461" s="36"/>
    </row>
    <row r="2462" spans="1:21" x14ac:dyDescent="0.3">
      <c r="A2462" s="9">
        <v>656615057</v>
      </c>
      <c r="B2462" s="9" t="e">
        <f>VLOOKUP(A2462,'AM Detail'!K:L,2,FALSE)</f>
        <v>#N/A</v>
      </c>
      <c r="C2462" s="1" t="s">
        <v>31</v>
      </c>
      <c r="D2462" s="1" t="s">
        <v>276</v>
      </c>
      <c r="E2462" s="9" t="str">
        <f t="shared" si="38"/>
        <v>Z000</v>
      </c>
      <c r="F2462" s="2">
        <v>41579</v>
      </c>
      <c r="G2462" s="1" t="s">
        <v>17</v>
      </c>
      <c r="H2462" s="1" t="s">
        <v>33</v>
      </c>
      <c r="I2462" s="1" t="s">
        <v>290</v>
      </c>
      <c r="J2462" s="1" t="s">
        <v>291</v>
      </c>
      <c r="K2462" s="1" t="s">
        <v>279</v>
      </c>
      <c r="L2462" s="1" t="s">
        <v>854</v>
      </c>
      <c r="M2462" s="1" t="s">
        <v>1636</v>
      </c>
      <c r="N2462">
        <v>0</v>
      </c>
      <c r="O2462" s="8">
        <v>0</v>
      </c>
      <c r="P2462" s="8">
        <v>0</v>
      </c>
      <c r="Q2462" s="8">
        <v>0</v>
      </c>
      <c r="R2462" s="35"/>
      <c r="S2462" s="36"/>
      <c r="T2462" s="36"/>
      <c r="U2462" s="36"/>
    </row>
    <row r="2463" spans="1:21" x14ac:dyDescent="0.3">
      <c r="A2463" s="9">
        <v>656615526</v>
      </c>
      <c r="B2463" s="9" t="e">
        <f>VLOOKUP(A2463,'AM Detail'!K:L,2,FALSE)</f>
        <v>#N/A</v>
      </c>
      <c r="C2463" s="1" t="s">
        <v>15</v>
      </c>
      <c r="D2463" s="1" t="s">
        <v>465</v>
      </c>
      <c r="E2463" s="9" t="str">
        <f t="shared" si="38"/>
        <v>Z000</v>
      </c>
      <c r="F2463" s="2">
        <v>41609</v>
      </c>
      <c r="G2463" s="1" t="s">
        <v>17</v>
      </c>
      <c r="H2463" s="1" t="s">
        <v>18</v>
      </c>
      <c r="I2463" s="1" t="s">
        <v>290</v>
      </c>
      <c r="J2463" s="1" t="s">
        <v>291</v>
      </c>
      <c r="K2463" s="1" t="s">
        <v>269</v>
      </c>
      <c r="L2463" s="1" t="s">
        <v>854</v>
      </c>
      <c r="M2463" s="1" t="s">
        <v>1636</v>
      </c>
      <c r="N2463">
        <v>0</v>
      </c>
      <c r="O2463" s="8">
        <v>0</v>
      </c>
      <c r="P2463" s="8">
        <v>0</v>
      </c>
      <c r="Q2463" s="8">
        <v>0</v>
      </c>
      <c r="R2463" s="35"/>
      <c r="S2463" s="36"/>
      <c r="T2463" s="36"/>
      <c r="U2463" s="36"/>
    </row>
    <row r="2464" spans="1:21" x14ac:dyDescent="0.3">
      <c r="A2464" s="9">
        <v>656619556</v>
      </c>
      <c r="B2464" s="9" t="e">
        <f>VLOOKUP(A2464,'AM Detail'!K:L,2,FALSE)</f>
        <v>#N/A</v>
      </c>
      <c r="C2464" s="1" t="s">
        <v>335</v>
      </c>
      <c r="D2464" s="1" t="s">
        <v>238</v>
      </c>
      <c r="E2464" s="9" t="str">
        <f t="shared" si="38"/>
        <v>Z000</v>
      </c>
      <c r="F2464" s="2">
        <v>41609</v>
      </c>
      <c r="G2464" s="1" t="s">
        <v>17</v>
      </c>
      <c r="H2464" s="1" t="s">
        <v>18</v>
      </c>
      <c r="I2464" s="1" t="s">
        <v>290</v>
      </c>
      <c r="J2464" s="1" t="s">
        <v>291</v>
      </c>
      <c r="K2464" s="1" t="s">
        <v>36</v>
      </c>
      <c r="L2464" s="1" t="s">
        <v>854</v>
      </c>
      <c r="M2464" s="1" t="s">
        <v>1636</v>
      </c>
      <c r="N2464">
        <v>0</v>
      </c>
      <c r="O2464" s="8">
        <v>0</v>
      </c>
      <c r="P2464" s="8">
        <v>0</v>
      </c>
      <c r="Q2464" s="8">
        <v>0</v>
      </c>
      <c r="R2464" s="35"/>
      <c r="S2464" s="36"/>
      <c r="T2464" s="36"/>
      <c r="U2464" s="36"/>
    </row>
    <row r="2465" spans="1:21" x14ac:dyDescent="0.3">
      <c r="A2465" s="9">
        <v>656621310</v>
      </c>
      <c r="B2465" s="9" t="e">
        <f>VLOOKUP(A2465,'AM Detail'!K:L,2,FALSE)</f>
        <v>#N/A</v>
      </c>
      <c r="C2465" s="1" t="s">
        <v>31</v>
      </c>
      <c r="D2465" s="1" t="s">
        <v>54</v>
      </c>
      <c r="E2465" s="9" t="str">
        <f t="shared" si="38"/>
        <v>Z000</v>
      </c>
      <c r="F2465" s="2">
        <v>41609</v>
      </c>
      <c r="G2465" s="1" t="s">
        <v>17</v>
      </c>
      <c r="H2465" s="1" t="s">
        <v>33</v>
      </c>
      <c r="I2465" s="1" t="s">
        <v>290</v>
      </c>
      <c r="J2465" s="1" t="s">
        <v>291</v>
      </c>
      <c r="K2465" s="1" t="s">
        <v>21</v>
      </c>
      <c r="L2465" s="1" t="s">
        <v>854</v>
      </c>
      <c r="M2465" s="1" t="s">
        <v>1636</v>
      </c>
      <c r="N2465">
        <v>0</v>
      </c>
      <c r="O2465" s="8">
        <v>0</v>
      </c>
      <c r="P2465" s="8">
        <v>0</v>
      </c>
      <c r="Q2465" s="8">
        <v>0</v>
      </c>
      <c r="R2465" s="35"/>
      <c r="S2465" s="36"/>
      <c r="T2465" s="36"/>
      <c r="U2465" s="36"/>
    </row>
    <row r="2466" spans="1:21" x14ac:dyDescent="0.3">
      <c r="A2466" s="9">
        <v>656625259</v>
      </c>
      <c r="B2466" s="9" t="e">
        <f>VLOOKUP(A2466,'AM Detail'!K:L,2,FALSE)</f>
        <v>#N/A</v>
      </c>
      <c r="C2466" s="1" t="s">
        <v>31</v>
      </c>
      <c r="D2466" s="1" t="s">
        <v>276</v>
      </c>
      <c r="E2466" s="9" t="str">
        <f t="shared" si="38"/>
        <v>Z000</v>
      </c>
      <c r="F2466" s="2">
        <v>41579</v>
      </c>
      <c r="G2466" s="1" t="s">
        <v>17</v>
      </c>
      <c r="H2466" s="1" t="s">
        <v>33</v>
      </c>
      <c r="I2466" s="1" t="s">
        <v>290</v>
      </c>
      <c r="J2466" s="1" t="s">
        <v>291</v>
      </c>
      <c r="K2466" s="1" t="s">
        <v>279</v>
      </c>
      <c r="L2466" s="1" t="s">
        <v>854</v>
      </c>
      <c r="M2466" s="1" t="s">
        <v>1636</v>
      </c>
      <c r="N2466">
        <v>0</v>
      </c>
      <c r="O2466" s="8">
        <v>0</v>
      </c>
      <c r="P2466" s="8">
        <v>0</v>
      </c>
      <c r="Q2466" s="8">
        <v>0</v>
      </c>
      <c r="R2466" s="35"/>
      <c r="S2466" s="36"/>
      <c r="T2466" s="36"/>
      <c r="U2466" s="36"/>
    </row>
    <row r="2467" spans="1:21" x14ac:dyDescent="0.3">
      <c r="A2467" s="9">
        <v>656626529</v>
      </c>
      <c r="B2467" s="9" t="e">
        <f>VLOOKUP(A2467,'AM Detail'!K:L,2,FALSE)</f>
        <v>#N/A</v>
      </c>
      <c r="C2467" s="1" t="s">
        <v>31</v>
      </c>
      <c r="D2467" s="1" t="s">
        <v>32</v>
      </c>
      <c r="E2467" s="9" t="str">
        <f t="shared" si="38"/>
        <v>Z000</v>
      </c>
      <c r="F2467" s="2">
        <v>41609</v>
      </c>
      <c r="G2467" s="1" t="s">
        <v>17</v>
      </c>
      <c r="H2467" s="1" t="s">
        <v>33</v>
      </c>
      <c r="I2467" s="1" t="s">
        <v>290</v>
      </c>
      <c r="J2467" s="1" t="s">
        <v>291</v>
      </c>
      <c r="K2467" s="1" t="s">
        <v>36</v>
      </c>
      <c r="L2467" s="1" t="s">
        <v>854</v>
      </c>
      <c r="M2467" s="1" t="s">
        <v>1636</v>
      </c>
      <c r="N2467">
        <v>0</v>
      </c>
      <c r="O2467" s="8">
        <v>0</v>
      </c>
      <c r="P2467" s="8">
        <v>0</v>
      </c>
      <c r="Q2467" s="8">
        <v>0</v>
      </c>
      <c r="R2467" s="35"/>
      <c r="S2467" s="36"/>
      <c r="T2467" s="36"/>
      <c r="U2467" s="36"/>
    </row>
    <row r="2468" spans="1:21" x14ac:dyDescent="0.3">
      <c r="A2468" s="9">
        <v>656626544</v>
      </c>
      <c r="B2468" s="9" t="e">
        <f>VLOOKUP(A2468,'AM Detail'!K:L,2,FALSE)</f>
        <v>#N/A</v>
      </c>
      <c r="C2468" s="1" t="s">
        <v>31</v>
      </c>
      <c r="D2468" s="1" t="s">
        <v>268</v>
      </c>
      <c r="E2468" s="9" t="str">
        <f t="shared" si="38"/>
        <v>Z000</v>
      </c>
      <c r="F2468" s="2">
        <v>41214</v>
      </c>
      <c r="G2468" s="1" t="s">
        <v>17</v>
      </c>
      <c r="H2468" s="1" t="s">
        <v>33</v>
      </c>
      <c r="I2468" s="1" t="s">
        <v>290</v>
      </c>
      <c r="J2468" s="1" t="s">
        <v>291</v>
      </c>
      <c r="K2468" s="1" t="s">
        <v>269</v>
      </c>
      <c r="L2468" s="1" t="s">
        <v>865</v>
      </c>
      <c r="M2468" s="1" t="s">
        <v>1636</v>
      </c>
      <c r="N2468">
        <v>0</v>
      </c>
      <c r="O2468" s="8">
        <v>0</v>
      </c>
      <c r="P2468" s="8">
        <v>0</v>
      </c>
      <c r="Q2468" s="8">
        <v>0</v>
      </c>
      <c r="R2468" s="35"/>
      <c r="S2468" s="36"/>
      <c r="T2468" s="36"/>
      <c r="U2468" s="36"/>
    </row>
    <row r="2469" spans="1:21" x14ac:dyDescent="0.3">
      <c r="A2469" s="9">
        <v>660041822</v>
      </c>
      <c r="B2469" s="9" t="str">
        <f>VLOOKUP(A2469,'AM Detail'!K:L,2,FALSE)</f>
        <v>Common</v>
      </c>
      <c r="C2469" s="1" t="s">
        <v>15</v>
      </c>
      <c r="D2469" s="1" t="s">
        <v>880</v>
      </c>
      <c r="E2469" s="9" t="str">
        <f t="shared" si="38"/>
        <v>Z000</v>
      </c>
      <c r="F2469" s="2">
        <v>41730</v>
      </c>
      <c r="G2469" s="1" t="s">
        <v>17</v>
      </c>
      <c r="H2469" s="1" t="s">
        <v>18</v>
      </c>
      <c r="I2469" s="1" t="s">
        <v>284</v>
      </c>
      <c r="J2469" s="1" t="s">
        <v>881</v>
      </c>
      <c r="K2469" s="1" t="s">
        <v>877</v>
      </c>
      <c r="L2469" s="1" t="s">
        <v>890</v>
      </c>
      <c r="M2469" s="1" t="s">
        <v>1636</v>
      </c>
      <c r="N2469">
        <v>0</v>
      </c>
      <c r="O2469" s="8">
        <v>1197</v>
      </c>
      <c r="P2469" s="8">
        <v>198.27</v>
      </c>
      <c r="Q2469" s="8">
        <v>998.73</v>
      </c>
      <c r="R2469" s="35"/>
      <c r="S2469" s="36"/>
      <c r="T2469" s="36"/>
      <c r="U2469" s="36"/>
    </row>
    <row r="2470" spans="1:21" x14ac:dyDescent="0.3">
      <c r="A2470" s="9">
        <v>660084457</v>
      </c>
      <c r="B2470" s="9" t="str">
        <f>VLOOKUP(A2470,'AM Detail'!K:L,2,FALSE)</f>
        <v>Retire</v>
      </c>
      <c r="C2470" s="1" t="s">
        <v>31</v>
      </c>
      <c r="D2470" s="1" t="s">
        <v>32</v>
      </c>
      <c r="E2470" s="9" t="str">
        <f t="shared" si="38"/>
        <v>Z000</v>
      </c>
      <c r="F2470" s="2">
        <v>40725</v>
      </c>
      <c r="G2470" s="1" t="s">
        <v>17</v>
      </c>
      <c r="H2470" s="1" t="s">
        <v>33</v>
      </c>
      <c r="I2470" s="1" t="s">
        <v>290</v>
      </c>
      <c r="J2470" s="1" t="s">
        <v>291</v>
      </c>
      <c r="K2470" s="1" t="s">
        <v>36</v>
      </c>
      <c r="L2470" s="1" t="s">
        <v>861</v>
      </c>
      <c r="M2470" s="1" t="s">
        <v>1636</v>
      </c>
      <c r="N2470">
        <v>1</v>
      </c>
      <c r="O2470" s="8">
        <v>-56807.69</v>
      </c>
      <c r="P2470" s="8">
        <v>-24451.5</v>
      </c>
      <c r="Q2470" s="8">
        <v>-32356.19</v>
      </c>
      <c r="R2470" s="35"/>
      <c r="S2470" s="36"/>
      <c r="T2470" s="36"/>
      <c r="U2470" s="36"/>
    </row>
    <row r="2471" spans="1:21" x14ac:dyDescent="0.3">
      <c r="A2471" s="9">
        <v>660084550</v>
      </c>
      <c r="B2471" s="9" t="e">
        <f>VLOOKUP(A2471,'AM Detail'!K:L,2,FALSE)</f>
        <v>#N/A</v>
      </c>
      <c r="C2471" s="1" t="s">
        <v>31</v>
      </c>
      <c r="D2471" s="1" t="s">
        <v>276</v>
      </c>
      <c r="E2471" s="9" t="str">
        <f t="shared" si="38"/>
        <v>Z000</v>
      </c>
      <c r="F2471" s="2">
        <v>41579</v>
      </c>
      <c r="G2471" s="1" t="s">
        <v>17</v>
      </c>
      <c r="H2471" s="1" t="s">
        <v>33</v>
      </c>
      <c r="I2471" s="1" t="s">
        <v>290</v>
      </c>
      <c r="J2471" s="1" t="s">
        <v>291</v>
      </c>
      <c r="K2471" s="1" t="s">
        <v>279</v>
      </c>
      <c r="L2471" s="1" t="s">
        <v>854</v>
      </c>
      <c r="M2471" s="1" t="s">
        <v>1636</v>
      </c>
      <c r="N2471">
        <v>0</v>
      </c>
      <c r="O2471" s="8">
        <v>0</v>
      </c>
      <c r="P2471" s="8">
        <v>0</v>
      </c>
      <c r="Q2471" s="8">
        <v>0</v>
      </c>
      <c r="R2471" s="35"/>
      <c r="S2471" s="36"/>
      <c r="T2471" s="36"/>
      <c r="U2471" s="36"/>
    </row>
    <row r="2472" spans="1:21" x14ac:dyDescent="0.3">
      <c r="A2472" s="9">
        <v>660084953</v>
      </c>
      <c r="B2472" s="9" t="e">
        <f>VLOOKUP(A2472,'AM Detail'!K:L,2,FALSE)</f>
        <v>#N/A</v>
      </c>
      <c r="C2472" s="1" t="s">
        <v>31</v>
      </c>
      <c r="D2472" s="1" t="s">
        <v>32</v>
      </c>
      <c r="E2472" s="9" t="str">
        <f t="shared" si="38"/>
        <v>Z000</v>
      </c>
      <c r="F2472" s="2">
        <v>41699</v>
      </c>
      <c r="G2472" s="1" t="s">
        <v>17</v>
      </c>
      <c r="H2472" s="1" t="s">
        <v>33</v>
      </c>
      <c r="I2472" s="1" t="s">
        <v>290</v>
      </c>
      <c r="J2472" s="1" t="s">
        <v>291</v>
      </c>
      <c r="K2472" s="1" t="s">
        <v>36</v>
      </c>
      <c r="L2472" s="1" t="s">
        <v>890</v>
      </c>
      <c r="M2472" s="1" t="s">
        <v>1636</v>
      </c>
      <c r="N2472">
        <v>0</v>
      </c>
      <c r="O2472" s="8">
        <v>0</v>
      </c>
      <c r="P2472" s="8">
        <v>0</v>
      </c>
      <c r="Q2472" s="8">
        <v>0</v>
      </c>
      <c r="R2472" s="35"/>
      <c r="S2472" s="36"/>
      <c r="T2472" s="36"/>
      <c r="U2472" s="36"/>
    </row>
    <row r="2473" spans="1:21" x14ac:dyDescent="0.3">
      <c r="A2473" s="9">
        <v>660085005</v>
      </c>
      <c r="B2473" s="9" t="e">
        <f>VLOOKUP(A2473,'AM Detail'!K:L,2,FALSE)</f>
        <v>#N/A</v>
      </c>
      <c r="C2473" s="1" t="s">
        <v>31</v>
      </c>
      <c r="D2473" s="1" t="s">
        <v>268</v>
      </c>
      <c r="E2473" s="9" t="str">
        <f t="shared" si="38"/>
        <v>Z000</v>
      </c>
      <c r="F2473" s="2">
        <v>41609</v>
      </c>
      <c r="G2473" s="1" t="s">
        <v>17</v>
      </c>
      <c r="H2473" s="1" t="s">
        <v>33</v>
      </c>
      <c r="I2473" s="1" t="s">
        <v>290</v>
      </c>
      <c r="J2473" s="1" t="s">
        <v>291</v>
      </c>
      <c r="K2473" s="1" t="s">
        <v>269</v>
      </c>
      <c r="L2473" s="1" t="s">
        <v>854</v>
      </c>
      <c r="M2473" s="1" t="s">
        <v>1636</v>
      </c>
      <c r="N2473">
        <v>0</v>
      </c>
      <c r="O2473" s="8">
        <v>0</v>
      </c>
      <c r="P2473" s="8">
        <v>0</v>
      </c>
      <c r="Q2473" s="8">
        <v>0</v>
      </c>
      <c r="R2473" s="35"/>
      <c r="S2473" s="36"/>
      <c r="T2473" s="36"/>
      <c r="U2473" s="36"/>
    </row>
    <row r="2474" spans="1:21" x14ac:dyDescent="0.3">
      <c r="A2474" s="9">
        <v>660085008</v>
      </c>
      <c r="B2474" s="9" t="e">
        <f>VLOOKUP(A2474,'AM Detail'!K:L,2,FALSE)</f>
        <v>#N/A</v>
      </c>
      <c r="C2474" s="1" t="s">
        <v>31</v>
      </c>
      <c r="D2474" s="1" t="s">
        <v>32</v>
      </c>
      <c r="E2474" s="9" t="str">
        <f t="shared" si="38"/>
        <v>Z000</v>
      </c>
      <c r="F2474" s="2">
        <v>41609</v>
      </c>
      <c r="G2474" s="1" t="s">
        <v>17</v>
      </c>
      <c r="H2474" s="1" t="s">
        <v>33</v>
      </c>
      <c r="I2474" s="1" t="s">
        <v>290</v>
      </c>
      <c r="J2474" s="1" t="s">
        <v>291</v>
      </c>
      <c r="K2474" s="1" t="s">
        <v>36</v>
      </c>
      <c r="L2474" s="1" t="s">
        <v>854</v>
      </c>
      <c r="M2474" s="1" t="s">
        <v>1636</v>
      </c>
      <c r="N2474">
        <v>0</v>
      </c>
      <c r="O2474" s="8">
        <v>0</v>
      </c>
      <c r="P2474" s="8">
        <v>0</v>
      </c>
      <c r="Q2474" s="8">
        <v>0</v>
      </c>
      <c r="R2474" s="35"/>
      <c r="S2474" s="36"/>
      <c r="T2474" s="36"/>
      <c r="U2474" s="36"/>
    </row>
    <row r="2475" spans="1:21" x14ac:dyDescent="0.3">
      <c r="A2475" s="9">
        <v>660085113</v>
      </c>
      <c r="B2475" s="9" t="e">
        <f>VLOOKUP(A2475,'AM Detail'!K:L,2,FALSE)</f>
        <v>#N/A</v>
      </c>
      <c r="C2475" s="1" t="s">
        <v>335</v>
      </c>
      <c r="D2475" s="1" t="s">
        <v>238</v>
      </c>
      <c r="E2475" s="9" t="str">
        <f t="shared" si="38"/>
        <v>Z000</v>
      </c>
      <c r="F2475" s="2">
        <v>41699</v>
      </c>
      <c r="G2475" s="1" t="s">
        <v>17</v>
      </c>
      <c r="H2475" s="1" t="s">
        <v>18</v>
      </c>
      <c r="I2475" s="1" t="s">
        <v>290</v>
      </c>
      <c r="J2475" s="1" t="s">
        <v>291</v>
      </c>
      <c r="K2475" s="1" t="s">
        <v>36</v>
      </c>
      <c r="L2475" s="1" t="s">
        <v>890</v>
      </c>
      <c r="M2475" s="1" t="s">
        <v>1636</v>
      </c>
      <c r="N2475">
        <v>0</v>
      </c>
      <c r="O2475" s="8">
        <v>0</v>
      </c>
      <c r="P2475" s="8">
        <v>0</v>
      </c>
      <c r="Q2475" s="8">
        <v>0</v>
      </c>
      <c r="R2475" s="35"/>
      <c r="S2475" s="36"/>
      <c r="T2475" s="36"/>
      <c r="U2475" s="36"/>
    </row>
    <row r="2476" spans="1:21" x14ac:dyDescent="0.3">
      <c r="A2476" s="9">
        <v>660085143</v>
      </c>
      <c r="B2476" s="9" t="e">
        <f>VLOOKUP(A2476,'AM Detail'!K:L,2,FALSE)</f>
        <v>#N/A</v>
      </c>
      <c r="C2476" s="1" t="s">
        <v>335</v>
      </c>
      <c r="D2476" s="1" t="s">
        <v>465</v>
      </c>
      <c r="E2476" s="9" t="str">
        <f t="shared" si="38"/>
        <v>Z000</v>
      </c>
      <c r="F2476" s="2">
        <v>41699</v>
      </c>
      <c r="G2476" s="1" t="s">
        <v>17</v>
      </c>
      <c r="H2476" s="1" t="s">
        <v>18</v>
      </c>
      <c r="I2476" s="1" t="s">
        <v>290</v>
      </c>
      <c r="J2476" s="1" t="s">
        <v>291</v>
      </c>
      <c r="K2476" s="1" t="s">
        <v>269</v>
      </c>
      <c r="L2476" s="1" t="s">
        <v>890</v>
      </c>
      <c r="M2476" s="1" t="s">
        <v>1636</v>
      </c>
      <c r="N2476">
        <v>0</v>
      </c>
      <c r="O2476" s="8">
        <v>0</v>
      </c>
      <c r="P2476" s="8">
        <v>0</v>
      </c>
      <c r="Q2476" s="8">
        <v>0</v>
      </c>
      <c r="R2476" s="35"/>
      <c r="S2476" s="36"/>
      <c r="T2476" s="36"/>
      <c r="U2476" s="36"/>
    </row>
    <row r="2477" spans="1:21" x14ac:dyDescent="0.3">
      <c r="A2477" s="9">
        <v>660085146</v>
      </c>
      <c r="B2477" s="9" t="e">
        <f>VLOOKUP(A2477,'AM Detail'!K:L,2,FALSE)</f>
        <v>#N/A</v>
      </c>
      <c r="C2477" s="1" t="s">
        <v>31</v>
      </c>
      <c r="D2477" s="1" t="s">
        <v>268</v>
      </c>
      <c r="E2477" s="9" t="str">
        <f t="shared" si="38"/>
        <v>Z000</v>
      </c>
      <c r="F2477" s="2">
        <v>41730</v>
      </c>
      <c r="G2477" s="1" t="s">
        <v>17</v>
      </c>
      <c r="H2477" s="1" t="s">
        <v>33</v>
      </c>
      <c r="I2477" s="1" t="s">
        <v>290</v>
      </c>
      <c r="J2477" s="1" t="s">
        <v>291</v>
      </c>
      <c r="K2477" s="1" t="s">
        <v>269</v>
      </c>
      <c r="L2477" s="1" t="s">
        <v>890</v>
      </c>
      <c r="M2477" s="1" t="s">
        <v>1636</v>
      </c>
      <c r="N2477">
        <v>0</v>
      </c>
      <c r="O2477" s="8">
        <v>0</v>
      </c>
      <c r="P2477" s="8">
        <v>0</v>
      </c>
      <c r="Q2477" s="8">
        <v>0</v>
      </c>
      <c r="R2477" s="35"/>
      <c r="S2477" s="36"/>
      <c r="T2477" s="36"/>
      <c r="U2477" s="36"/>
    </row>
    <row r="2478" spans="1:21" x14ac:dyDescent="0.3">
      <c r="A2478" s="9">
        <v>660896131</v>
      </c>
      <c r="B2478" s="9" t="str">
        <f>VLOOKUP(A2478,'AM Detail'!K:L,2,FALSE)</f>
        <v>Common</v>
      </c>
      <c r="C2478" s="1" t="s">
        <v>31</v>
      </c>
      <c r="D2478" s="1" t="s">
        <v>268</v>
      </c>
      <c r="E2478" s="9" t="str">
        <f t="shared" si="38"/>
        <v>Z000</v>
      </c>
      <c r="F2478" s="2">
        <v>41487</v>
      </c>
      <c r="G2478" s="1" t="s">
        <v>17</v>
      </c>
      <c r="H2478" s="1" t="s">
        <v>33</v>
      </c>
      <c r="I2478" s="1" t="s">
        <v>521</v>
      </c>
      <c r="J2478" s="1" t="s">
        <v>868</v>
      </c>
      <c r="K2478" s="1" t="s">
        <v>269</v>
      </c>
      <c r="L2478" s="1" t="s">
        <v>854</v>
      </c>
      <c r="M2478" s="1" t="s">
        <v>1636</v>
      </c>
      <c r="N2478">
        <v>1</v>
      </c>
      <c r="O2478" s="8">
        <v>36669.22</v>
      </c>
      <c r="P2478" s="8">
        <v>3238.52</v>
      </c>
      <c r="Q2478" s="8">
        <v>33430.699999999997</v>
      </c>
      <c r="R2478" s="35"/>
      <c r="S2478" s="36"/>
      <c r="T2478" s="36"/>
      <c r="U2478" s="36"/>
    </row>
    <row r="2479" spans="1:21" x14ac:dyDescent="0.3">
      <c r="A2479" s="9">
        <v>660896136</v>
      </c>
      <c r="B2479" s="9" t="str">
        <f>VLOOKUP(A2479,'AM Detail'!K:L,2,FALSE)</f>
        <v>Common</v>
      </c>
      <c r="C2479" s="1" t="s">
        <v>15</v>
      </c>
      <c r="D2479" s="1" t="s">
        <v>287</v>
      </c>
      <c r="E2479" s="9" t="str">
        <f t="shared" si="38"/>
        <v>Z000</v>
      </c>
      <c r="F2479" s="2">
        <v>41426</v>
      </c>
      <c r="G2479" s="1" t="s">
        <v>17</v>
      </c>
      <c r="H2479" s="1" t="s">
        <v>18</v>
      </c>
      <c r="I2479" s="1" t="s">
        <v>655</v>
      </c>
      <c r="J2479" s="1" t="s">
        <v>673</v>
      </c>
      <c r="K2479" s="1" t="s">
        <v>286</v>
      </c>
      <c r="L2479" s="1" t="s">
        <v>854</v>
      </c>
      <c r="M2479" s="1" t="s">
        <v>1636</v>
      </c>
      <c r="N2479">
        <v>10</v>
      </c>
      <c r="O2479" s="8">
        <v>9449.4</v>
      </c>
      <c r="P2479" s="8">
        <v>1457.31</v>
      </c>
      <c r="Q2479" s="8">
        <v>7992.09</v>
      </c>
      <c r="R2479" s="35"/>
      <c r="S2479" s="36"/>
      <c r="T2479" s="36"/>
      <c r="U2479" s="36"/>
    </row>
    <row r="2480" spans="1:21" x14ac:dyDescent="0.3">
      <c r="A2480" s="9">
        <v>660896141</v>
      </c>
      <c r="B2480" s="9" t="str">
        <f>VLOOKUP(A2480,'AM Detail'!K:L,2,FALSE)</f>
        <v>Common</v>
      </c>
      <c r="C2480" s="1" t="s">
        <v>15</v>
      </c>
      <c r="D2480" s="1" t="s">
        <v>16</v>
      </c>
      <c r="E2480" s="9" t="str">
        <f t="shared" si="38"/>
        <v>Z000</v>
      </c>
      <c r="F2480" s="2">
        <v>41395</v>
      </c>
      <c r="G2480" s="1" t="s">
        <v>17</v>
      </c>
      <c r="H2480" s="1" t="s">
        <v>18</v>
      </c>
      <c r="I2480" s="1" t="s">
        <v>137</v>
      </c>
      <c r="J2480" s="1" t="s">
        <v>142</v>
      </c>
      <c r="K2480" s="1" t="s">
        <v>21</v>
      </c>
      <c r="L2480" s="1" t="s">
        <v>854</v>
      </c>
      <c r="M2480" s="1" t="s">
        <v>1636</v>
      </c>
      <c r="N2480">
        <v>1</v>
      </c>
      <c r="O2480" s="8">
        <v>2846.49</v>
      </c>
      <c r="P2480" s="8">
        <v>215.14</v>
      </c>
      <c r="Q2480" s="8">
        <v>2631.35</v>
      </c>
      <c r="R2480" s="35"/>
      <c r="S2480" s="36"/>
      <c r="T2480" s="36"/>
      <c r="U2480" s="36"/>
    </row>
    <row r="2481" spans="1:21" x14ac:dyDescent="0.3">
      <c r="A2481" s="9">
        <v>660896146</v>
      </c>
      <c r="B2481" s="9" t="str">
        <f>VLOOKUP(A2481,'AM Detail'!K:L,2,FALSE)</f>
        <v>U5</v>
      </c>
      <c r="C2481" s="1" t="s">
        <v>15</v>
      </c>
      <c r="D2481" s="1" t="s">
        <v>16</v>
      </c>
      <c r="E2481" s="9" t="str">
        <f t="shared" si="38"/>
        <v>Z000</v>
      </c>
      <c r="F2481" s="2">
        <v>41456</v>
      </c>
      <c r="G2481" s="1" t="s">
        <v>17</v>
      </c>
      <c r="H2481" s="1" t="s">
        <v>18</v>
      </c>
      <c r="I2481" s="1" t="s">
        <v>226</v>
      </c>
      <c r="J2481" s="1" t="s">
        <v>230</v>
      </c>
      <c r="K2481" s="1" t="s">
        <v>21</v>
      </c>
      <c r="L2481" s="1" t="s">
        <v>854</v>
      </c>
      <c r="M2481" s="1" t="s">
        <v>1636</v>
      </c>
      <c r="N2481">
        <v>1</v>
      </c>
      <c r="O2481" s="8">
        <v>7373.08</v>
      </c>
      <c r="P2481" s="8">
        <v>557.25</v>
      </c>
      <c r="Q2481" s="8">
        <v>6815.83</v>
      </c>
      <c r="R2481" s="35"/>
      <c r="S2481" s="36"/>
      <c r="T2481" s="36"/>
      <c r="U2481" s="36"/>
    </row>
    <row r="2482" spans="1:21" x14ac:dyDescent="0.3">
      <c r="A2482" s="9">
        <v>660979419</v>
      </c>
      <c r="B2482" s="9" t="str">
        <f>VLOOKUP(A2482,'AM Detail'!K:L,2,FALSE)</f>
        <v>Retire</v>
      </c>
      <c r="C2482" s="1" t="s">
        <v>31</v>
      </c>
      <c r="D2482" s="1" t="s">
        <v>268</v>
      </c>
      <c r="E2482" s="9" t="str">
        <f t="shared" si="38"/>
        <v>Z000</v>
      </c>
      <c r="F2482" s="2">
        <v>40848</v>
      </c>
      <c r="G2482" s="1" t="s">
        <v>17</v>
      </c>
      <c r="H2482" s="1" t="s">
        <v>33</v>
      </c>
      <c r="I2482" s="1" t="s">
        <v>496</v>
      </c>
      <c r="J2482" s="1" t="s">
        <v>500</v>
      </c>
      <c r="K2482" s="1" t="s">
        <v>269</v>
      </c>
      <c r="L2482" s="1" t="s">
        <v>861</v>
      </c>
      <c r="M2482" s="1" t="s">
        <v>1636</v>
      </c>
      <c r="N2482">
        <v>1</v>
      </c>
      <c r="O2482" s="8">
        <v>186367.7</v>
      </c>
      <c r="P2482" s="8">
        <v>31090.09</v>
      </c>
      <c r="Q2482" s="8">
        <v>155277.60999999999</v>
      </c>
      <c r="R2482" s="35"/>
      <c r="S2482" s="36"/>
      <c r="T2482" s="36"/>
      <c r="U2482" s="36"/>
    </row>
    <row r="2483" spans="1:21" x14ac:dyDescent="0.3">
      <c r="A2483" s="9">
        <v>661141239</v>
      </c>
      <c r="B2483" s="9" t="e">
        <f>VLOOKUP(A2483,'AM Detail'!K:L,2,FALSE)</f>
        <v>#N/A</v>
      </c>
      <c r="C2483" s="1" t="s">
        <v>335</v>
      </c>
      <c r="D2483" s="1" t="s">
        <v>238</v>
      </c>
      <c r="E2483" s="9" t="str">
        <f t="shared" si="38"/>
        <v>Z000</v>
      </c>
      <c r="F2483" s="2">
        <v>41487</v>
      </c>
      <c r="G2483" s="1" t="s">
        <v>17</v>
      </c>
      <c r="H2483" s="1" t="s">
        <v>18</v>
      </c>
      <c r="I2483" s="1" t="s">
        <v>332</v>
      </c>
      <c r="J2483" s="1" t="s">
        <v>334</v>
      </c>
      <c r="K2483" s="1" t="s">
        <v>36</v>
      </c>
      <c r="L2483" s="1" t="s">
        <v>854</v>
      </c>
      <c r="M2483" s="1" t="s">
        <v>1636</v>
      </c>
      <c r="N2483">
        <v>0</v>
      </c>
      <c r="O2483" s="8">
        <v>0</v>
      </c>
      <c r="P2483" s="8">
        <v>0</v>
      </c>
      <c r="Q2483" s="8">
        <v>0</v>
      </c>
      <c r="R2483" s="35"/>
      <c r="S2483" s="36"/>
      <c r="T2483" s="36"/>
      <c r="U2483" s="36"/>
    </row>
    <row r="2484" spans="1:21" x14ac:dyDescent="0.3">
      <c r="A2484" s="9">
        <v>661703466</v>
      </c>
      <c r="B2484" s="9" t="str">
        <f>VLOOKUP(A2484,'AM Detail'!K:L,2,FALSE)</f>
        <v>Retire</v>
      </c>
      <c r="C2484" s="1" t="s">
        <v>31</v>
      </c>
      <c r="D2484" s="1" t="s">
        <v>268</v>
      </c>
      <c r="E2484" s="9" t="str">
        <f t="shared" si="38"/>
        <v>Z000</v>
      </c>
      <c r="F2484" s="2">
        <v>41183</v>
      </c>
      <c r="G2484" s="1" t="s">
        <v>17</v>
      </c>
      <c r="H2484" s="1" t="s">
        <v>33</v>
      </c>
      <c r="I2484" s="1" t="s">
        <v>272</v>
      </c>
      <c r="J2484" s="1" t="s">
        <v>504</v>
      </c>
      <c r="K2484" s="1" t="s">
        <v>269</v>
      </c>
      <c r="L2484" s="1" t="s">
        <v>865</v>
      </c>
      <c r="M2484" s="1" t="s">
        <v>1636</v>
      </c>
      <c r="N2484">
        <v>1</v>
      </c>
      <c r="O2484" s="8">
        <v>196799.18</v>
      </c>
      <c r="P2484" s="8">
        <v>25105.51</v>
      </c>
      <c r="Q2484" s="8">
        <v>171693.67</v>
      </c>
      <c r="R2484" s="35"/>
      <c r="S2484" s="36"/>
      <c r="T2484" s="36"/>
      <c r="U2484" s="36"/>
    </row>
    <row r="2485" spans="1:21" x14ac:dyDescent="0.3">
      <c r="A2485" s="9">
        <v>661986119</v>
      </c>
      <c r="B2485" s="9" t="e">
        <f>VLOOKUP(A2485,'AM Detail'!K:L,2,FALSE)</f>
        <v>#N/A</v>
      </c>
      <c r="C2485" s="1" t="s">
        <v>335</v>
      </c>
      <c r="D2485" s="1" t="s">
        <v>238</v>
      </c>
      <c r="E2485" s="9" t="str">
        <f t="shared" si="38"/>
        <v>Z000</v>
      </c>
      <c r="F2485" s="2">
        <v>41456</v>
      </c>
      <c r="G2485" s="1" t="s">
        <v>17</v>
      </c>
      <c r="H2485" s="1" t="s">
        <v>18</v>
      </c>
      <c r="I2485" s="1" t="s">
        <v>290</v>
      </c>
      <c r="J2485" s="1" t="s">
        <v>291</v>
      </c>
      <c r="K2485" s="1" t="s">
        <v>36</v>
      </c>
      <c r="L2485" s="1" t="s">
        <v>854</v>
      </c>
      <c r="M2485" s="1" t="s">
        <v>1636</v>
      </c>
      <c r="N2485">
        <v>0</v>
      </c>
      <c r="O2485" s="8">
        <v>0</v>
      </c>
      <c r="P2485" s="8">
        <v>0</v>
      </c>
      <c r="Q2485" s="8">
        <v>0</v>
      </c>
      <c r="R2485" s="35"/>
      <c r="S2485" s="36"/>
      <c r="T2485" s="36"/>
      <c r="U2485" s="36"/>
    </row>
    <row r="2486" spans="1:21" x14ac:dyDescent="0.3">
      <c r="A2486" s="9">
        <v>661986200</v>
      </c>
      <c r="B2486" s="9" t="e">
        <f>VLOOKUP(A2486,'AM Detail'!K:L,2,FALSE)</f>
        <v>#N/A</v>
      </c>
      <c r="C2486" s="1" t="s">
        <v>31</v>
      </c>
      <c r="D2486" s="1" t="s">
        <v>54</v>
      </c>
      <c r="E2486" s="9" t="str">
        <f t="shared" si="38"/>
        <v>Z000</v>
      </c>
      <c r="F2486" s="2">
        <v>41609</v>
      </c>
      <c r="G2486" s="1" t="s">
        <v>17</v>
      </c>
      <c r="H2486" s="1" t="s">
        <v>33</v>
      </c>
      <c r="I2486" s="1" t="s">
        <v>290</v>
      </c>
      <c r="J2486" s="1" t="s">
        <v>291</v>
      </c>
      <c r="K2486" s="1" t="s">
        <v>21</v>
      </c>
      <c r="L2486" s="1" t="s">
        <v>854</v>
      </c>
      <c r="M2486" s="1" t="s">
        <v>1636</v>
      </c>
      <c r="N2486">
        <v>0</v>
      </c>
      <c r="O2486" s="8">
        <v>0</v>
      </c>
      <c r="P2486" s="8">
        <v>0</v>
      </c>
      <c r="Q2486" s="8">
        <v>0</v>
      </c>
      <c r="R2486" s="35"/>
      <c r="S2486" s="36"/>
      <c r="T2486" s="36"/>
      <c r="U2486" s="36"/>
    </row>
    <row r="2487" spans="1:21" x14ac:dyDescent="0.3">
      <c r="A2487" s="9">
        <v>661986263</v>
      </c>
      <c r="B2487" s="9" t="e">
        <f>VLOOKUP(A2487,'AM Detail'!K:L,2,FALSE)</f>
        <v>#N/A</v>
      </c>
      <c r="C2487" s="1" t="s">
        <v>31</v>
      </c>
      <c r="D2487" s="1" t="s">
        <v>268</v>
      </c>
      <c r="E2487" s="9" t="str">
        <f t="shared" si="38"/>
        <v>Z000</v>
      </c>
      <c r="F2487" s="2">
        <v>41426</v>
      </c>
      <c r="G2487" s="1" t="s">
        <v>17</v>
      </c>
      <c r="H2487" s="1" t="s">
        <v>33</v>
      </c>
      <c r="I2487" s="1" t="s">
        <v>290</v>
      </c>
      <c r="J2487" s="1" t="s">
        <v>291</v>
      </c>
      <c r="K2487" s="1" t="s">
        <v>269</v>
      </c>
      <c r="L2487" s="1" t="s">
        <v>854</v>
      </c>
      <c r="M2487" s="1" t="s">
        <v>1636</v>
      </c>
      <c r="N2487">
        <v>0</v>
      </c>
      <c r="O2487" s="8">
        <v>0</v>
      </c>
      <c r="P2487" s="8">
        <v>0</v>
      </c>
      <c r="Q2487" s="8">
        <v>0</v>
      </c>
      <c r="R2487" s="35"/>
      <c r="S2487" s="36"/>
      <c r="T2487" s="36"/>
      <c r="U2487" s="36"/>
    </row>
    <row r="2488" spans="1:21" x14ac:dyDescent="0.3">
      <c r="A2488" s="9">
        <v>662419838</v>
      </c>
      <c r="B2488" s="9" t="str">
        <f>VLOOKUP(A2488,'AM Detail'!K:L,2,FALSE)</f>
        <v>Retire</v>
      </c>
      <c r="C2488" s="1" t="s">
        <v>335</v>
      </c>
      <c r="D2488" s="1" t="s">
        <v>238</v>
      </c>
      <c r="E2488" s="9" t="str">
        <f t="shared" si="38"/>
        <v>Z000</v>
      </c>
      <c r="F2488" s="2">
        <v>41456</v>
      </c>
      <c r="G2488" s="1" t="s">
        <v>17</v>
      </c>
      <c r="H2488" s="1" t="s">
        <v>18</v>
      </c>
      <c r="I2488" s="1" t="s">
        <v>325</v>
      </c>
      <c r="J2488" s="1" t="s">
        <v>328</v>
      </c>
      <c r="K2488" s="1" t="s">
        <v>36</v>
      </c>
      <c r="L2488" s="1" t="s">
        <v>854</v>
      </c>
      <c r="M2488" s="1" t="s">
        <v>1636</v>
      </c>
      <c r="N2488">
        <v>1</v>
      </c>
      <c r="O2488" s="8">
        <v>442049.79</v>
      </c>
      <c r="P2488" s="8">
        <v>75268.710000000006</v>
      </c>
      <c r="Q2488" s="8">
        <v>366781.08</v>
      </c>
      <c r="R2488" s="35"/>
      <c r="S2488" s="36"/>
      <c r="T2488" s="36"/>
      <c r="U2488" s="36"/>
    </row>
    <row r="2489" spans="1:21" x14ac:dyDescent="0.3">
      <c r="A2489" s="9">
        <v>662419845</v>
      </c>
      <c r="B2489" s="9" t="str">
        <f>VLOOKUP(A2489,'AM Detail'!K:L,2,FALSE)</f>
        <v>Retire</v>
      </c>
      <c r="C2489" s="1" t="s">
        <v>335</v>
      </c>
      <c r="D2489" s="1" t="s">
        <v>238</v>
      </c>
      <c r="E2489" s="9" t="str">
        <f t="shared" si="38"/>
        <v>Z000</v>
      </c>
      <c r="F2489" s="2">
        <v>41456</v>
      </c>
      <c r="G2489" s="1" t="s">
        <v>17</v>
      </c>
      <c r="H2489" s="1" t="s">
        <v>18</v>
      </c>
      <c r="I2489" s="1" t="s">
        <v>325</v>
      </c>
      <c r="J2489" s="1" t="s">
        <v>758</v>
      </c>
      <c r="K2489" s="1" t="s">
        <v>36</v>
      </c>
      <c r="L2489" s="1" t="s">
        <v>854</v>
      </c>
      <c r="M2489" s="1" t="s">
        <v>1636</v>
      </c>
      <c r="N2489">
        <v>1</v>
      </c>
      <c r="O2489" s="8">
        <v>442050.91</v>
      </c>
      <c r="P2489" s="8">
        <v>75268.899999999994</v>
      </c>
      <c r="Q2489" s="8">
        <v>366782.01</v>
      </c>
      <c r="R2489" s="35"/>
      <c r="S2489" s="36"/>
      <c r="T2489" s="36"/>
      <c r="U2489" s="36"/>
    </row>
    <row r="2490" spans="1:21" x14ac:dyDescent="0.3">
      <c r="A2490" s="9">
        <v>663564234</v>
      </c>
      <c r="B2490" s="9" t="e">
        <f>VLOOKUP(A2490,'AM Detail'!K:L,2,FALSE)</f>
        <v>#N/A</v>
      </c>
      <c r="C2490" s="1" t="s">
        <v>31</v>
      </c>
      <c r="D2490" s="1" t="s">
        <v>268</v>
      </c>
      <c r="E2490" s="9" t="str">
        <f t="shared" si="38"/>
        <v>Z000</v>
      </c>
      <c r="F2490" s="2">
        <v>41579</v>
      </c>
      <c r="G2490" s="1" t="s">
        <v>17</v>
      </c>
      <c r="H2490" s="1" t="s">
        <v>33</v>
      </c>
      <c r="I2490" s="1" t="s">
        <v>290</v>
      </c>
      <c r="J2490" s="1" t="s">
        <v>291</v>
      </c>
      <c r="K2490" s="1" t="s">
        <v>269</v>
      </c>
      <c r="L2490" s="1" t="s">
        <v>854</v>
      </c>
      <c r="M2490" s="1" t="s">
        <v>1636</v>
      </c>
      <c r="N2490">
        <v>0</v>
      </c>
      <c r="O2490" s="8">
        <v>0</v>
      </c>
      <c r="P2490" s="8">
        <v>0</v>
      </c>
      <c r="Q2490" s="8">
        <v>0</v>
      </c>
      <c r="R2490" s="35"/>
      <c r="S2490" s="36"/>
      <c r="T2490" s="36"/>
      <c r="U2490" s="36"/>
    </row>
    <row r="2491" spans="1:21" x14ac:dyDescent="0.3">
      <c r="A2491" s="9">
        <v>663573462</v>
      </c>
      <c r="B2491" s="9" t="str">
        <f>VLOOKUP(A2491,'AM Detail'!K:L,2,FALSE)</f>
        <v>Common</v>
      </c>
      <c r="C2491" s="1" t="s">
        <v>15</v>
      </c>
      <c r="D2491" s="1" t="s">
        <v>880</v>
      </c>
      <c r="E2491" s="9" t="str">
        <f t="shared" si="38"/>
        <v>Z000</v>
      </c>
      <c r="F2491" s="2">
        <v>41791</v>
      </c>
      <c r="G2491" s="1" t="s">
        <v>17</v>
      </c>
      <c r="H2491" s="1" t="s">
        <v>18</v>
      </c>
      <c r="I2491" s="1" t="s">
        <v>284</v>
      </c>
      <c r="J2491" s="1" t="s">
        <v>881</v>
      </c>
      <c r="K2491" s="1" t="s">
        <v>877</v>
      </c>
      <c r="L2491" s="1" t="s">
        <v>890</v>
      </c>
      <c r="M2491" s="1" t="s">
        <v>1636</v>
      </c>
      <c r="N2491">
        <v>5</v>
      </c>
      <c r="O2491" s="8">
        <v>8938.7999999999993</v>
      </c>
      <c r="P2491" s="8">
        <v>1480.6</v>
      </c>
      <c r="Q2491" s="8">
        <v>7458.2</v>
      </c>
      <c r="R2491" s="35"/>
      <c r="S2491" s="36"/>
      <c r="T2491" s="36"/>
      <c r="U2491" s="36"/>
    </row>
    <row r="2492" spans="1:21" x14ac:dyDescent="0.3">
      <c r="A2492" s="9">
        <v>663693360</v>
      </c>
      <c r="B2492" s="9" t="e">
        <f>VLOOKUP(A2492,'AM Detail'!K:L,2,FALSE)</f>
        <v>#N/A</v>
      </c>
      <c r="C2492" s="1" t="s">
        <v>335</v>
      </c>
      <c r="D2492" s="1" t="s">
        <v>16</v>
      </c>
      <c r="E2492" s="9" t="str">
        <f t="shared" si="38"/>
        <v>Z000</v>
      </c>
      <c r="F2492" s="2">
        <v>41548</v>
      </c>
      <c r="G2492" s="1" t="s">
        <v>17</v>
      </c>
      <c r="H2492" s="1" t="s">
        <v>18</v>
      </c>
      <c r="I2492" s="1" t="s">
        <v>159</v>
      </c>
      <c r="J2492" s="1" t="s">
        <v>164</v>
      </c>
      <c r="K2492" s="1" t="s">
        <v>21</v>
      </c>
      <c r="L2492" s="1" t="s">
        <v>854</v>
      </c>
      <c r="M2492" s="1" t="s">
        <v>1636</v>
      </c>
      <c r="N2492">
        <v>0</v>
      </c>
      <c r="O2492" s="8">
        <v>0</v>
      </c>
      <c r="P2492" s="8">
        <v>0</v>
      </c>
      <c r="Q2492" s="8">
        <v>0</v>
      </c>
      <c r="R2492" s="35"/>
      <c r="S2492" s="36"/>
      <c r="T2492" s="36"/>
      <c r="U2492" s="36"/>
    </row>
    <row r="2493" spans="1:21" x14ac:dyDescent="0.3">
      <c r="A2493" s="9">
        <v>664057273</v>
      </c>
      <c r="B2493" s="9" t="e">
        <f>VLOOKUP(A2493,'AM Detail'!K:L,2,FALSE)</f>
        <v>#N/A</v>
      </c>
      <c r="C2493" s="1" t="s">
        <v>335</v>
      </c>
      <c r="D2493" s="1" t="s">
        <v>16</v>
      </c>
      <c r="E2493" s="9" t="str">
        <f t="shared" si="38"/>
        <v>Z000</v>
      </c>
      <c r="F2493" s="2">
        <v>41548</v>
      </c>
      <c r="G2493" s="1" t="s">
        <v>17</v>
      </c>
      <c r="H2493" s="1" t="s">
        <v>18</v>
      </c>
      <c r="I2493" s="1" t="s">
        <v>159</v>
      </c>
      <c r="J2493" s="1" t="s">
        <v>164</v>
      </c>
      <c r="K2493" s="1" t="s">
        <v>21</v>
      </c>
      <c r="L2493" s="1" t="s">
        <v>854</v>
      </c>
      <c r="M2493" s="1" t="s">
        <v>1636</v>
      </c>
      <c r="N2493">
        <v>0</v>
      </c>
      <c r="O2493" s="8">
        <v>0</v>
      </c>
      <c r="P2493" s="8">
        <v>0</v>
      </c>
      <c r="Q2493" s="8">
        <v>0</v>
      </c>
      <c r="R2493" s="35"/>
      <c r="S2493" s="36"/>
      <c r="T2493" s="36"/>
      <c r="U2493" s="36"/>
    </row>
    <row r="2494" spans="1:21" x14ac:dyDescent="0.3">
      <c r="A2494" s="9">
        <v>664107296</v>
      </c>
      <c r="B2494" s="9" t="str">
        <f>VLOOKUP(A2494,'AM Detail'!K:L,2,FALSE)</f>
        <v>Common</v>
      </c>
      <c r="C2494" s="1" t="s">
        <v>15</v>
      </c>
      <c r="D2494" s="1" t="s">
        <v>280</v>
      </c>
      <c r="E2494" s="9" t="str">
        <f t="shared" si="38"/>
        <v>Z000</v>
      </c>
      <c r="F2494" s="2">
        <v>41395</v>
      </c>
      <c r="G2494" s="1" t="s">
        <v>17</v>
      </c>
      <c r="H2494" s="1" t="s">
        <v>18</v>
      </c>
      <c r="I2494" s="1" t="s">
        <v>642</v>
      </c>
      <c r="J2494" s="1" t="s">
        <v>647</v>
      </c>
      <c r="K2494" s="1" t="s">
        <v>279</v>
      </c>
      <c r="L2494" s="1" t="s">
        <v>854</v>
      </c>
      <c r="M2494" s="1" t="s">
        <v>1636</v>
      </c>
      <c r="N2494">
        <v>1</v>
      </c>
      <c r="O2494" s="8">
        <v>866621.64</v>
      </c>
      <c r="P2494" s="8">
        <v>65446.38</v>
      </c>
      <c r="Q2494" s="8">
        <v>801175.26</v>
      </c>
      <c r="R2494" s="35"/>
      <c r="S2494" s="36"/>
      <c r="T2494" s="36"/>
      <c r="U2494" s="36"/>
    </row>
    <row r="2495" spans="1:21" x14ac:dyDescent="0.3">
      <c r="A2495" s="9">
        <v>664989851</v>
      </c>
      <c r="B2495" s="9" t="str">
        <f>VLOOKUP(A2495,'AM Detail'!K:L,2,FALSE)</f>
        <v>Retire</v>
      </c>
      <c r="C2495" s="1" t="s">
        <v>335</v>
      </c>
      <c r="D2495" s="1" t="s">
        <v>238</v>
      </c>
      <c r="E2495" s="9" t="str">
        <f t="shared" si="38"/>
        <v>Z000</v>
      </c>
      <c r="F2495" s="2">
        <v>41609</v>
      </c>
      <c r="G2495" s="1" t="s">
        <v>17</v>
      </c>
      <c r="H2495" s="1" t="s">
        <v>18</v>
      </c>
      <c r="I2495" s="1" t="s">
        <v>332</v>
      </c>
      <c r="J2495" s="1" t="s">
        <v>845</v>
      </c>
      <c r="K2495" s="1" t="s">
        <v>36</v>
      </c>
      <c r="L2495" s="1" t="s">
        <v>854</v>
      </c>
      <c r="M2495" s="1" t="s">
        <v>1636</v>
      </c>
      <c r="N2495">
        <v>1</v>
      </c>
      <c r="O2495" s="8">
        <v>124381.27</v>
      </c>
      <c r="P2495" s="8">
        <v>21178.65</v>
      </c>
      <c r="Q2495" s="8">
        <v>103202.62</v>
      </c>
      <c r="R2495" s="35"/>
      <c r="S2495" s="36"/>
      <c r="T2495" s="36"/>
      <c r="U2495" s="36"/>
    </row>
    <row r="2496" spans="1:21" x14ac:dyDescent="0.3">
      <c r="A2496" s="9">
        <v>665429248</v>
      </c>
      <c r="B2496" s="9" t="e">
        <f>VLOOKUP(A2496,'AM Detail'!K:L,2,FALSE)</f>
        <v>#N/A</v>
      </c>
      <c r="C2496" s="1" t="s">
        <v>31</v>
      </c>
      <c r="D2496" s="1" t="s">
        <v>268</v>
      </c>
      <c r="E2496" s="9" t="str">
        <f t="shared" si="38"/>
        <v>Z000</v>
      </c>
      <c r="F2496" s="2">
        <v>41579</v>
      </c>
      <c r="G2496" s="1" t="s">
        <v>17</v>
      </c>
      <c r="H2496" s="1" t="s">
        <v>33</v>
      </c>
      <c r="I2496" s="1" t="s">
        <v>290</v>
      </c>
      <c r="J2496" s="1" t="s">
        <v>291</v>
      </c>
      <c r="K2496" s="1" t="s">
        <v>269</v>
      </c>
      <c r="L2496" s="1" t="s">
        <v>854</v>
      </c>
      <c r="M2496" s="1" t="s">
        <v>1636</v>
      </c>
      <c r="N2496">
        <v>0</v>
      </c>
      <c r="O2496" s="8">
        <v>0</v>
      </c>
      <c r="P2496" s="8">
        <v>0</v>
      </c>
      <c r="Q2496" s="8">
        <v>0</v>
      </c>
      <c r="R2496" s="35"/>
      <c r="S2496" s="36"/>
      <c r="T2496" s="36"/>
      <c r="U2496" s="36"/>
    </row>
    <row r="2497" spans="1:21" x14ac:dyDescent="0.3">
      <c r="A2497" s="9">
        <v>665429314</v>
      </c>
      <c r="B2497" s="9" t="e">
        <f>VLOOKUP(A2497,'AM Detail'!K:L,2,FALSE)</f>
        <v>#N/A</v>
      </c>
      <c r="C2497" s="1" t="s">
        <v>31</v>
      </c>
      <c r="D2497" s="1" t="s">
        <v>32</v>
      </c>
      <c r="E2497" s="9" t="str">
        <f t="shared" si="38"/>
        <v>Z000</v>
      </c>
      <c r="F2497" s="2">
        <v>41699</v>
      </c>
      <c r="G2497" s="1" t="s">
        <v>17</v>
      </c>
      <c r="H2497" s="1" t="s">
        <v>33</v>
      </c>
      <c r="I2497" s="1" t="s">
        <v>290</v>
      </c>
      <c r="J2497" s="1" t="s">
        <v>291</v>
      </c>
      <c r="K2497" s="1" t="s">
        <v>36</v>
      </c>
      <c r="L2497" s="1" t="s">
        <v>890</v>
      </c>
      <c r="M2497" s="1" t="s">
        <v>1636</v>
      </c>
      <c r="N2497">
        <v>0</v>
      </c>
      <c r="O2497" s="8">
        <v>0</v>
      </c>
      <c r="P2497" s="8">
        <v>0</v>
      </c>
      <c r="Q2497" s="8">
        <v>0</v>
      </c>
      <c r="R2497" s="35"/>
      <c r="S2497" s="36"/>
      <c r="T2497" s="36"/>
      <c r="U2497" s="36"/>
    </row>
    <row r="2498" spans="1:21" x14ac:dyDescent="0.3">
      <c r="A2498" s="9">
        <v>665429350</v>
      </c>
      <c r="B2498" s="9" t="e">
        <f>VLOOKUP(A2498,'AM Detail'!K:L,2,FALSE)</f>
        <v>#N/A</v>
      </c>
      <c r="C2498" s="1" t="s">
        <v>31</v>
      </c>
      <c r="D2498" s="1" t="s">
        <v>268</v>
      </c>
      <c r="E2498" s="9" t="str">
        <f t="shared" si="38"/>
        <v>Z000</v>
      </c>
      <c r="F2498" s="2">
        <v>41609</v>
      </c>
      <c r="G2498" s="1" t="s">
        <v>17</v>
      </c>
      <c r="H2498" s="1" t="s">
        <v>33</v>
      </c>
      <c r="I2498" s="1" t="s">
        <v>290</v>
      </c>
      <c r="J2498" s="1" t="s">
        <v>291</v>
      </c>
      <c r="K2498" s="1" t="s">
        <v>269</v>
      </c>
      <c r="L2498" s="1" t="s">
        <v>854</v>
      </c>
      <c r="M2498" s="1" t="s">
        <v>1636</v>
      </c>
      <c r="N2498">
        <v>0</v>
      </c>
      <c r="O2498" s="8">
        <v>0</v>
      </c>
      <c r="P2498" s="8">
        <v>0</v>
      </c>
      <c r="Q2498" s="8">
        <v>0</v>
      </c>
      <c r="R2498" s="35"/>
      <c r="S2498" s="36"/>
      <c r="T2498" s="36"/>
      <c r="U2498" s="36"/>
    </row>
    <row r="2499" spans="1:21" x14ac:dyDescent="0.3">
      <c r="A2499" s="9">
        <v>665429443</v>
      </c>
      <c r="B2499" s="9" t="e">
        <f>VLOOKUP(A2499,'AM Detail'!K:L,2,FALSE)</f>
        <v>#N/A</v>
      </c>
      <c r="C2499" s="1" t="s">
        <v>335</v>
      </c>
      <c r="D2499" s="1" t="s">
        <v>238</v>
      </c>
      <c r="E2499" s="9" t="str">
        <f t="shared" si="38"/>
        <v>Z000</v>
      </c>
      <c r="F2499" s="2">
        <v>41699</v>
      </c>
      <c r="G2499" s="1" t="s">
        <v>17</v>
      </c>
      <c r="H2499" s="1" t="s">
        <v>18</v>
      </c>
      <c r="I2499" s="1" t="s">
        <v>290</v>
      </c>
      <c r="J2499" s="1" t="s">
        <v>291</v>
      </c>
      <c r="K2499" s="1" t="s">
        <v>36</v>
      </c>
      <c r="L2499" s="1" t="s">
        <v>890</v>
      </c>
      <c r="M2499" s="1" t="s">
        <v>1636</v>
      </c>
      <c r="N2499">
        <v>0</v>
      </c>
      <c r="O2499" s="8">
        <v>0</v>
      </c>
      <c r="P2499" s="8">
        <v>0</v>
      </c>
      <c r="Q2499" s="8">
        <v>0</v>
      </c>
      <c r="R2499" s="35"/>
      <c r="S2499" s="36"/>
      <c r="T2499" s="36"/>
      <c r="U2499" s="36"/>
    </row>
    <row r="2500" spans="1:21" x14ac:dyDescent="0.3">
      <c r="A2500" s="9">
        <v>665920889</v>
      </c>
      <c r="B2500" s="9" t="str">
        <f>VLOOKUP(A2500,'AM Detail'!K:L,2,FALSE)</f>
        <v>Retire</v>
      </c>
      <c r="C2500" s="1" t="s">
        <v>31</v>
      </c>
      <c r="D2500" s="1" t="s">
        <v>32</v>
      </c>
      <c r="E2500" s="9" t="str">
        <f t="shared" si="38"/>
        <v>Z000</v>
      </c>
      <c r="F2500" s="2">
        <v>41699</v>
      </c>
      <c r="G2500" s="1" t="s">
        <v>17</v>
      </c>
      <c r="H2500" s="1" t="s">
        <v>33</v>
      </c>
      <c r="I2500" s="1" t="s">
        <v>332</v>
      </c>
      <c r="J2500" s="1" t="s">
        <v>845</v>
      </c>
      <c r="K2500" s="1" t="s">
        <v>36</v>
      </c>
      <c r="L2500" s="1" t="s">
        <v>890</v>
      </c>
      <c r="M2500" s="1" t="s">
        <v>1636</v>
      </c>
      <c r="N2500">
        <v>0</v>
      </c>
      <c r="O2500" s="8">
        <v>195738.33</v>
      </c>
      <c r="P2500" s="8">
        <v>24779.69</v>
      </c>
      <c r="Q2500" s="8">
        <v>170958.64</v>
      </c>
      <c r="R2500" s="35"/>
      <c r="S2500" s="36"/>
      <c r="T2500" s="36"/>
      <c r="U2500" s="36"/>
    </row>
    <row r="2501" spans="1:21" x14ac:dyDescent="0.3">
      <c r="A2501" s="9">
        <v>666000641</v>
      </c>
      <c r="B2501" s="9" t="str">
        <f>VLOOKUP(A2501,'AM Detail'!K:L,2,FALSE)</f>
        <v>Retire</v>
      </c>
      <c r="C2501" s="1" t="s">
        <v>31</v>
      </c>
      <c r="D2501" s="1" t="s">
        <v>32</v>
      </c>
      <c r="E2501" s="9" t="str">
        <f t="shared" si="38"/>
        <v>Z000</v>
      </c>
      <c r="F2501" s="2">
        <v>41579</v>
      </c>
      <c r="G2501" s="1" t="s">
        <v>17</v>
      </c>
      <c r="H2501" s="1" t="s">
        <v>33</v>
      </c>
      <c r="I2501" s="1" t="s">
        <v>390</v>
      </c>
      <c r="J2501" s="1" t="s">
        <v>391</v>
      </c>
      <c r="K2501" s="1" t="s">
        <v>36</v>
      </c>
      <c r="L2501" s="1" t="s">
        <v>854</v>
      </c>
      <c r="M2501" s="1" t="s">
        <v>1636</v>
      </c>
      <c r="N2501">
        <v>0</v>
      </c>
      <c r="O2501" s="8">
        <v>29316.23</v>
      </c>
      <c r="P2501" s="8">
        <v>6680.36</v>
      </c>
      <c r="Q2501" s="8">
        <v>22635.87</v>
      </c>
      <c r="R2501" s="35"/>
      <c r="S2501" s="36"/>
      <c r="T2501" s="36"/>
      <c r="U2501" s="36"/>
    </row>
    <row r="2502" spans="1:21" x14ac:dyDescent="0.3">
      <c r="A2502" s="9">
        <v>666000646</v>
      </c>
      <c r="B2502" s="9" t="str">
        <f>VLOOKUP(A2502,'AM Detail'!K:L,2,FALSE)</f>
        <v>Retire</v>
      </c>
      <c r="C2502" s="1" t="s">
        <v>335</v>
      </c>
      <c r="D2502" s="1" t="s">
        <v>238</v>
      </c>
      <c r="E2502" s="9" t="str">
        <f t="shared" ref="E2502:E2565" si="39">MID(D2502,6,4)</f>
        <v>Z000</v>
      </c>
      <c r="F2502" s="2">
        <v>41579</v>
      </c>
      <c r="G2502" s="1" t="s">
        <v>17</v>
      </c>
      <c r="H2502" s="1" t="s">
        <v>18</v>
      </c>
      <c r="I2502" s="1" t="s">
        <v>390</v>
      </c>
      <c r="J2502" s="1" t="s">
        <v>391</v>
      </c>
      <c r="K2502" s="1" t="s">
        <v>36</v>
      </c>
      <c r="L2502" s="1" t="s">
        <v>854</v>
      </c>
      <c r="M2502" s="1" t="s">
        <v>1636</v>
      </c>
      <c r="N2502">
        <v>1</v>
      </c>
      <c r="O2502" s="8">
        <v>29038.03</v>
      </c>
      <c r="P2502" s="8">
        <v>4944.3599999999997</v>
      </c>
      <c r="Q2502" s="8">
        <v>24093.67</v>
      </c>
      <c r="R2502" s="35"/>
      <c r="S2502" s="36"/>
      <c r="T2502" s="36"/>
      <c r="U2502" s="36"/>
    </row>
    <row r="2503" spans="1:21" x14ac:dyDescent="0.3">
      <c r="A2503" s="9">
        <v>666000651</v>
      </c>
      <c r="B2503" s="9" t="str">
        <f>VLOOKUP(A2503,'AM Detail'!K:L,2,FALSE)</f>
        <v>U1</v>
      </c>
      <c r="C2503" s="1" t="s">
        <v>31</v>
      </c>
      <c r="D2503" s="1" t="s">
        <v>276</v>
      </c>
      <c r="E2503" s="9" t="str">
        <f t="shared" si="39"/>
        <v>Z000</v>
      </c>
      <c r="F2503" s="2">
        <v>41579</v>
      </c>
      <c r="G2503" s="1" t="s">
        <v>17</v>
      </c>
      <c r="H2503" s="1" t="s">
        <v>33</v>
      </c>
      <c r="I2503" s="1" t="s">
        <v>636</v>
      </c>
      <c r="J2503" s="1" t="s">
        <v>641</v>
      </c>
      <c r="K2503" s="1" t="s">
        <v>279</v>
      </c>
      <c r="L2503" s="1" t="s">
        <v>854</v>
      </c>
      <c r="M2503" s="1" t="s">
        <v>1636</v>
      </c>
      <c r="N2503">
        <v>1</v>
      </c>
      <c r="O2503" s="8">
        <v>93535.51</v>
      </c>
      <c r="P2503" s="8">
        <v>7217.65</v>
      </c>
      <c r="Q2503" s="8">
        <v>86317.86</v>
      </c>
      <c r="R2503" s="35"/>
      <c r="S2503" s="36"/>
      <c r="T2503" s="36"/>
      <c r="U2503" s="36"/>
    </row>
    <row r="2504" spans="1:21" x14ac:dyDescent="0.3">
      <c r="A2504" s="9">
        <v>666259350</v>
      </c>
      <c r="B2504" s="9" t="str">
        <f>VLOOKUP(A2504,'AM Detail'!K:L,2,FALSE)</f>
        <v>Retire</v>
      </c>
      <c r="C2504" s="1" t="s">
        <v>31</v>
      </c>
      <c r="D2504" s="1" t="s">
        <v>32</v>
      </c>
      <c r="E2504" s="9" t="str">
        <f t="shared" si="39"/>
        <v>Z000</v>
      </c>
      <c r="F2504" s="2">
        <v>40725</v>
      </c>
      <c r="G2504" s="1" t="s">
        <v>17</v>
      </c>
      <c r="H2504" s="1" t="s">
        <v>33</v>
      </c>
      <c r="I2504" s="1" t="s">
        <v>390</v>
      </c>
      <c r="J2504" s="1" t="s">
        <v>391</v>
      </c>
      <c r="K2504" s="1" t="s">
        <v>36</v>
      </c>
      <c r="L2504" s="1" t="s">
        <v>861</v>
      </c>
      <c r="M2504" s="1" t="s">
        <v>1636</v>
      </c>
      <c r="N2504">
        <v>1</v>
      </c>
      <c r="O2504" s="8">
        <v>1894.25</v>
      </c>
      <c r="P2504" s="8">
        <v>815.33</v>
      </c>
      <c r="Q2504" s="8">
        <v>1078.92</v>
      </c>
      <c r="R2504" s="35"/>
      <c r="S2504" s="36"/>
      <c r="T2504" s="36"/>
      <c r="U2504" s="36"/>
    </row>
    <row r="2505" spans="1:21" x14ac:dyDescent="0.3">
      <c r="A2505" s="9">
        <v>666388052</v>
      </c>
      <c r="B2505" s="9" t="str">
        <f>VLOOKUP(A2505,'AM Detail'!K:L,2,FALSE)</f>
        <v>Retire</v>
      </c>
      <c r="C2505" s="1" t="s">
        <v>31</v>
      </c>
      <c r="D2505" s="1" t="s">
        <v>765</v>
      </c>
      <c r="E2505" s="9" t="str">
        <f t="shared" si="39"/>
        <v>Z003</v>
      </c>
      <c r="F2505" s="2">
        <v>41579</v>
      </c>
      <c r="G2505" s="1" t="s">
        <v>17</v>
      </c>
      <c r="H2505" s="1" t="s">
        <v>33</v>
      </c>
      <c r="I2505" s="1" t="s">
        <v>891</v>
      </c>
      <c r="J2505" s="1" t="s">
        <v>892</v>
      </c>
      <c r="K2505" s="1" t="s">
        <v>36</v>
      </c>
      <c r="L2505" s="1" t="s">
        <v>854</v>
      </c>
      <c r="M2505" s="1" t="s">
        <v>1636</v>
      </c>
      <c r="N2505">
        <v>1</v>
      </c>
      <c r="O2505" s="8">
        <v>13331.37</v>
      </c>
      <c r="P2505" s="8">
        <v>1021.4</v>
      </c>
      <c r="Q2505" s="8">
        <v>12309.97</v>
      </c>
      <c r="R2505" s="35"/>
      <c r="S2505" s="36"/>
      <c r="T2505" s="36"/>
      <c r="U2505" s="36"/>
    </row>
    <row r="2506" spans="1:21" x14ac:dyDescent="0.3">
      <c r="A2506" s="9">
        <v>666388058</v>
      </c>
      <c r="B2506" s="9" t="str">
        <f>VLOOKUP(A2506,'AM Detail'!K:L,2,FALSE)</f>
        <v>U1</v>
      </c>
      <c r="C2506" s="1" t="s">
        <v>31</v>
      </c>
      <c r="D2506" s="1" t="s">
        <v>276</v>
      </c>
      <c r="E2506" s="9" t="str">
        <f t="shared" si="39"/>
        <v>Z000</v>
      </c>
      <c r="F2506" s="2">
        <v>41579</v>
      </c>
      <c r="G2506" s="1" t="s">
        <v>17</v>
      </c>
      <c r="H2506" s="1" t="s">
        <v>33</v>
      </c>
      <c r="I2506" s="1" t="s">
        <v>281</v>
      </c>
      <c r="J2506" s="1" t="s">
        <v>282</v>
      </c>
      <c r="K2506" s="1" t="s">
        <v>279</v>
      </c>
      <c r="L2506" s="1" t="s">
        <v>854</v>
      </c>
      <c r="M2506" s="1" t="s">
        <v>1636</v>
      </c>
      <c r="N2506">
        <v>1</v>
      </c>
      <c r="O2506" s="8">
        <v>39488.07</v>
      </c>
      <c r="P2506" s="8">
        <v>3047.09</v>
      </c>
      <c r="Q2506" s="8">
        <v>36440.980000000003</v>
      </c>
      <c r="R2506" s="35"/>
      <c r="S2506" s="36"/>
      <c r="T2506" s="36"/>
      <c r="U2506" s="36"/>
    </row>
    <row r="2507" spans="1:21" x14ac:dyDescent="0.3">
      <c r="A2507" s="9">
        <v>666388066</v>
      </c>
      <c r="B2507" s="9" t="str">
        <f>VLOOKUP(A2507,'AM Detail'!K:L,2,FALSE)</f>
        <v>U1</v>
      </c>
      <c r="C2507" s="1" t="s">
        <v>31</v>
      </c>
      <c r="D2507" s="1" t="s">
        <v>276</v>
      </c>
      <c r="E2507" s="9" t="str">
        <f t="shared" si="39"/>
        <v>Z000</v>
      </c>
      <c r="F2507" s="2">
        <v>41579</v>
      </c>
      <c r="G2507" s="1" t="s">
        <v>17</v>
      </c>
      <c r="H2507" s="1" t="s">
        <v>33</v>
      </c>
      <c r="I2507" s="1" t="s">
        <v>582</v>
      </c>
      <c r="J2507" s="1" t="s">
        <v>584</v>
      </c>
      <c r="K2507" s="1" t="s">
        <v>279</v>
      </c>
      <c r="L2507" s="1" t="s">
        <v>854</v>
      </c>
      <c r="M2507" s="1" t="s">
        <v>1636</v>
      </c>
      <c r="N2507">
        <v>1</v>
      </c>
      <c r="O2507" s="8">
        <v>174899.71</v>
      </c>
      <c r="P2507" s="8">
        <v>13496.1</v>
      </c>
      <c r="Q2507" s="8">
        <v>161403.60999999999</v>
      </c>
      <c r="R2507" s="35"/>
      <c r="S2507" s="36"/>
      <c r="T2507" s="36"/>
      <c r="U2507" s="36"/>
    </row>
    <row r="2508" spans="1:21" x14ac:dyDescent="0.3">
      <c r="A2508" s="9">
        <v>666388072</v>
      </c>
      <c r="B2508" s="9" t="str">
        <f>VLOOKUP(A2508,'AM Detail'!K:L,2,FALSE)</f>
        <v>U1</v>
      </c>
      <c r="C2508" s="1" t="s">
        <v>31</v>
      </c>
      <c r="D2508" s="1" t="s">
        <v>276</v>
      </c>
      <c r="E2508" s="9" t="str">
        <f t="shared" si="39"/>
        <v>Z000</v>
      </c>
      <c r="F2508" s="2">
        <v>41579</v>
      </c>
      <c r="G2508" s="1" t="s">
        <v>17</v>
      </c>
      <c r="H2508" s="1" t="s">
        <v>33</v>
      </c>
      <c r="I2508" s="1" t="s">
        <v>636</v>
      </c>
      <c r="J2508" s="1" t="s">
        <v>641</v>
      </c>
      <c r="K2508" s="1" t="s">
        <v>279</v>
      </c>
      <c r="L2508" s="1" t="s">
        <v>854</v>
      </c>
      <c r="M2508" s="1" t="s">
        <v>1636</v>
      </c>
      <c r="N2508">
        <v>1</v>
      </c>
      <c r="O2508" s="8">
        <v>254576.13</v>
      </c>
      <c r="P2508" s="8">
        <v>19644.310000000001</v>
      </c>
      <c r="Q2508" s="8">
        <v>234931.82</v>
      </c>
      <c r="R2508" s="35"/>
      <c r="S2508" s="36"/>
      <c r="T2508" s="36"/>
      <c r="U2508" s="36"/>
    </row>
    <row r="2509" spans="1:21" x14ac:dyDescent="0.3">
      <c r="A2509" s="9">
        <v>666388079</v>
      </c>
      <c r="B2509" s="9" t="str">
        <f>VLOOKUP(A2509,'AM Detail'!K:L,2,FALSE)</f>
        <v>U1</v>
      </c>
      <c r="C2509" s="1" t="s">
        <v>31</v>
      </c>
      <c r="D2509" s="1" t="s">
        <v>54</v>
      </c>
      <c r="E2509" s="9" t="str">
        <f t="shared" si="39"/>
        <v>Z000</v>
      </c>
      <c r="F2509" s="2">
        <v>41609</v>
      </c>
      <c r="G2509" s="1" t="s">
        <v>17</v>
      </c>
      <c r="H2509" s="1" t="s">
        <v>33</v>
      </c>
      <c r="I2509" s="1" t="s">
        <v>159</v>
      </c>
      <c r="J2509" s="1" t="s">
        <v>163</v>
      </c>
      <c r="K2509" s="1" t="s">
        <v>21</v>
      </c>
      <c r="L2509" s="1" t="s">
        <v>854</v>
      </c>
      <c r="M2509" s="1" t="s">
        <v>1636</v>
      </c>
      <c r="N2509">
        <v>257</v>
      </c>
      <c r="O2509" s="8">
        <v>541211.84</v>
      </c>
      <c r="P2509" s="8">
        <v>42006.83</v>
      </c>
      <c r="Q2509" s="8">
        <v>499205.01</v>
      </c>
      <c r="R2509" s="35"/>
      <c r="S2509" s="36"/>
      <c r="T2509" s="36"/>
      <c r="U2509" s="36"/>
    </row>
    <row r="2510" spans="1:21" x14ac:dyDescent="0.3">
      <c r="A2510" s="9">
        <v>666388089</v>
      </c>
      <c r="B2510" s="9" t="str">
        <f>VLOOKUP(A2510,'AM Detail'!K:L,2,FALSE)</f>
        <v>U1</v>
      </c>
      <c r="C2510" s="1" t="s">
        <v>31</v>
      </c>
      <c r="D2510" s="1" t="s">
        <v>54</v>
      </c>
      <c r="E2510" s="9" t="str">
        <f t="shared" si="39"/>
        <v>Z000</v>
      </c>
      <c r="F2510" s="2">
        <v>41609</v>
      </c>
      <c r="G2510" s="1" t="s">
        <v>17</v>
      </c>
      <c r="H2510" s="1" t="s">
        <v>33</v>
      </c>
      <c r="I2510" s="1" t="s">
        <v>159</v>
      </c>
      <c r="J2510" s="1" t="s">
        <v>165</v>
      </c>
      <c r="K2510" s="1" t="s">
        <v>21</v>
      </c>
      <c r="L2510" s="1" t="s">
        <v>854</v>
      </c>
      <c r="M2510" s="1" t="s">
        <v>1636</v>
      </c>
      <c r="N2510">
        <v>8</v>
      </c>
      <c r="O2510" s="8">
        <v>50701.74</v>
      </c>
      <c r="P2510" s="8">
        <v>3935.28</v>
      </c>
      <c r="Q2510" s="8">
        <v>46766.46</v>
      </c>
      <c r="R2510" s="35"/>
      <c r="S2510" s="36"/>
      <c r="T2510" s="36"/>
      <c r="U2510" s="36"/>
    </row>
    <row r="2511" spans="1:21" x14ac:dyDescent="0.3">
      <c r="A2511" s="9">
        <v>666388134</v>
      </c>
      <c r="B2511" s="9" t="str">
        <f>VLOOKUP(A2511,'AM Detail'!K:L,2,FALSE)</f>
        <v>U1</v>
      </c>
      <c r="C2511" s="1" t="s">
        <v>31</v>
      </c>
      <c r="D2511" s="1" t="s">
        <v>276</v>
      </c>
      <c r="E2511" s="9" t="str">
        <f t="shared" si="39"/>
        <v>Z000</v>
      </c>
      <c r="F2511" s="2">
        <v>41548</v>
      </c>
      <c r="G2511" s="1" t="s">
        <v>17</v>
      </c>
      <c r="H2511" s="1" t="s">
        <v>33</v>
      </c>
      <c r="I2511" s="1" t="s">
        <v>582</v>
      </c>
      <c r="J2511" s="1" t="s">
        <v>893</v>
      </c>
      <c r="K2511" s="1" t="s">
        <v>279</v>
      </c>
      <c r="L2511" s="1" t="s">
        <v>854</v>
      </c>
      <c r="M2511" s="1" t="s">
        <v>1636</v>
      </c>
      <c r="N2511">
        <v>1</v>
      </c>
      <c r="O2511" s="8">
        <v>42858.35</v>
      </c>
      <c r="P2511" s="8">
        <v>3307.15</v>
      </c>
      <c r="Q2511" s="8">
        <v>39551.199999999997</v>
      </c>
      <c r="R2511" s="35"/>
      <c r="S2511" s="36"/>
      <c r="T2511" s="36"/>
      <c r="U2511" s="36"/>
    </row>
    <row r="2512" spans="1:21" x14ac:dyDescent="0.3">
      <c r="A2512" s="9">
        <v>666388140</v>
      </c>
      <c r="B2512" s="9" t="str">
        <f>VLOOKUP(A2512,'AM Detail'!K:L,2,FALSE)</f>
        <v>Retire</v>
      </c>
      <c r="C2512" s="1" t="s">
        <v>15</v>
      </c>
      <c r="D2512" s="1" t="s">
        <v>889</v>
      </c>
      <c r="E2512" s="9" t="str">
        <f t="shared" si="39"/>
        <v>Z008</v>
      </c>
      <c r="F2512" s="2">
        <v>41579</v>
      </c>
      <c r="G2512" s="1" t="s">
        <v>17</v>
      </c>
      <c r="H2512" s="1" t="s">
        <v>18</v>
      </c>
      <c r="I2512" s="1" t="s">
        <v>894</v>
      </c>
      <c r="J2512" s="1" t="s">
        <v>895</v>
      </c>
      <c r="K2512" s="1" t="s">
        <v>21</v>
      </c>
      <c r="L2512" s="1" t="s">
        <v>854</v>
      </c>
      <c r="M2512" s="1" t="s">
        <v>1636</v>
      </c>
      <c r="N2512">
        <v>1</v>
      </c>
      <c r="O2512" s="8">
        <v>5894.93</v>
      </c>
      <c r="P2512" s="8">
        <v>-4592.7299999999996</v>
      </c>
      <c r="Q2512" s="8">
        <v>10487.66</v>
      </c>
      <c r="R2512" s="35"/>
      <c r="S2512" s="36"/>
      <c r="T2512" s="36"/>
      <c r="U2512" s="36"/>
    </row>
    <row r="2513" spans="1:21" x14ac:dyDescent="0.3">
      <c r="A2513" s="9">
        <v>666388145</v>
      </c>
      <c r="B2513" s="9" t="str">
        <f>VLOOKUP(A2513,'AM Detail'!K:L,2,FALSE)</f>
        <v>Retire</v>
      </c>
      <c r="C2513" s="1" t="s">
        <v>31</v>
      </c>
      <c r="D2513" s="1" t="s">
        <v>32</v>
      </c>
      <c r="E2513" s="9" t="str">
        <f t="shared" si="39"/>
        <v>Z000</v>
      </c>
      <c r="F2513" s="2">
        <v>41609</v>
      </c>
      <c r="G2513" s="1" t="s">
        <v>17</v>
      </c>
      <c r="H2513" s="1" t="s">
        <v>33</v>
      </c>
      <c r="I2513" s="1" t="s">
        <v>325</v>
      </c>
      <c r="J2513" s="1" t="s">
        <v>330</v>
      </c>
      <c r="K2513" s="1" t="s">
        <v>36</v>
      </c>
      <c r="L2513" s="1" t="s">
        <v>854</v>
      </c>
      <c r="M2513" s="1" t="s">
        <v>1636</v>
      </c>
      <c r="N2513">
        <v>1</v>
      </c>
      <c r="O2513" s="8">
        <v>15306.13</v>
      </c>
      <c r="P2513" s="8">
        <v>3487.85</v>
      </c>
      <c r="Q2513" s="8">
        <v>11818.28</v>
      </c>
      <c r="R2513" s="35"/>
      <c r="S2513" s="36"/>
      <c r="T2513" s="36"/>
      <c r="U2513" s="36"/>
    </row>
    <row r="2514" spans="1:21" x14ac:dyDescent="0.3">
      <c r="A2514" s="9">
        <v>667164432</v>
      </c>
      <c r="B2514" s="9" t="e">
        <f>VLOOKUP(A2514,'AM Detail'!K:L,2,FALSE)</f>
        <v>#N/A</v>
      </c>
      <c r="C2514" s="1" t="s">
        <v>31</v>
      </c>
      <c r="D2514" s="1" t="s">
        <v>268</v>
      </c>
      <c r="E2514" s="9" t="str">
        <f t="shared" si="39"/>
        <v>Z000</v>
      </c>
      <c r="F2514" s="2">
        <v>41609</v>
      </c>
      <c r="G2514" s="1" t="s">
        <v>17</v>
      </c>
      <c r="H2514" s="1" t="s">
        <v>33</v>
      </c>
      <c r="I2514" s="1" t="s">
        <v>290</v>
      </c>
      <c r="J2514" s="1" t="s">
        <v>291</v>
      </c>
      <c r="K2514" s="1" t="s">
        <v>269</v>
      </c>
      <c r="L2514" s="1" t="s">
        <v>854</v>
      </c>
      <c r="M2514" s="1" t="s">
        <v>1636</v>
      </c>
      <c r="N2514">
        <v>0</v>
      </c>
      <c r="O2514" s="8">
        <v>0</v>
      </c>
      <c r="P2514" s="8">
        <v>0</v>
      </c>
      <c r="Q2514" s="8">
        <v>0</v>
      </c>
      <c r="R2514" s="35"/>
      <c r="S2514" s="36"/>
      <c r="T2514" s="36"/>
      <c r="U2514" s="36"/>
    </row>
    <row r="2515" spans="1:21" x14ac:dyDescent="0.3">
      <c r="A2515" s="9">
        <v>667164489</v>
      </c>
      <c r="B2515" s="9" t="e">
        <f>VLOOKUP(A2515,'AM Detail'!K:L,2,FALSE)</f>
        <v>#N/A</v>
      </c>
      <c r="C2515" s="1" t="s">
        <v>335</v>
      </c>
      <c r="D2515" s="1" t="s">
        <v>238</v>
      </c>
      <c r="E2515" s="9" t="str">
        <f t="shared" si="39"/>
        <v>Z000</v>
      </c>
      <c r="F2515" s="2">
        <v>41699</v>
      </c>
      <c r="G2515" s="1" t="s">
        <v>17</v>
      </c>
      <c r="H2515" s="1" t="s">
        <v>18</v>
      </c>
      <c r="I2515" s="1" t="s">
        <v>290</v>
      </c>
      <c r="J2515" s="1" t="s">
        <v>291</v>
      </c>
      <c r="K2515" s="1" t="s">
        <v>36</v>
      </c>
      <c r="L2515" s="1" t="s">
        <v>890</v>
      </c>
      <c r="M2515" s="1" t="s">
        <v>1636</v>
      </c>
      <c r="N2515">
        <v>0</v>
      </c>
      <c r="O2515" s="8">
        <v>0</v>
      </c>
      <c r="P2515" s="8">
        <v>0</v>
      </c>
      <c r="Q2515" s="8">
        <v>0</v>
      </c>
      <c r="R2515" s="35"/>
      <c r="S2515" s="36"/>
      <c r="T2515" s="36"/>
      <c r="U2515" s="36"/>
    </row>
    <row r="2516" spans="1:21" x14ac:dyDescent="0.3">
      <c r="A2516" s="9">
        <v>667164878</v>
      </c>
      <c r="B2516" s="9" t="e">
        <f>VLOOKUP(A2516,'AM Detail'!K:L,2,FALSE)</f>
        <v>#N/A</v>
      </c>
      <c r="C2516" s="1" t="s">
        <v>31</v>
      </c>
      <c r="D2516" s="1" t="s">
        <v>268</v>
      </c>
      <c r="E2516" s="9" t="str">
        <f t="shared" si="39"/>
        <v>Z000</v>
      </c>
      <c r="F2516" s="2">
        <v>41852</v>
      </c>
      <c r="G2516" s="1" t="s">
        <v>17</v>
      </c>
      <c r="H2516" s="1" t="s">
        <v>33</v>
      </c>
      <c r="I2516" s="1" t="s">
        <v>290</v>
      </c>
      <c r="J2516" s="1" t="s">
        <v>291</v>
      </c>
      <c r="K2516" s="1" t="s">
        <v>269</v>
      </c>
      <c r="L2516" s="1" t="s">
        <v>890</v>
      </c>
      <c r="M2516" s="1" t="s">
        <v>1636</v>
      </c>
      <c r="N2516">
        <v>0</v>
      </c>
      <c r="O2516" s="8">
        <v>0</v>
      </c>
      <c r="P2516" s="8">
        <v>0</v>
      </c>
      <c r="Q2516" s="8">
        <v>0</v>
      </c>
      <c r="R2516" s="35"/>
      <c r="S2516" s="36"/>
      <c r="T2516" s="36"/>
      <c r="U2516" s="36"/>
    </row>
    <row r="2517" spans="1:21" x14ac:dyDescent="0.3">
      <c r="A2517" s="9">
        <v>668154608</v>
      </c>
      <c r="B2517" s="9" t="str">
        <f>VLOOKUP(A2517,'AM Detail'!K:L,2,FALSE)</f>
        <v>Retire</v>
      </c>
      <c r="C2517" s="1" t="s">
        <v>31</v>
      </c>
      <c r="D2517" s="1" t="s">
        <v>32</v>
      </c>
      <c r="E2517" s="9" t="str">
        <f t="shared" si="39"/>
        <v>Z000</v>
      </c>
      <c r="F2517" s="2">
        <v>41609</v>
      </c>
      <c r="G2517" s="1" t="s">
        <v>17</v>
      </c>
      <c r="H2517" s="1" t="s">
        <v>33</v>
      </c>
      <c r="I2517" s="1" t="s">
        <v>41</v>
      </c>
      <c r="J2517" s="1" t="s">
        <v>42</v>
      </c>
      <c r="K2517" s="1" t="s">
        <v>36</v>
      </c>
      <c r="L2517" s="1" t="s">
        <v>854</v>
      </c>
      <c r="M2517" s="1" t="s">
        <v>1636</v>
      </c>
      <c r="N2517">
        <v>2</v>
      </c>
      <c r="O2517" s="8">
        <v>746351.8</v>
      </c>
      <c r="P2517" s="8">
        <v>170073.07</v>
      </c>
      <c r="Q2517" s="8">
        <v>576278.73</v>
      </c>
      <c r="R2517" s="35"/>
      <c r="S2517" s="36"/>
      <c r="T2517" s="36"/>
      <c r="U2517" s="36"/>
    </row>
    <row r="2518" spans="1:21" x14ac:dyDescent="0.3">
      <c r="A2518" s="9">
        <v>668154615</v>
      </c>
      <c r="B2518" s="9" t="str">
        <f>VLOOKUP(A2518,'AM Detail'!K:L,2,FALSE)</f>
        <v>Retire</v>
      </c>
      <c r="C2518" s="1" t="s">
        <v>31</v>
      </c>
      <c r="D2518" s="1" t="s">
        <v>32</v>
      </c>
      <c r="E2518" s="9" t="str">
        <f t="shared" si="39"/>
        <v>Z000</v>
      </c>
      <c r="F2518" s="2">
        <v>41609</v>
      </c>
      <c r="G2518" s="1" t="s">
        <v>17</v>
      </c>
      <c r="H2518" s="1" t="s">
        <v>33</v>
      </c>
      <c r="I2518" s="1" t="s">
        <v>41</v>
      </c>
      <c r="J2518" s="1" t="s">
        <v>246</v>
      </c>
      <c r="K2518" s="1" t="s">
        <v>36</v>
      </c>
      <c r="L2518" s="1" t="s">
        <v>854</v>
      </c>
      <c r="M2518" s="1" t="s">
        <v>1636</v>
      </c>
      <c r="N2518">
        <v>1</v>
      </c>
      <c r="O2518" s="8">
        <v>239338.78</v>
      </c>
      <c r="P2518" s="8">
        <v>54538.73</v>
      </c>
      <c r="Q2518" s="8">
        <v>184800.05</v>
      </c>
      <c r="R2518" s="35"/>
      <c r="S2518" s="36"/>
      <c r="T2518" s="36"/>
      <c r="U2518" s="36"/>
    </row>
    <row r="2519" spans="1:21" x14ac:dyDescent="0.3">
      <c r="A2519" s="9">
        <v>668154628</v>
      </c>
      <c r="B2519" s="9" t="str">
        <f>VLOOKUP(A2519,'AM Detail'!K:L,2,FALSE)</f>
        <v>Retire</v>
      </c>
      <c r="C2519" s="1" t="s">
        <v>31</v>
      </c>
      <c r="D2519" s="1" t="s">
        <v>32</v>
      </c>
      <c r="E2519" s="9" t="str">
        <f t="shared" si="39"/>
        <v>Z000</v>
      </c>
      <c r="F2519" s="2">
        <v>41609</v>
      </c>
      <c r="G2519" s="1" t="s">
        <v>17</v>
      </c>
      <c r="H2519" s="1" t="s">
        <v>33</v>
      </c>
      <c r="I2519" s="1" t="s">
        <v>249</v>
      </c>
      <c r="J2519" s="1" t="s">
        <v>896</v>
      </c>
      <c r="K2519" s="1" t="s">
        <v>36</v>
      </c>
      <c r="L2519" s="1" t="s">
        <v>854</v>
      </c>
      <c r="M2519" s="1" t="s">
        <v>1636</v>
      </c>
      <c r="N2519">
        <v>1</v>
      </c>
      <c r="O2519" s="8">
        <v>5774.94</v>
      </c>
      <c r="P2519" s="8">
        <v>1315.95</v>
      </c>
      <c r="Q2519" s="8">
        <v>4458.99</v>
      </c>
      <c r="R2519" s="35"/>
      <c r="S2519" s="36"/>
      <c r="T2519" s="36"/>
      <c r="U2519" s="36"/>
    </row>
    <row r="2520" spans="1:21" x14ac:dyDescent="0.3">
      <c r="A2520" s="9">
        <v>668154639</v>
      </c>
      <c r="B2520" s="9" t="str">
        <f>VLOOKUP(A2520,'AM Detail'!K:L,2,FALSE)</f>
        <v>Retire</v>
      </c>
      <c r="C2520" s="1" t="s">
        <v>335</v>
      </c>
      <c r="D2520" s="1" t="s">
        <v>465</v>
      </c>
      <c r="E2520" s="9" t="str">
        <f t="shared" si="39"/>
        <v>Z000</v>
      </c>
      <c r="F2520" s="2">
        <v>41699</v>
      </c>
      <c r="G2520" s="1" t="s">
        <v>17</v>
      </c>
      <c r="H2520" s="1" t="s">
        <v>18</v>
      </c>
      <c r="I2520" s="1" t="s">
        <v>496</v>
      </c>
      <c r="J2520" s="1" t="s">
        <v>501</v>
      </c>
      <c r="K2520" s="1" t="s">
        <v>269</v>
      </c>
      <c r="L2520" s="1" t="s">
        <v>890</v>
      </c>
      <c r="M2520" s="1" t="s">
        <v>1636</v>
      </c>
      <c r="N2520">
        <v>1</v>
      </c>
      <c r="O2520" s="8">
        <v>102812.38</v>
      </c>
      <c r="P2520" s="8">
        <v>997.31</v>
      </c>
      <c r="Q2520" s="8">
        <v>101815.07</v>
      </c>
      <c r="R2520" s="35"/>
      <c r="S2520" s="36"/>
      <c r="T2520" s="36"/>
      <c r="U2520" s="36"/>
    </row>
    <row r="2521" spans="1:21" x14ac:dyDescent="0.3">
      <c r="A2521" s="9">
        <v>668538043</v>
      </c>
      <c r="B2521" s="9" t="str">
        <f>VLOOKUP(A2521,'AM Detail'!K:L,2,FALSE)</f>
        <v>U1</v>
      </c>
      <c r="C2521" s="1" t="s">
        <v>15</v>
      </c>
      <c r="D2521" s="1" t="s">
        <v>287</v>
      </c>
      <c r="E2521" s="9" t="str">
        <f t="shared" si="39"/>
        <v>Z000</v>
      </c>
      <c r="F2521" s="2">
        <v>41487</v>
      </c>
      <c r="G2521" s="1" t="s">
        <v>17</v>
      </c>
      <c r="H2521" s="1" t="s">
        <v>18</v>
      </c>
      <c r="I2521" s="1" t="s">
        <v>658</v>
      </c>
      <c r="J2521" s="1" t="s">
        <v>659</v>
      </c>
      <c r="K2521" s="1" t="s">
        <v>286</v>
      </c>
      <c r="L2521" s="1" t="s">
        <v>854</v>
      </c>
      <c r="M2521" s="1" t="s">
        <v>1636</v>
      </c>
      <c r="N2521">
        <v>1</v>
      </c>
      <c r="O2521" s="8">
        <v>155176.32999999999</v>
      </c>
      <c r="P2521" s="8">
        <v>23931.69</v>
      </c>
      <c r="Q2521" s="8">
        <v>131244.64000000001</v>
      </c>
      <c r="R2521" s="35"/>
      <c r="S2521" s="36"/>
      <c r="T2521" s="36"/>
      <c r="U2521" s="36"/>
    </row>
    <row r="2522" spans="1:21" x14ac:dyDescent="0.3">
      <c r="A2522" s="9">
        <v>668744328</v>
      </c>
      <c r="B2522" s="9" t="str">
        <f>VLOOKUP(A2522,'AM Detail'!K:L,2,FALSE)</f>
        <v>Retire</v>
      </c>
      <c r="C2522" s="1" t="s">
        <v>31</v>
      </c>
      <c r="D2522" s="1" t="s">
        <v>32</v>
      </c>
      <c r="E2522" s="9" t="str">
        <f t="shared" si="39"/>
        <v>Z000</v>
      </c>
      <c r="F2522" s="2">
        <v>41487</v>
      </c>
      <c r="G2522" s="1" t="s">
        <v>17</v>
      </c>
      <c r="H2522" s="1" t="s">
        <v>33</v>
      </c>
      <c r="I2522" s="1" t="s">
        <v>332</v>
      </c>
      <c r="J2522" s="1" t="s">
        <v>334</v>
      </c>
      <c r="K2522" s="1" t="s">
        <v>36</v>
      </c>
      <c r="L2522" s="1" t="s">
        <v>854</v>
      </c>
      <c r="M2522" s="1" t="s">
        <v>1636</v>
      </c>
      <c r="N2522">
        <v>1</v>
      </c>
      <c r="O2522" s="8">
        <v>67261.649999999994</v>
      </c>
      <c r="P2522" s="8">
        <v>15327.08</v>
      </c>
      <c r="Q2522" s="8">
        <v>51934.57</v>
      </c>
      <c r="R2522" s="35"/>
      <c r="S2522" s="36"/>
      <c r="T2522" s="36"/>
      <c r="U2522" s="36"/>
    </row>
    <row r="2523" spans="1:21" x14ac:dyDescent="0.3">
      <c r="A2523" s="9">
        <v>668878878</v>
      </c>
      <c r="B2523" s="9" t="str">
        <f>VLOOKUP(A2523,'AM Detail'!K:L,2,FALSE)</f>
        <v>U1 CSP</v>
      </c>
      <c r="C2523" s="1" t="s">
        <v>335</v>
      </c>
      <c r="D2523" s="1" t="s">
        <v>465</v>
      </c>
      <c r="E2523" s="9" t="str">
        <f t="shared" si="39"/>
        <v>Z000</v>
      </c>
      <c r="F2523" s="2">
        <v>41883</v>
      </c>
      <c r="G2523" s="1" t="s">
        <v>17</v>
      </c>
      <c r="H2523" s="1" t="s">
        <v>18</v>
      </c>
      <c r="I2523" s="1" t="s">
        <v>558</v>
      </c>
      <c r="J2523" s="1" t="s">
        <v>560</v>
      </c>
      <c r="K2523" s="1" t="s">
        <v>269</v>
      </c>
      <c r="L2523" s="1" t="s">
        <v>890</v>
      </c>
      <c r="M2523" s="1" t="s">
        <v>1636</v>
      </c>
      <c r="N2523">
        <v>1</v>
      </c>
      <c r="O2523" s="8">
        <v>9337.92</v>
      </c>
      <c r="P2523" s="8">
        <v>90.58</v>
      </c>
      <c r="Q2523" s="8">
        <v>9247.34</v>
      </c>
      <c r="R2523" s="35"/>
      <c r="S2523" s="36"/>
      <c r="T2523" s="36"/>
      <c r="U2523" s="36"/>
    </row>
    <row r="2524" spans="1:21" x14ac:dyDescent="0.3">
      <c r="A2524" s="9">
        <v>668980416</v>
      </c>
      <c r="B2524" s="9" t="str">
        <f>VLOOKUP(A2524,'AM Detail'!K:L,2,FALSE)</f>
        <v>U1</v>
      </c>
      <c r="C2524" s="1" t="s">
        <v>31</v>
      </c>
      <c r="D2524" s="1" t="s">
        <v>268</v>
      </c>
      <c r="E2524" s="9" t="str">
        <f t="shared" si="39"/>
        <v>Z000</v>
      </c>
      <c r="F2524" s="2">
        <v>41214</v>
      </c>
      <c r="G2524" s="1" t="s">
        <v>17</v>
      </c>
      <c r="H2524" s="1" t="s">
        <v>33</v>
      </c>
      <c r="I2524" s="1" t="s">
        <v>558</v>
      </c>
      <c r="J2524" s="1" t="s">
        <v>559</v>
      </c>
      <c r="K2524" s="1" t="s">
        <v>269</v>
      </c>
      <c r="L2524" s="1" t="s">
        <v>865</v>
      </c>
      <c r="M2524" s="1" t="s">
        <v>1636</v>
      </c>
      <c r="N2524">
        <v>1</v>
      </c>
      <c r="O2524" s="8">
        <v>10792.98</v>
      </c>
      <c r="P2524" s="8">
        <v>1376.85</v>
      </c>
      <c r="Q2524" s="8">
        <v>9416.1299999999992</v>
      </c>
      <c r="R2524" s="35"/>
      <c r="S2524" s="36"/>
      <c r="T2524" s="36"/>
      <c r="U2524" s="36"/>
    </row>
    <row r="2525" spans="1:21" x14ac:dyDescent="0.3">
      <c r="A2525" s="9">
        <v>669453482</v>
      </c>
      <c r="B2525" s="9" t="e">
        <f>VLOOKUP(A2525,'AM Detail'!K:L,2,FALSE)</f>
        <v>#N/A</v>
      </c>
      <c r="C2525" s="1" t="s">
        <v>31</v>
      </c>
      <c r="D2525" s="1" t="s">
        <v>32</v>
      </c>
      <c r="E2525" s="9" t="str">
        <f t="shared" si="39"/>
        <v>Z000</v>
      </c>
      <c r="F2525" s="2">
        <v>41153</v>
      </c>
      <c r="G2525" s="1" t="s">
        <v>17</v>
      </c>
      <c r="H2525" s="1" t="s">
        <v>33</v>
      </c>
      <c r="I2525" s="1" t="s">
        <v>290</v>
      </c>
      <c r="J2525" s="1" t="s">
        <v>291</v>
      </c>
      <c r="K2525" s="1" t="s">
        <v>36</v>
      </c>
      <c r="L2525" s="1" t="s">
        <v>865</v>
      </c>
      <c r="M2525" s="1" t="s">
        <v>1636</v>
      </c>
      <c r="N2525">
        <v>0</v>
      </c>
      <c r="O2525" s="8">
        <v>0</v>
      </c>
      <c r="P2525" s="8">
        <v>0</v>
      </c>
      <c r="Q2525" s="8">
        <v>0</v>
      </c>
      <c r="R2525" s="35"/>
      <c r="S2525" s="36"/>
      <c r="T2525" s="36"/>
      <c r="U2525" s="36"/>
    </row>
    <row r="2526" spans="1:21" x14ac:dyDescent="0.3">
      <c r="A2526" s="9">
        <v>669453496</v>
      </c>
      <c r="B2526" s="9" t="e">
        <f>VLOOKUP(A2526,'AM Detail'!K:L,2,FALSE)</f>
        <v>#N/A</v>
      </c>
      <c r="C2526" s="1" t="s">
        <v>31</v>
      </c>
      <c r="D2526" s="1" t="s">
        <v>268</v>
      </c>
      <c r="E2526" s="9" t="str">
        <f t="shared" si="39"/>
        <v>Z000</v>
      </c>
      <c r="F2526" s="2">
        <v>41214</v>
      </c>
      <c r="G2526" s="1" t="s">
        <v>17</v>
      </c>
      <c r="H2526" s="1" t="s">
        <v>33</v>
      </c>
      <c r="I2526" s="1" t="s">
        <v>290</v>
      </c>
      <c r="J2526" s="1" t="s">
        <v>291</v>
      </c>
      <c r="K2526" s="1" t="s">
        <v>269</v>
      </c>
      <c r="L2526" s="1" t="s">
        <v>865</v>
      </c>
      <c r="M2526" s="1" t="s">
        <v>1636</v>
      </c>
      <c r="N2526">
        <v>0</v>
      </c>
      <c r="O2526" s="8">
        <v>0</v>
      </c>
      <c r="P2526" s="8">
        <v>0</v>
      </c>
      <c r="Q2526" s="8">
        <v>0</v>
      </c>
      <c r="R2526" s="35"/>
      <c r="S2526" s="36"/>
      <c r="T2526" s="36"/>
      <c r="U2526" s="36"/>
    </row>
    <row r="2527" spans="1:21" x14ac:dyDescent="0.3">
      <c r="A2527" s="9">
        <v>669453627</v>
      </c>
      <c r="B2527" s="9" t="e">
        <f>VLOOKUP(A2527,'AM Detail'!K:L,2,FALSE)</f>
        <v>#N/A</v>
      </c>
      <c r="C2527" s="1" t="s">
        <v>31</v>
      </c>
      <c r="D2527" s="1" t="s">
        <v>54</v>
      </c>
      <c r="E2527" s="9" t="str">
        <f t="shared" si="39"/>
        <v>Z000</v>
      </c>
      <c r="F2527" s="2">
        <v>41548</v>
      </c>
      <c r="G2527" s="1" t="s">
        <v>17</v>
      </c>
      <c r="H2527" s="1" t="s">
        <v>33</v>
      </c>
      <c r="I2527" s="1" t="s">
        <v>290</v>
      </c>
      <c r="J2527" s="1" t="s">
        <v>291</v>
      </c>
      <c r="K2527" s="1" t="s">
        <v>21</v>
      </c>
      <c r="L2527" s="1" t="s">
        <v>854</v>
      </c>
      <c r="M2527" s="1" t="s">
        <v>1636</v>
      </c>
      <c r="N2527">
        <v>0</v>
      </c>
      <c r="O2527" s="8">
        <v>0</v>
      </c>
      <c r="P2527" s="8">
        <v>0</v>
      </c>
      <c r="Q2527" s="8">
        <v>0</v>
      </c>
      <c r="R2527" s="35"/>
      <c r="S2527" s="36"/>
      <c r="T2527" s="36"/>
      <c r="U2527" s="36"/>
    </row>
    <row r="2528" spans="1:21" x14ac:dyDescent="0.3">
      <c r="A2528" s="9">
        <v>669453686</v>
      </c>
      <c r="B2528" s="9" t="e">
        <f>VLOOKUP(A2528,'AM Detail'!K:L,2,FALSE)</f>
        <v>#N/A</v>
      </c>
      <c r="C2528" s="1" t="s">
        <v>31</v>
      </c>
      <c r="D2528" s="1" t="s">
        <v>268</v>
      </c>
      <c r="E2528" s="9" t="str">
        <f t="shared" si="39"/>
        <v>Z000</v>
      </c>
      <c r="F2528" s="2">
        <v>41699</v>
      </c>
      <c r="G2528" s="1" t="s">
        <v>17</v>
      </c>
      <c r="H2528" s="1" t="s">
        <v>33</v>
      </c>
      <c r="I2528" s="1" t="s">
        <v>290</v>
      </c>
      <c r="J2528" s="1" t="s">
        <v>291</v>
      </c>
      <c r="K2528" s="1" t="s">
        <v>269</v>
      </c>
      <c r="L2528" s="1" t="s">
        <v>890</v>
      </c>
      <c r="M2528" s="1" t="s">
        <v>1636</v>
      </c>
      <c r="N2528">
        <v>0</v>
      </c>
      <c r="O2528" s="8">
        <v>0</v>
      </c>
      <c r="P2528" s="8">
        <v>0</v>
      </c>
      <c r="Q2528" s="8">
        <v>0</v>
      </c>
      <c r="R2528" s="35"/>
      <c r="S2528" s="36"/>
      <c r="T2528" s="36"/>
      <c r="U2528" s="36"/>
    </row>
    <row r="2529" spans="1:21" x14ac:dyDescent="0.3">
      <c r="A2529" s="9">
        <v>669453689</v>
      </c>
      <c r="B2529" s="9" t="e">
        <f>VLOOKUP(A2529,'AM Detail'!K:L,2,FALSE)</f>
        <v>#N/A</v>
      </c>
      <c r="C2529" s="1" t="s">
        <v>31</v>
      </c>
      <c r="D2529" s="1" t="s">
        <v>268</v>
      </c>
      <c r="E2529" s="9" t="str">
        <f t="shared" si="39"/>
        <v>Z000</v>
      </c>
      <c r="F2529" s="2">
        <v>41760</v>
      </c>
      <c r="G2529" s="1" t="s">
        <v>17</v>
      </c>
      <c r="H2529" s="1" t="s">
        <v>33</v>
      </c>
      <c r="I2529" s="1" t="s">
        <v>290</v>
      </c>
      <c r="J2529" s="1" t="s">
        <v>291</v>
      </c>
      <c r="K2529" s="1" t="s">
        <v>269</v>
      </c>
      <c r="L2529" s="1" t="s">
        <v>890</v>
      </c>
      <c r="M2529" s="1" t="s">
        <v>1636</v>
      </c>
      <c r="N2529">
        <v>0</v>
      </c>
      <c r="O2529" s="8">
        <v>0</v>
      </c>
      <c r="P2529" s="8">
        <v>0</v>
      </c>
      <c r="Q2529" s="8">
        <v>0</v>
      </c>
      <c r="R2529" s="35"/>
      <c r="S2529" s="36"/>
      <c r="T2529" s="36"/>
      <c r="U2529" s="36"/>
    </row>
    <row r="2530" spans="1:21" x14ac:dyDescent="0.3">
      <c r="A2530" s="9">
        <v>669454020</v>
      </c>
      <c r="B2530" s="9" t="e">
        <f>VLOOKUP(A2530,'AM Detail'!K:L,2,FALSE)</f>
        <v>#N/A</v>
      </c>
      <c r="C2530" s="1" t="s">
        <v>31</v>
      </c>
      <c r="D2530" s="1" t="s">
        <v>32</v>
      </c>
      <c r="E2530" s="9" t="str">
        <f t="shared" si="39"/>
        <v>Z000</v>
      </c>
      <c r="F2530" s="2">
        <v>41821</v>
      </c>
      <c r="G2530" s="1" t="s">
        <v>17</v>
      </c>
      <c r="H2530" s="1" t="s">
        <v>33</v>
      </c>
      <c r="I2530" s="1" t="s">
        <v>290</v>
      </c>
      <c r="J2530" s="1" t="s">
        <v>291</v>
      </c>
      <c r="K2530" s="1" t="s">
        <v>36</v>
      </c>
      <c r="L2530" s="1" t="s">
        <v>890</v>
      </c>
      <c r="M2530" s="1" t="s">
        <v>1636</v>
      </c>
      <c r="N2530">
        <v>0</v>
      </c>
      <c r="O2530" s="8">
        <v>0</v>
      </c>
      <c r="P2530" s="8">
        <v>0</v>
      </c>
      <c r="Q2530" s="8">
        <v>0</v>
      </c>
      <c r="R2530" s="35"/>
      <c r="S2530" s="36"/>
      <c r="T2530" s="36"/>
      <c r="U2530" s="36"/>
    </row>
    <row r="2531" spans="1:21" x14ac:dyDescent="0.3">
      <c r="A2531" s="9">
        <v>669454043</v>
      </c>
      <c r="B2531" s="9" t="e">
        <f>VLOOKUP(A2531,'AM Detail'!K:L,2,FALSE)</f>
        <v>#N/A</v>
      </c>
      <c r="C2531" s="1" t="s">
        <v>31</v>
      </c>
      <c r="D2531" s="1" t="s">
        <v>32</v>
      </c>
      <c r="E2531" s="9" t="str">
        <f t="shared" si="39"/>
        <v>Z000</v>
      </c>
      <c r="F2531" s="2">
        <v>41883</v>
      </c>
      <c r="G2531" s="1" t="s">
        <v>17</v>
      </c>
      <c r="H2531" s="1" t="s">
        <v>33</v>
      </c>
      <c r="I2531" s="1" t="s">
        <v>290</v>
      </c>
      <c r="J2531" s="1" t="s">
        <v>291</v>
      </c>
      <c r="K2531" s="1" t="s">
        <v>36</v>
      </c>
      <c r="L2531" s="1" t="s">
        <v>890</v>
      </c>
      <c r="M2531" s="1" t="s">
        <v>1636</v>
      </c>
      <c r="N2531">
        <v>0</v>
      </c>
      <c r="O2531" s="8">
        <v>0</v>
      </c>
      <c r="P2531" s="8">
        <v>0</v>
      </c>
      <c r="Q2531" s="8">
        <v>0</v>
      </c>
      <c r="R2531" s="35"/>
      <c r="S2531" s="36"/>
      <c r="T2531" s="36"/>
      <c r="U2531" s="36"/>
    </row>
    <row r="2532" spans="1:21" x14ac:dyDescent="0.3">
      <c r="A2532" s="9">
        <v>669454085</v>
      </c>
      <c r="B2532" s="9" t="e">
        <f>VLOOKUP(A2532,'AM Detail'!K:L,2,FALSE)</f>
        <v>#N/A</v>
      </c>
      <c r="C2532" s="1" t="s">
        <v>31</v>
      </c>
      <c r="D2532" s="1" t="s">
        <v>268</v>
      </c>
      <c r="E2532" s="9" t="str">
        <f t="shared" si="39"/>
        <v>Z000</v>
      </c>
      <c r="F2532" s="2">
        <v>41883</v>
      </c>
      <c r="G2532" s="1" t="s">
        <v>17</v>
      </c>
      <c r="H2532" s="1" t="s">
        <v>33</v>
      </c>
      <c r="I2532" s="1" t="s">
        <v>290</v>
      </c>
      <c r="J2532" s="1" t="s">
        <v>291</v>
      </c>
      <c r="K2532" s="1" t="s">
        <v>269</v>
      </c>
      <c r="L2532" s="1" t="s">
        <v>890</v>
      </c>
      <c r="M2532" s="1" t="s">
        <v>1636</v>
      </c>
      <c r="N2532">
        <v>0</v>
      </c>
      <c r="O2532" s="8">
        <v>0</v>
      </c>
      <c r="P2532" s="8">
        <v>0</v>
      </c>
      <c r="Q2532" s="8">
        <v>0</v>
      </c>
      <c r="R2532" s="35"/>
      <c r="S2532" s="36"/>
      <c r="T2532" s="36"/>
      <c r="U2532" s="36"/>
    </row>
    <row r="2533" spans="1:21" x14ac:dyDescent="0.3">
      <c r="A2533" s="9">
        <v>669454088</v>
      </c>
      <c r="B2533" s="9" t="e">
        <f>VLOOKUP(A2533,'AM Detail'!K:L,2,FALSE)</f>
        <v>#N/A</v>
      </c>
      <c r="C2533" s="1" t="s">
        <v>335</v>
      </c>
      <c r="D2533" s="1" t="s">
        <v>465</v>
      </c>
      <c r="E2533" s="9" t="str">
        <f t="shared" si="39"/>
        <v>Z000</v>
      </c>
      <c r="F2533" s="2">
        <v>41883</v>
      </c>
      <c r="G2533" s="1" t="s">
        <v>17</v>
      </c>
      <c r="H2533" s="1" t="s">
        <v>18</v>
      </c>
      <c r="I2533" s="1" t="s">
        <v>290</v>
      </c>
      <c r="J2533" s="1" t="s">
        <v>291</v>
      </c>
      <c r="K2533" s="1" t="s">
        <v>269</v>
      </c>
      <c r="L2533" s="1" t="s">
        <v>890</v>
      </c>
      <c r="M2533" s="1" t="s">
        <v>1636</v>
      </c>
      <c r="N2533">
        <v>0</v>
      </c>
      <c r="O2533" s="8">
        <v>0</v>
      </c>
      <c r="P2533" s="8">
        <v>0</v>
      </c>
      <c r="Q2533" s="8">
        <v>0</v>
      </c>
      <c r="R2533" s="35"/>
      <c r="S2533" s="36"/>
      <c r="T2533" s="36"/>
      <c r="U2533" s="36"/>
    </row>
    <row r="2534" spans="1:21" x14ac:dyDescent="0.3">
      <c r="A2534" s="9">
        <v>669459371</v>
      </c>
      <c r="B2534" s="9" t="str">
        <f>VLOOKUP(A2534,'AM Detail'!K:L,2,FALSE)</f>
        <v>Common</v>
      </c>
      <c r="C2534" s="1" t="s">
        <v>15</v>
      </c>
      <c r="D2534" s="1" t="s">
        <v>880</v>
      </c>
      <c r="E2534" s="9" t="str">
        <f t="shared" si="39"/>
        <v>Z000</v>
      </c>
      <c r="F2534" s="2">
        <v>41883</v>
      </c>
      <c r="G2534" s="1" t="s">
        <v>17</v>
      </c>
      <c r="H2534" s="1" t="s">
        <v>18</v>
      </c>
      <c r="I2534" s="1" t="s">
        <v>284</v>
      </c>
      <c r="J2534" s="1" t="s">
        <v>881</v>
      </c>
      <c r="K2534" s="1" t="s">
        <v>877</v>
      </c>
      <c r="L2534" s="1" t="s">
        <v>890</v>
      </c>
      <c r="M2534" s="1" t="s">
        <v>1636</v>
      </c>
      <c r="N2534">
        <v>2</v>
      </c>
      <c r="O2534" s="8">
        <v>3697.9</v>
      </c>
      <c r="P2534" s="8">
        <v>612.51</v>
      </c>
      <c r="Q2534" s="8">
        <v>3085.39</v>
      </c>
      <c r="R2534" s="35"/>
      <c r="S2534" s="36"/>
      <c r="T2534" s="36"/>
      <c r="U2534" s="36"/>
    </row>
    <row r="2535" spans="1:21" x14ac:dyDescent="0.3">
      <c r="A2535" s="9">
        <v>669955759</v>
      </c>
      <c r="B2535" s="9" t="str">
        <f>VLOOKUP(A2535,'AM Detail'!K:L,2,FALSE)</f>
        <v>Common</v>
      </c>
      <c r="C2535" s="1" t="s">
        <v>31</v>
      </c>
      <c r="D2535" s="1" t="s">
        <v>878</v>
      </c>
      <c r="E2535" s="9" t="str">
        <f t="shared" si="39"/>
        <v>Z000</v>
      </c>
      <c r="F2535" s="2">
        <v>41244</v>
      </c>
      <c r="G2535" s="1" t="s">
        <v>17</v>
      </c>
      <c r="H2535" s="1" t="s">
        <v>33</v>
      </c>
      <c r="I2535" s="1" t="s">
        <v>726</v>
      </c>
      <c r="J2535" s="1" t="s">
        <v>897</v>
      </c>
      <c r="K2535" s="1" t="s">
        <v>879</v>
      </c>
      <c r="L2535" s="1" t="s">
        <v>865</v>
      </c>
      <c r="M2535" s="1" t="s">
        <v>1636</v>
      </c>
      <c r="N2535">
        <v>1</v>
      </c>
      <c r="O2535" s="8">
        <v>20816.91</v>
      </c>
      <c r="P2535" s="8">
        <v>11622.82</v>
      </c>
      <c r="Q2535" s="8">
        <v>9194.09</v>
      </c>
      <c r="R2535" s="35"/>
      <c r="S2535" s="36"/>
      <c r="T2535" s="36"/>
      <c r="U2535" s="36"/>
    </row>
    <row r="2536" spans="1:21" x14ac:dyDescent="0.3">
      <c r="A2536" s="9">
        <v>669955819</v>
      </c>
      <c r="B2536" s="9" t="str">
        <f>VLOOKUP(A2536,'AM Detail'!K:L,2,FALSE)</f>
        <v>Retire</v>
      </c>
      <c r="C2536" s="1" t="s">
        <v>31</v>
      </c>
      <c r="D2536" s="1" t="s">
        <v>268</v>
      </c>
      <c r="E2536" s="9" t="str">
        <f t="shared" si="39"/>
        <v>Z000</v>
      </c>
      <c r="F2536" s="2">
        <v>41760</v>
      </c>
      <c r="G2536" s="1" t="s">
        <v>17</v>
      </c>
      <c r="H2536" s="1" t="s">
        <v>33</v>
      </c>
      <c r="I2536" s="1" t="s">
        <v>496</v>
      </c>
      <c r="J2536" s="1" t="s">
        <v>500</v>
      </c>
      <c r="K2536" s="1" t="s">
        <v>269</v>
      </c>
      <c r="L2536" s="1" t="s">
        <v>890</v>
      </c>
      <c r="M2536" s="1" t="s">
        <v>1636</v>
      </c>
      <c r="N2536">
        <v>0</v>
      </c>
      <c r="O2536" s="8">
        <v>2795.77</v>
      </c>
      <c r="P2536" s="8">
        <v>137.16999999999999</v>
      </c>
      <c r="Q2536" s="8">
        <v>2658.6</v>
      </c>
      <c r="R2536" s="35"/>
      <c r="S2536" s="36"/>
      <c r="T2536" s="36"/>
      <c r="U2536" s="36"/>
    </row>
    <row r="2537" spans="1:21" x14ac:dyDescent="0.3">
      <c r="A2537" s="9">
        <v>670062903</v>
      </c>
      <c r="B2537" s="9" t="str">
        <f>VLOOKUP(A2537,'AM Detail'!K:L,2,FALSE)</f>
        <v>Common</v>
      </c>
      <c r="C2537" s="1" t="s">
        <v>31</v>
      </c>
      <c r="D2537" s="1" t="s">
        <v>268</v>
      </c>
      <c r="E2537" s="9" t="str">
        <f t="shared" si="39"/>
        <v>Z000</v>
      </c>
      <c r="F2537" s="2">
        <v>41426</v>
      </c>
      <c r="G2537" s="1" t="s">
        <v>17</v>
      </c>
      <c r="H2537" s="1" t="s">
        <v>33</v>
      </c>
      <c r="I2537" s="1" t="s">
        <v>515</v>
      </c>
      <c r="J2537" s="1" t="s">
        <v>517</v>
      </c>
      <c r="K2537" s="1" t="s">
        <v>269</v>
      </c>
      <c r="L2537" s="1" t="s">
        <v>854</v>
      </c>
      <c r="M2537" s="1" t="s">
        <v>1636</v>
      </c>
      <c r="N2537">
        <v>2</v>
      </c>
      <c r="O2537" s="8">
        <v>285115.48</v>
      </c>
      <c r="P2537" s="8">
        <v>25180.58</v>
      </c>
      <c r="Q2537" s="8">
        <v>259934.9</v>
      </c>
      <c r="R2537" s="35"/>
      <c r="S2537" s="36"/>
      <c r="T2537" s="36"/>
      <c r="U2537" s="36"/>
    </row>
    <row r="2538" spans="1:21" x14ac:dyDescent="0.3">
      <c r="A2538" s="9">
        <v>670305698</v>
      </c>
      <c r="B2538" s="9" t="str">
        <f>VLOOKUP(A2538,'AM Detail'!K:L,2,FALSE)</f>
        <v>Common</v>
      </c>
      <c r="C2538" s="1" t="s">
        <v>31</v>
      </c>
      <c r="D2538" s="1" t="s">
        <v>276</v>
      </c>
      <c r="E2538" s="9" t="str">
        <f t="shared" si="39"/>
        <v>Z000</v>
      </c>
      <c r="F2538" s="2">
        <v>41579</v>
      </c>
      <c r="G2538" s="1" t="s">
        <v>17</v>
      </c>
      <c r="H2538" s="1" t="s">
        <v>33</v>
      </c>
      <c r="I2538" s="1" t="s">
        <v>608</v>
      </c>
      <c r="J2538" s="1" t="s">
        <v>898</v>
      </c>
      <c r="K2538" s="1" t="s">
        <v>279</v>
      </c>
      <c r="L2538" s="1" t="s">
        <v>854</v>
      </c>
      <c r="M2538" s="1" t="s">
        <v>1636</v>
      </c>
      <c r="N2538">
        <v>3</v>
      </c>
      <c r="O2538" s="8">
        <v>20873.259999999998</v>
      </c>
      <c r="P2538" s="8">
        <v>1610.68</v>
      </c>
      <c r="Q2538" s="8">
        <v>19262.580000000002</v>
      </c>
      <c r="R2538" s="35"/>
      <c r="S2538" s="36"/>
      <c r="T2538" s="36"/>
      <c r="U2538" s="36"/>
    </row>
    <row r="2539" spans="1:21" x14ac:dyDescent="0.3">
      <c r="A2539" s="9">
        <v>670358324</v>
      </c>
      <c r="B2539" s="9" t="str">
        <f>VLOOKUP(A2539,'AM Detail'!K:L,2,FALSE)</f>
        <v>Common</v>
      </c>
      <c r="C2539" s="1" t="s">
        <v>31</v>
      </c>
      <c r="D2539" s="1" t="s">
        <v>268</v>
      </c>
      <c r="E2539" s="9" t="str">
        <f t="shared" si="39"/>
        <v>Z000</v>
      </c>
      <c r="F2539" s="2">
        <v>41548</v>
      </c>
      <c r="G2539" s="1" t="s">
        <v>17</v>
      </c>
      <c r="H2539" s="1" t="s">
        <v>33</v>
      </c>
      <c r="I2539" s="1" t="s">
        <v>521</v>
      </c>
      <c r="J2539" s="1" t="s">
        <v>868</v>
      </c>
      <c r="K2539" s="1" t="s">
        <v>269</v>
      </c>
      <c r="L2539" s="1" t="s">
        <v>854</v>
      </c>
      <c r="M2539" s="1" t="s">
        <v>1636</v>
      </c>
      <c r="N2539">
        <v>1</v>
      </c>
      <c r="O2539" s="8">
        <v>77487.3</v>
      </c>
      <c r="P2539" s="8">
        <v>6843.46</v>
      </c>
      <c r="Q2539" s="8">
        <v>70643.839999999997</v>
      </c>
      <c r="R2539" s="35"/>
      <c r="S2539" s="36"/>
      <c r="T2539" s="36"/>
      <c r="U2539" s="36"/>
    </row>
    <row r="2540" spans="1:21" x14ac:dyDescent="0.3">
      <c r="A2540" s="9">
        <v>670358334</v>
      </c>
      <c r="B2540" s="9" t="str">
        <f>VLOOKUP(A2540,'AM Detail'!K:L,2,FALSE)</f>
        <v>Common</v>
      </c>
      <c r="C2540" s="1" t="s">
        <v>15</v>
      </c>
      <c r="D2540" s="1" t="s">
        <v>465</v>
      </c>
      <c r="E2540" s="9" t="str">
        <f t="shared" si="39"/>
        <v>Z000</v>
      </c>
      <c r="F2540" s="2">
        <v>41609</v>
      </c>
      <c r="G2540" s="1" t="s">
        <v>17</v>
      </c>
      <c r="H2540" s="1" t="s">
        <v>18</v>
      </c>
      <c r="I2540" s="1" t="s">
        <v>513</v>
      </c>
      <c r="J2540" s="1" t="s">
        <v>514</v>
      </c>
      <c r="K2540" s="1" t="s">
        <v>269</v>
      </c>
      <c r="L2540" s="1" t="s">
        <v>854</v>
      </c>
      <c r="M2540" s="1" t="s">
        <v>1636</v>
      </c>
      <c r="N2540">
        <v>1</v>
      </c>
      <c r="O2540" s="8">
        <v>1533568.79</v>
      </c>
      <c r="P2540" s="8">
        <v>26777.09</v>
      </c>
      <c r="Q2540" s="8">
        <v>1506791.7</v>
      </c>
      <c r="R2540" s="35"/>
      <c r="S2540" s="36"/>
      <c r="T2540" s="36"/>
      <c r="U2540" s="36"/>
    </row>
    <row r="2541" spans="1:21" x14ac:dyDescent="0.3">
      <c r="A2541" s="9">
        <v>670358341</v>
      </c>
      <c r="B2541" s="9" t="str">
        <f>VLOOKUP(A2541,'AM Detail'!K:L,2,FALSE)</f>
        <v>Retire</v>
      </c>
      <c r="C2541" s="1" t="s">
        <v>31</v>
      </c>
      <c r="D2541" s="1" t="s">
        <v>32</v>
      </c>
      <c r="E2541" s="9" t="str">
        <f t="shared" si="39"/>
        <v>Z000</v>
      </c>
      <c r="F2541" s="2">
        <v>41487</v>
      </c>
      <c r="G2541" s="1" t="s">
        <v>17</v>
      </c>
      <c r="H2541" s="1" t="s">
        <v>33</v>
      </c>
      <c r="I2541" s="1" t="s">
        <v>366</v>
      </c>
      <c r="J2541" s="1" t="s">
        <v>782</v>
      </c>
      <c r="K2541" s="1" t="s">
        <v>36</v>
      </c>
      <c r="L2541" s="1" t="s">
        <v>854</v>
      </c>
      <c r="M2541" s="1" t="s">
        <v>1636</v>
      </c>
      <c r="N2541">
        <v>2</v>
      </c>
      <c r="O2541" s="8">
        <v>135369.19</v>
      </c>
      <c r="P2541" s="8">
        <v>30846.92</v>
      </c>
      <c r="Q2541" s="8">
        <v>104522.27</v>
      </c>
      <c r="R2541" s="35"/>
      <c r="S2541" s="36"/>
      <c r="T2541" s="36"/>
      <c r="U2541" s="36"/>
    </row>
    <row r="2542" spans="1:21" x14ac:dyDescent="0.3">
      <c r="A2542" s="9">
        <v>670358351</v>
      </c>
      <c r="B2542" s="9" t="str">
        <f>VLOOKUP(A2542,'AM Detail'!K:L,2,FALSE)</f>
        <v>U1</v>
      </c>
      <c r="C2542" s="1" t="s">
        <v>31</v>
      </c>
      <c r="D2542" s="1" t="s">
        <v>54</v>
      </c>
      <c r="E2542" s="9" t="str">
        <f t="shared" si="39"/>
        <v>Z000</v>
      </c>
      <c r="F2542" s="2">
        <v>41548</v>
      </c>
      <c r="G2542" s="1" t="s">
        <v>17</v>
      </c>
      <c r="H2542" s="1" t="s">
        <v>33</v>
      </c>
      <c r="I2542" s="1" t="s">
        <v>159</v>
      </c>
      <c r="J2542" s="1" t="s">
        <v>164</v>
      </c>
      <c r="K2542" s="1" t="s">
        <v>21</v>
      </c>
      <c r="L2542" s="1" t="s">
        <v>854</v>
      </c>
      <c r="M2542" s="1" t="s">
        <v>1636</v>
      </c>
      <c r="N2542">
        <v>0</v>
      </c>
      <c r="O2542" s="8">
        <v>3522.75</v>
      </c>
      <c r="P2542" s="8">
        <v>273.42</v>
      </c>
      <c r="Q2542" s="8">
        <v>3249.33</v>
      </c>
      <c r="R2542" s="35"/>
      <c r="S2542" s="36"/>
      <c r="T2542" s="36"/>
      <c r="U2542" s="36"/>
    </row>
    <row r="2543" spans="1:21" x14ac:dyDescent="0.3">
      <c r="A2543" s="9">
        <v>670358356</v>
      </c>
      <c r="B2543" s="9" t="str">
        <f>VLOOKUP(A2543,'AM Detail'!K:L,2,FALSE)</f>
        <v>Retire</v>
      </c>
      <c r="C2543" s="1" t="s">
        <v>335</v>
      </c>
      <c r="D2543" s="1" t="s">
        <v>465</v>
      </c>
      <c r="E2543" s="9" t="str">
        <f t="shared" si="39"/>
        <v>Z000</v>
      </c>
      <c r="F2543" s="2">
        <v>41730</v>
      </c>
      <c r="G2543" s="1" t="s">
        <v>17</v>
      </c>
      <c r="H2543" s="1" t="s">
        <v>18</v>
      </c>
      <c r="I2543" s="1" t="s">
        <v>496</v>
      </c>
      <c r="J2543" s="1" t="s">
        <v>500</v>
      </c>
      <c r="K2543" s="1" t="s">
        <v>269</v>
      </c>
      <c r="L2543" s="1" t="s">
        <v>890</v>
      </c>
      <c r="M2543" s="1" t="s">
        <v>1636</v>
      </c>
      <c r="N2543">
        <v>1</v>
      </c>
      <c r="O2543" s="8">
        <v>130932.69</v>
      </c>
      <c r="P2543" s="8">
        <v>1270.0899999999999</v>
      </c>
      <c r="Q2543" s="8">
        <v>129662.6</v>
      </c>
      <c r="R2543" s="35"/>
      <c r="S2543" s="36"/>
      <c r="T2543" s="36"/>
      <c r="U2543" s="36"/>
    </row>
    <row r="2544" spans="1:21" x14ac:dyDescent="0.3">
      <c r="A2544" s="9">
        <v>671041215</v>
      </c>
      <c r="B2544" s="9" t="str">
        <f>VLOOKUP(A2544,'AM Detail'!K:L,2,FALSE)</f>
        <v>Retire</v>
      </c>
      <c r="C2544" s="1" t="s">
        <v>31</v>
      </c>
      <c r="D2544" s="1" t="s">
        <v>32</v>
      </c>
      <c r="E2544" s="9" t="str">
        <f t="shared" si="39"/>
        <v>Z000</v>
      </c>
      <c r="F2544" s="2">
        <v>41609</v>
      </c>
      <c r="G2544" s="1" t="s">
        <v>17</v>
      </c>
      <c r="H2544" s="1" t="s">
        <v>33</v>
      </c>
      <c r="I2544" s="1" t="s">
        <v>294</v>
      </c>
      <c r="J2544" s="1" t="s">
        <v>831</v>
      </c>
      <c r="K2544" s="1" t="s">
        <v>36</v>
      </c>
      <c r="L2544" s="1" t="s">
        <v>854</v>
      </c>
      <c r="M2544" s="1" t="s">
        <v>1636</v>
      </c>
      <c r="N2544">
        <v>2</v>
      </c>
      <c r="O2544" s="8">
        <v>27442.91</v>
      </c>
      <c r="P2544" s="8">
        <v>6253.49</v>
      </c>
      <c r="Q2544" s="8">
        <v>21189.42</v>
      </c>
      <c r="R2544" s="35"/>
      <c r="S2544" s="36"/>
      <c r="T2544" s="36"/>
      <c r="U2544" s="36"/>
    </row>
    <row r="2545" spans="1:21" x14ac:dyDescent="0.3">
      <c r="A2545" s="9">
        <v>671655839</v>
      </c>
      <c r="B2545" s="9" t="e">
        <f>VLOOKUP(A2545,'AM Detail'!K:L,2,FALSE)</f>
        <v>#N/A</v>
      </c>
      <c r="C2545" s="1" t="s">
        <v>31</v>
      </c>
      <c r="D2545" s="1" t="s">
        <v>32</v>
      </c>
      <c r="E2545" s="9" t="str">
        <f t="shared" si="39"/>
        <v>Z000</v>
      </c>
      <c r="F2545" s="2">
        <v>41913</v>
      </c>
      <c r="G2545" s="1" t="s">
        <v>17</v>
      </c>
      <c r="H2545" s="1" t="s">
        <v>33</v>
      </c>
      <c r="I2545" s="1" t="s">
        <v>290</v>
      </c>
      <c r="J2545" s="1" t="s">
        <v>291</v>
      </c>
      <c r="K2545" s="1" t="s">
        <v>36</v>
      </c>
      <c r="L2545" s="1" t="s">
        <v>890</v>
      </c>
      <c r="M2545" s="1" t="s">
        <v>1636</v>
      </c>
      <c r="N2545">
        <v>0</v>
      </c>
      <c r="O2545" s="8">
        <v>0</v>
      </c>
      <c r="P2545" s="8">
        <v>0</v>
      </c>
      <c r="Q2545" s="8">
        <v>0</v>
      </c>
      <c r="R2545" s="35"/>
      <c r="S2545" s="36"/>
      <c r="T2545" s="36"/>
      <c r="U2545" s="36"/>
    </row>
    <row r="2546" spans="1:21" x14ac:dyDescent="0.3">
      <c r="A2546" s="9">
        <v>671656133</v>
      </c>
      <c r="B2546" s="9" t="e">
        <f>VLOOKUP(A2546,'AM Detail'!K:L,2,FALSE)</f>
        <v>#N/A</v>
      </c>
      <c r="C2546" s="1" t="s">
        <v>31</v>
      </c>
      <c r="D2546" s="1" t="s">
        <v>32</v>
      </c>
      <c r="E2546" s="9" t="str">
        <f t="shared" si="39"/>
        <v>Z000</v>
      </c>
      <c r="F2546" s="2">
        <v>41913</v>
      </c>
      <c r="G2546" s="1" t="s">
        <v>17</v>
      </c>
      <c r="H2546" s="1" t="s">
        <v>33</v>
      </c>
      <c r="I2546" s="1" t="s">
        <v>290</v>
      </c>
      <c r="J2546" s="1" t="s">
        <v>291</v>
      </c>
      <c r="K2546" s="1" t="s">
        <v>36</v>
      </c>
      <c r="L2546" s="1" t="s">
        <v>890</v>
      </c>
      <c r="M2546" s="1" t="s">
        <v>1636</v>
      </c>
      <c r="N2546">
        <v>0</v>
      </c>
      <c r="O2546" s="8">
        <v>0</v>
      </c>
      <c r="P2546" s="8">
        <v>0</v>
      </c>
      <c r="Q2546" s="8">
        <v>0</v>
      </c>
      <c r="R2546" s="35"/>
      <c r="S2546" s="36"/>
      <c r="T2546" s="36"/>
      <c r="U2546" s="36"/>
    </row>
    <row r="2547" spans="1:21" x14ac:dyDescent="0.3">
      <c r="A2547" s="9">
        <v>671661695</v>
      </c>
      <c r="B2547" s="9" t="str">
        <f>VLOOKUP(A2547,'AM Detail'!K:L,2,FALSE)</f>
        <v>Common</v>
      </c>
      <c r="C2547" s="1" t="s">
        <v>15</v>
      </c>
      <c r="D2547" s="1" t="s">
        <v>880</v>
      </c>
      <c r="E2547" s="9" t="str">
        <f t="shared" si="39"/>
        <v>Z000</v>
      </c>
      <c r="F2547" s="2">
        <v>41913</v>
      </c>
      <c r="G2547" s="1" t="s">
        <v>17</v>
      </c>
      <c r="H2547" s="1" t="s">
        <v>18</v>
      </c>
      <c r="I2547" s="1" t="s">
        <v>284</v>
      </c>
      <c r="J2547" s="1" t="s">
        <v>881</v>
      </c>
      <c r="K2547" s="1" t="s">
        <v>877</v>
      </c>
      <c r="L2547" s="1" t="s">
        <v>890</v>
      </c>
      <c r="M2547" s="1" t="s">
        <v>1636</v>
      </c>
      <c r="N2547">
        <v>2</v>
      </c>
      <c r="O2547" s="8">
        <v>3900.68</v>
      </c>
      <c r="P2547" s="8">
        <v>646.1</v>
      </c>
      <c r="Q2547" s="8">
        <v>3254.58</v>
      </c>
      <c r="R2547" s="35"/>
      <c r="S2547" s="36"/>
      <c r="T2547" s="36"/>
      <c r="U2547" s="36"/>
    </row>
    <row r="2548" spans="1:21" x14ac:dyDescent="0.3">
      <c r="A2548" s="9">
        <v>673474885</v>
      </c>
      <c r="B2548" s="9" t="e">
        <f>VLOOKUP(A2548,'AM Detail'!K:L,2,FALSE)</f>
        <v>#N/A</v>
      </c>
      <c r="C2548" s="1" t="s">
        <v>335</v>
      </c>
      <c r="D2548" s="1" t="s">
        <v>238</v>
      </c>
      <c r="E2548" s="9" t="str">
        <f t="shared" si="39"/>
        <v>Z000</v>
      </c>
      <c r="F2548" s="2">
        <v>41944</v>
      </c>
      <c r="G2548" s="1" t="s">
        <v>17</v>
      </c>
      <c r="H2548" s="1" t="s">
        <v>18</v>
      </c>
      <c r="I2548" s="1" t="s">
        <v>290</v>
      </c>
      <c r="J2548" s="1" t="s">
        <v>291</v>
      </c>
      <c r="K2548" s="1" t="s">
        <v>36</v>
      </c>
      <c r="L2548" s="1" t="s">
        <v>890</v>
      </c>
      <c r="M2548" s="1" t="s">
        <v>1636</v>
      </c>
      <c r="N2548">
        <v>0</v>
      </c>
      <c r="O2548" s="8">
        <v>0</v>
      </c>
      <c r="P2548" s="8">
        <v>0</v>
      </c>
      <c r="Q2548" s="8">
        <v>0</v>
      </c>
      <c r="R2548" s="35"/>
      <c r="S2548" s="36"/>
      <c r="T2548" s="36"/>
      <c r="U2548" s="36"/>
    </row>
    <row r="2549" spans="1:21" x14ac:dyDescent="0.3">
      <c r="A2549" s="9">
        <v>673474888</v>
      </c>
      <c r="B2549" s="9" t="e">
        <f>VLOOKUP(A2549,'AM Detail'!K:L,2,FALSE)</f>
        <v>#N/A</v>
      </c>
      <c r="C2549" s="1" t="s">
        <v>31</v>
      </c>
      <c r="D2549" s="1" t="s">
        <v>32</v>
      </c>
      <c r="E2549" s="9" t="str">
        <f t="shared" si="39"/>
        <v>Z000</v>
      </c>
      <c r="F2549" s="2">
        <v>41944</v>
      </c>
      <c r="G2549" s="1" t="s">
        <v>17</v>
      </c>
      <c r="H2549" s="1" t="s">
        <v>33</v>
      </c>
      <c r="I2549" s="1" t="s">
        <v>290</v>
      </c>
      <c r="J2549" s="1" t="s">
        <v>291</v>
      </c>
      <c r="K2549" s="1" t="s">
        <v>36</v>
      </c>
      <c r="L2549" s="1" t="s">
        <v>890</v>
      </c>
      <c r="M2549" s="1" t="s">
        <v>1636</v>
      </c>
      <c r="N2549">
        <v>0</v>
      </c>
      <c r="O2549" s="8">
        <v>0</v>
      </c>
      <c r="P2549" s="8">
        <v>0</v>
      </c>
      <c r="Q2549" s="8">
        <v>0</v>
      </c>
      <c r="R2549" s="35"/>
      <c r="S2549" s="36"/>
      <c r="T2549" s="36"/>
      <c r="U2549" s="36"/>
    </row>
    <row r="2550" spans="1:21" x14ac:dyDescent="0.3">
      <c r="A2550" s="9">
        <v>673480193</v>
      </c>
      <c r="B2550" s="9" t="str">
        <f>VLOOKUP(A2550,'AM Detail'!K:L,2,FALSE)</f>
        <v>Common</v>
      </c>
      <c r="C2550" s="1" t="s">
        <v>15</v>
      </c>
      <c r="D2550" s="1" t="s">
        <v>880</v>
      </c>
      <c r="E2550" s="9" t="str">
        <f t="shared" si="39"/>
        <v>Z000</v>
      </c>
      <c r="F2550" s="2">
        <v>41944</v>
      </c>
      <c r="G2550" s="1" t="s">
        <v>17</v>
      </c>
      <c r="H2550" s="1" t="s">
        <v>18</v>
      </c>
      <c r="I2550" s="1" t="s">
        <v>284</v>
      </c>
      <c r="J2550" s="1" t="s">
        <v>881</v>
      </c>
      <c r="K2550" s="1" t="s">
        <v>877</v>
      </c>
      <c r="L2550" s="1" t="s">
        <v>890</v>
      </c>
      <c r="M2550" s="1" t="s">
        <v>1636</v>
      </c>
      <c r="N2550">
        <v>1</v>
      </c>
      <c r="O2550" s="8">
        <v>2492.5700000000002</v>
      </c>
      <c r="P2550" s="8">
        <v>412.86</v>
      </c>
      <c r="Q2550" s="8">
        <v>2079.71</v>
      </c>
      <c r="R2550" s="35"/>
      <c r="S2550" s="36"/>
      <c r="T2550" s="36"/>
      <c r="U2550" s="36"/>
    </row>
    <row r="2551" spans="1:21" x14ac:dyDescent="0.3">
      <c r="A2551" s="9">
        <v>674296004</v>
      </c>
      <c r="B2551" s="9" t="str">
        <f>VLOOKUP(A2551,'AM Detail'!K:L,2,FALSE)</f>
        <v>Retire</v>
      </c>
      <c r="C2551" s="1" t="s">
        <v>31</v>
      </c>
      <c r="D2551" s="1" t="s">
        <v>268</v>
      </c>
      <c r="E2551" s="9" t="str">
        <f t="shared" si="39"/>
        <v>Z000</v>
      </c>
      <c r="F2551" s="2">
        <v>41214</v>
      </c>
      <c r="G2551" s="1" t="s">
        <v>17</v>
      </c>
      <c r="H2551" s="1" t="s">
        <v>33</v>
      </c>
      <c r="I2551" s="1" t="s">
        <v>272</v>
      </c>
      <c r="J2551" s="1" t="s">
        <v>504</v>
      </c>
      <c r="K2551" s="1" t="s">
        <v>269</v>
      </c>
      <c r="L2551" s="1" t="s">
        <v>865</v>
      </c>
      <c r="M2551" s="1" t="s">
        <v>1636</v>
      </c>
      <c r="N2551">
        <v>0</v>
      </c>
      <c r="O2551" s="8">
        <v>1910.38</v>
      </c>
      <c r="P2551" s="8">
        <v>243.71</v>
      </c>
      <c r="Q2551" s="8">
        <v>1666.67</v>
      </c>
      <c r="R2551" s="35"/>
      <c r="S2551" s="36"/>
      <c r="T2551" s="36"/>
      <c r="U2551" s="36"/>
    </row>
    <row r="2552" spans="1:21" x14ac:dyDescent="0.3">
      <c r="A2552" s="9">
        <v>674350842</v>
      </c>
      <c r="B2552" s="9" t="str">
        <f>VLOOKUP(A2552,'AM Detail'!K:L,2,FALSE)</f>
        <v>Retire</v>
      </c>
      <c r="C2552" s="1" t="s">
        <v>31</v>
      </c>
      <c r="D2552" s="1" t="s">
        <v>32</v>
      </c>
      <c r="E2552" s="9" t="str">
        <f t="shared" si="39"/>
        <v>Z000</v>
      </c>
      <c r="F2552" s="2">
        <v>41821</v>
      </c>
      <c r="G2552" s="1" t="s">
        <v>17</v>
      </c>
      <c r="H2552" s="1" t="s">
        <v>33</v>
      </c>
      <c r="I2552" s="1" t="s">
        <v>357</v>
      </c>
      <c r="J2552" s="1" t="s">
        <v>899</v>
      </c>
      <c r="K2552" s="1" t="s">
        <v>36</v>
      </c>
      <c r="L2552" s="1" t="s">
        <v>890</v>
      </c>
      <c r="M2552" s="1" t="s">
        <v>1636</v>
      </c>
      <c r="N2552">
        <v>0</v>
      </c>
      <c r="O2552" s="8">
        <v>32478.06</v>
      </c>
      <c r="P2552" s="8">
        <v>4111.59</v>
      </c>
      <c r="Q2552" s="8">
        <v>28366.47</v>
      </c>
      <c r="R2552" s="35"/>
      <c r="S2552" s="36"/>
      <c r="T2552" s="36"/>
      <c r="U2552" s="36"/>
    </row>
    <row r="2553" spans="1:21" x14ac:dyDescent="0.3">
      <c r="A2553" s="9">
        <v>675339647</v>
      </c>
      <c r="B2553" s="9" t="e">
        <f>VLOOKUP(A2553,'AM Detail'!K:L,2,FALSE)</f>
        <v>#N/A</v>
      </c>
      <c r="C2553" s="1" t="s">
        <v>31</v>
      </c>
      <c r="D2553" s="1" t="s">
        <v>276</v>
      </c>
      <c r="E2553" s="9" t="str">
        <f t="shared" si="39"/>
        <v>Z000</v>
      </c>
      <c r="F2553" s="2">
        <v>41974</v>
      </c>
      <c r="G2553" s="1" t="s">
        <v>17</v>
      </c>
      <c r="H2553" s="1" t="s">
        <v>33</v>
      </c>
      <c r="I2553" s="1" t="s">
        <v>290</v>
      </c>
      <c r="J2553" s="1" t="s">
        <v>291</v>
      </c>
      <c r="K2553" s="1" t="s">
        <v>279</v>
      </c>
      <c r="L2553" s="1" t="s">
        <v>890</v>
      </c>
      <c r="M2553" s="1" t="s">
        <v>1636</v>
      </c>
      <c r="N2553">
        <v>0</v>
      </c>
      <c r="O2553" s="8">
        <v>0</v>
      </c>
      <c r="P2553" s="8">
        <v>0</v>
      </c>
      <c r="Q2553" s="8">
        <v>0</v>
      </c>
      <c r="R2553" s="35"/>
      <c r="S2553" s="36"/>
      <c r="T2553" s="36"/>
      <c r="U2553" s="36"/>
    </row>
    <row r="2554" spans="1:21" x14ac:dyDescent="0.3">
      <c r="A2554" s="9">
        <v>675339957</v>
      </c>
      <c r="B2554" s="9" t="e">
        <f>VLOOKUP(A2554,'AM Detail'!K:L,2,FALSE)</f>
        <v>#N/A</v>
      </c>
      <c r="C2554" s="1" t="s">
        <v>31</v>
      </c>
      <c r="D2554" s="1" t="s">
        <v>54</v>
      </c>
      <c r="E2554" s="9" t="str">
        <f t="shared" si="39"/>
        <v>Z000</v>
      </c>
      <c r="F2554" s="2">
        <v>41974</v>
      </c>
      <c r="G2554" s="1" t="s">
        <v>17</v>
      </c>
      <c r="H2554" s="1" t="s">
        <v>33</v>
      </c>
      <c r="I2554" s="1" t="s">
        <v>290</v>
      </c>
      <c r="J2554" s="1" t="s">
        <v>291</v>
      </c>
      <c r="K2554" s="1" t="s">
        <v>21</v>
      </c>
      <c r="L2554" s="1" t="s">
        <v>890</v>
      </c>
      <c r="M2554" s="1" t="s">
        <v>1636</v>
      </c>
      <c r="N2554">
        <v>0</v>
      </c>
      <c r="O2554" s="8">
        <v>0</v>
      </c>
      <c r="P2554" s="8">
        <v>0</v>
      </c>
      <c r="Q2554" s="8">
        <v>0</v>
      </c>
      <c r="R2554" s="35"/>
      <c r="S2554" s="36"/>
      <c r="T2554" s="36"/>
      <c r="U2554" s="36"/>
    </row>
    <row r="2555" spans="1:21" x14ac:dyDescent="0.3">
      <c r="A2555" s="9">
        <v>675345934</v>
      </c>
      <c r="B2555" s="9" t="str">
        <f>VLOOKUP(A2555,'AM Detail'!K:L,2,FALSE)</f>
        <v>Common</v>
      </c>
      <c r="C2555" s="1" t="s">
        <v>15</v>
      </c>
      <c r="D2555" s="1" t="s">
        <v>880</v>
      </c>
      <c r="E2555" s="9" t="str">
        <f t="shared" si="39"/>
        <v>Z000</v>
      </c>
      <c r="F2555" s="2">
        <v>41974</v>
      </c>
      <c r="G2555" s="1" t="s">
        <v>17</v>
      </c>
      <c r="H2555" s="1" t="s">
        <v>18</v>
      </c>
      <c r="I2555" s="1" t="s">
        <v>284</v>
      </c>
      <c r="J2555" s="1" t="s">
        <v>881</v>
      </c>
      <c r="K2555" s="1" t="s">
        <v>877</v>
      </c>
      <c r="L2555" s="1" t="s">
        <v>890</v>
      </c>
      <c r="M2555" s="1" t="s">
        <v>1636</v>
      </c>
      <c r="N2555">
        <v>8</v>
      </c>
      <c r="O2555" s="8">
        <v>38961.839999999997</v>
      </c>
      <c r="P2555" s="8">
        <v>6453.52</v>
      </c>
      <c r="Q2555" s="8">
        <v>32508.32</v>
      </c>
      <c r="R2555" s="35"/>
      <c r="S2555" s="36"/>
      <c r="T2555" s="36"/>
      <c r="U2555" s="36"/>
    </row>
    <row r="2556" spans="1:21" x14ac:dyDescent="0.3">
      <c r="A2556" s="9">
        <v>676611866</v>
      </c>
      <c r="B2556" s="9" t="str">
        <f>VLOOKUP(A2556,'AM Detail'!K:L,2,FALSE)</f>
        <v>Retire</v>
      </c>
      <c r="C2556" s="1" t="s">
        <v>31</v>
      </c>
      <c r="D2556" s="1" t="s">
        <v>32</v>
      </c>
      <c r="E2556" s="9" t="str">
        <f t="shared" si="39"/>
        <v>Z000</v>
      </c>
      <c r="F2556" s="2">
        <v>41426</v>
      </c>
      <c r="G2556" s="1" t="s">
        <v>17</v>
      </c>
      <c r="H2556" s="1" t="s">
        <v>33</v>
      </c>
      <c r="I2556" s="1" t="s">
        <v>332</v>
      </c>
      <c r="J2556" s="1" t="s">
        <v>334</v>
      </c>
      <c r="K2556" s="1" t="s">
        <v>36</v>
      </c>
      <c r="L2556" s="1" t="s">
        <v>854</v>
      </c>
      <c r="M2556" s="1" t="s">
        <v>1636</v>
      </c>
      <c r="N2556">
        <v>0</v>
      </c>
      <c r="O2556" s="8">
        <v>7169.24</v>
      </c>
      <c r="P2556" s="8">
        <v>1633.67</v>
      </c>
      <c r="Q2556" s="8">
        <v>5535.57</v>
      </c>
      <c r="R2556" s="35"/>
      <c r="S2556" s="36"/>
      <c r="T2556" s="36"/>
      <c r="U2556" s="36"/>
    </row>
    <row r="2557" spans="1:21" x14ac:dyDescent="0.3">
      <c r="A2557" s="9">
        <v>677153953</v>
      </c>
      <c r="B2557" s="9" t="str">
        <f>VLOOKUP(A2557,'AM Detail'!K:L,2,FALSE)</f>
        <v>Retire</v>
      </c>
      <c r="C2557" s="1" t="s">
        <v>31</v>
      </c>
      <c r="D2557" s="1" t="s">
        <v>268</v>
      </c>
      <c r="E2557" s="9" t="str">
        <f t="shared" si="39"/>
        <v>Z000</v>
      </c>
      <c r="F2557" s="2">
        <v>41609</v>
      </c>
      <c r="G2557" s="1" t="s">
        <v>17</v>
      </c>
      <c r="H2557" s="1" t="s">
        <v>33</v>
      </c>
      <c r="I2557" s="1" t="s">
        <v>290</v>
      </c>
      <c r="J2557" s="1" t="s">
        <v>291</v>
      </c>
      <c r="K2557" s="1" t="s">
        <v>269</v>
      </c>
      <c r="L2557" s="1" t="s">
        <v>854</v>
      </c>
      <c r="M2557" s="1" t="s">
        <v>1636</v>
      </c>
      <c r="N2557">
        <v>1</v>
      </c>
      <c r="O2557" s="8">
        <v>-133722.54</v>
      </c>
      <c r="P2557" s="8">
        <v>-11809.99</v>
      </c>
      <c r="Q2557" s="8">
        <v>-121912.55</v>
      </c>
      <c r="R2557" s="35"/>
      <c r="S2557" s="36"/>
      <c r="T2557" s="36"/>
      <c r="U2557" s="36"/>
    </row>
    <row r="2558" spans="1:21" x14ac:dyDescent="0.3">
      <c r="A2558" s="9">
        <v>677153956</v>
      </c>
      <c r="B2558" s="9" t="e">
        <f>VLOOKUP(A2558,'AM Detail'!K:L,2,FALSE)</f>
        <v>#N/A</v>
      </c>
      <c r="C2558" s="1" t="s">
        <v>31</v>
      </c>
      <c r="D2558" s="1" t="s">
        <v>268</v>
      </c>
      <c r="E2558" s="9" t="str">
        <f t="shared" si="39"/>
        <v>Z000</v>
      </c>
      <c r="F2558" s="2">
        <v>41609</v>
      </c>
      <c r="G2558" s="1" t="s">
        <v>17</v>
      </c>
      <c r="H2558" s="1" t="s">
        <v>33</v>
      </c>
      <c r="I2558" s="1" t="s">
        <v>290</v>
      </c>
      <c r="J2558" s="1" t="s">
        <v>291</v>
      </c>
      <c r="K2558" s="1" t="s">
        <v>269</v>
      </c>
      <c r="L2558" s="1" t="s">
        <v>854</v>
      </c>
      <c r="M2558" s="1" t="s">
        <v>1636</v>
      </c>
      <c r="N2558">
        <v>0</v>
      </c>
      <c r="O2558" s="8">
        <v>0</v>
      </c>
      <c r="P2558" s="8">
        <v>0</v>
      </c>
      <c r="Q2558" s="8">
        <v>0</v>
      </c>
      <c r="R2558" s="35"/>
      <c r="S2558" s="36"/>
      <c r="T2558" s="36"/>
      <c r="U2558" s="36"/>
    </row>
    <row r="2559" spans="1:21" x14ac:dyDescent="0.3">
      <c r="A2559" s="9">
        <v>677154022</v>
      </c>
      <c r="B2559" s="9" t="e">
        <f>VLOOKUP(A2559,'AM Detail'!K:L,2,FALSE)</f>
        <v>#N/A</v>
      </c>
      <c r="C2559" s="1" t="s">
        <v>335</v>
      </c>
      <c r="D2559" s="1" t="s">
        <v>238</v>
      </c>
      <c r="E2559" s="9" t="str">
        <f t="shared" si="39"/>
        <v>Z000</v>
      </c>
      <c r="F2559" s="2">
        <v>41699</v>
      </c>
      <c r="G2559" s="1" t="s">
        <v>17</v>
      </c>
      <c r="H2559" s="1" t="s">
        <v>18</v>
      </c>
      <c r="I2559" s="1" t="s">
        <v>290</v>
      </c>
      <c r="J2559" s="1" t="s">
        <v>291</v>
      </c>
      <c r="K2559" s="1" t="s">
        <v>36</v>
      </c>
      <c r="L2559" s="1" t="s">
        <v>890</v>
      </c>
      <c r="M2559" s="1" t="s">
        <v>1636</v>
      </c>
      <c r="N2559">
        <v>0</v>
      </c>
      <c r="O2559" s="8">
        <v>0</v>
      </c>
      <c r="P2559" s="8">
        <v>0</v>
      </c>
      <c r="Q2559" s="8">
        <v>0</v>
      </c>
      <c r="R2559" s="35"/>
      <c r="S2559" s="36"/>
      <c r="T2559" s="36"/>
      <c r="U2559" s="36"/>
    </row>
    <row r="2560" spans="1:21" x14ac:dyDescent="0.3">
      <c r="A2560" s="9">
        <v>677154382</v>
      </c>
      <c r="B2560" s="9" t="e">
        <f>VLOOKUP(A2560,'AM Detail'!K:L,2,FALSE)</f>
        <v>#N/A</v>
      </c>
      <c r="C2560" s="1" t="s">
        <v>31</v>
      </c>
      <c r="D2560" s="1" t="s">
        <v>276</v>
      </c>
      <c r="E2560" s="9" t="str">
        <f t="shared" si="39"/>
        <v>Z000</v>
      </c>
      <c r="F2560" s="2">
        <v>41974</v>
      </c>
      <c r="G2560" s="1" t="s">
        <v>17</v>
      </c>
      <c r="H2560" s="1" t="s">
        <v>33</v>
      </c>
      <c r="I2560" s="1" t="s">
        <v>290</v>
      </c>
      <c r="J2560" s="1" t="s">
        <v>291</v>
      </c>
      <c r="K2560" s="1" t="s">
        <v>279</v>
      </c>
      <c r="L2560" s="1" t="s">
        <v>890</v>
      </c>
      <c r="M2560" s="1" t="s">
        <v>1636</v>
      </c>
      <c r="N2560">
        <v>0</v>
      </c>
      <c r="O2560" s="8">
        <v>0</v>
      </c>
      <c r="P2560" s="8">
        <v>0</v>
      </c>
      <c r="Q2560" s="8">
        <v>0</v>
      </c>
      <c r="R2560" s="35"/>
      <c r="S2560" s="36"/>
      <c r="T2560" s="36"/>
      <c r="U2560" s="36"/>
    </row>
    <row r="2561" spans="1:21" x14ac:dyDescent="0.3">
      <c r="A2561" s="9">
        <v>677154473</v>
      </c>
      <c r="B2561" s="9" t="e">
        <f>VLOOKUP(A2561,'AM Detail'!K:L,2,FALSE)</f>
        <v>#N/A</v>
      </c>
      <c r="C2561" s="1" t="s">
        <v>31</v>
      </c>
      <c r="D2561" s="1" t="s">
        <v>268</v>
      </c>
      <c r="E2561" s="9" t="str">
        <f t="shared" si="39"/>
        <v>Z000</v>
      </c>
      <c r="F2561" s="2">
        <v>41883</v>
      </c>
      <c r="G2561" s="1" t="s">
        <v>17</v>
      </c>
      <c r="H2561" s="1" t="s">
        <v>33</v>
      </c>
      <c r="I2561" s="1" t="s">
        <v>290</v>
      </c>
      <c r="J2561" s="1" t="s">
        <v>291</v>
      </c>
      <c r="K2561" s="1" t="s">
        <v>269</v>
      </c>
      <c r="L2561" s="1" t="s">
        <v>890</v>
      </c>
      <c r="M2561" s="1" t="s">
        <v>1636</v>
      </c>
      <c r="N2561">
        <v>0</v>
      </c>
      <c r="O2561" s="8">
        <v>0</v>
      </c>
      <c r="P2561" s="8">
        <v>0</v>
      </c>
      <c r="Q2561" s="8">
        <v>0</v>
      </c>
      <c r="R2561" s="35"/>
      <c r="S2561" s="36"/>
      <c r="T2561" s="36"/>
      <c r="U2561" s="36"/>
    </row>
    <row r="2562" spans="1:21" x14ac:dyDescent="0.3">
      <c r="A2562" s="9">
        <v>677154561</v>
      </c>
      <c r="B2562" s="9" t="e">
        <f>VLOOKUP(A2562,'AM Detail'!K:L,2,FALSE)</f>
        <v>#N/A</v>
      </c>
      <c r="C2562" s="1" t="s">
        <v>31</v>
      </c>
      <c r="D2562" s="1" t="s">
        <v>32</v>
      </c>
      <c r="E2562" s="9" t="str">
        <f t="shared" si="39"/>
        <v>Z000</v>
      </c>
      <c r="F2562" s="2">
        <v>41913</v>
      </c>
      <c r="G2562" s="1" t="s">
        <v>17</v>
      </c>
      <c r="H2562" s="1" t="s">
        <v>33</v>
      </c>
      <c r="I2562" s="1" t="s">
        <v>290</v>
      </c>
      <c r="J2562" s="1" t="s">
        <v>291</v>
      </c>
      <c r="K2562" s="1" t="s">
        <v>36</v>
      </c>
      <c r="L2562" s="1" t="s">
        <v>890</v>
      </c>
      <c r="M2562" s="1" t="s">
        <v>1636</v>
      </c>
      <c r="N2562">
        <v>0</v>
      </c>
      <c r="O2562" s="8">
        <v>0</v>
      </c>
      <c r="P2562" s="8">
        <v>0</v>
      </c>
      <c r="Q2562" s="8">
        <v>0</v>
      </c>
      <c r="R2562" s="35"/>
      <c r="S2562" s="36"/>
      <c r="T2562" s="36"/>
      <c r="U2562" s="36"/>
    </row>
    <row r="2563" spans="1:21" x14ac:dyDescent="0.3">
      <c r="A2563" s="9">
        <v>677158820</v>
      </c>
      <c r="B2563" s="9" t="str">
        <f>VLOOKUP(A2563,'AM Detail'!K:L,2,FALSE)</f>
        <v>Common</v>
      </c>
      <c r="C2563" s="1" t="s">
        <v>15</v>
      </c>
      <c r="D2563" s="1" t="s">
        <v>872</v>
      </c>
      <c r="E2563" s="9" t="str">
        <f t="shared" si="39"/>
        <v>Z000</v>
      </c>
      <c r="F2563" s="2">
        <v>42005</v>
      </c>
      <c r="G2563" s="1" t="s">
        <v>17</v>
      </c>
      <c r="H2563" s="1" t="s">
        <v>18</v>
      </c>
      <c r="I2563" s="1" t="s">
        <v>726</v>
      </c>
      <c r="J2563" s="1" t="s">
        <v>900</v>
      </c>
      <c r="K2563" s="1" t="s">
        <v>874</v>
      </c>
      <c r="L2563" s="1" t="s">
        <v>901</v>
      </c>
      <c r="M2563" s="1" t="s">
        <v>1636</v>
      </c>
      <c r="N2563">
        <v>1</v>
      </c>
      <c r="O2563" s="8">
        <v>23711.52</v>
      </c>
      <c r="P2563" s="8">
        <v>4818.59</v>
      </c>
      <c r="Q2563" s="8">
        <v>18892.93</v>
      </c>
      <c r="R2563" s="35"/>
      <c r="S2563" s="36"/>
      <c r="T2563" s="36"/>
      <c r="U2563" s="36"/>
    </row>
    <row r="2564" spans="1:21" x14ac:dyDescent="0.3">
      <c r="A2564" s="9">
        <v>677596979</v>
      </c>
      <c r="B2564" s="9" t="str">
        <f>VLOOKUP(A2564,'AM Detail'!K:L,2,FALSE)</f>
        <v>Retire</v>
      </c>
      <c r="C2564" s="1" t="s">
        <v>31</v>
      </c>
      <c r="D2564" s="1" t="s">
        <v>32</v>
      </c>
      <c r="E2564" s="9" t="str">
        <f t="shared" si="39"/>
        <v>Z000</v>
      </c>
      <c r="F2564" s="2">
        <v>41883</v>
      </c>
      <c r="G2564" s="1" t="s">
        <v>17</v>
      </c>
      <c r="H2564" s="1" t="s">
        <v>33</v>
      </c>
      <c r="I2564" s="1" t="s">
        <v>332</v>
      </c>
      <c r="J2564" s="1" t="s">
        <v>334</v>
      </c>
      <c r="K2564" s="1" t="s">
        <v>36</v>
      </c>
      <c r="L2564" s="1" t="s">
        <v>890</v>
      </c>
      <c r="M2564" s="1" t="s">
        <v>1636</v>
      </c>
      <c r="N2564">
        <v>0</v>
      </c>
      <c r="O2564" s="8">
        <v>6268.49</v>
      </c>
      <c r="P2564" s="8">
        <v>793.57</v>
      </c>
      <c r="Q2564" s="8">
        <v>5474.92</v>
      </c>
      <c r="R2564" s="35"/>
      <c r="S2564" s="36"/>
      <c r="T2564" s="36"/>
      <c r="U2564" s="36"/>
    </row>
    <row r="2565" spans="1:21" x14ac:dyDescent="0.3">
      <c r="A2565" s="9">
        <v>677597016</v>
      </c>
      <c r="B2565" s="9" t="str">
        <f>VLOOKUP(A2565,'AM Detail'!K:L,2,FALSE)</f>
        <v>Retire</v>
      </c>
      <c r="C2565" s="1" t="s">
        <v>31</v>
      </c>
      <c r="D2565" s="1" t="s">
        <v>268</v>
      </c>
      <c r="E2565" s="9" t="str">
        <f t="shared" si="39"/>
        <v>Z000</v>
      </c>
      <c r="F2565" s="2">
        <v>41852</v>
      </c>
      <c r="G2565" s="1" t="s">
        <v>17</v>
      </c>
      <c r="H2565" s="1" t="s">
        <v>33</v>
      </c>
      <c r="I2565" s="1" t="s">
        <v>272</v>
      </c>
      <c r="J2565" s="1" t="s">
        <v>504</v>
      </c>
      <c r="K2565" s="1" t="s">
        <v>269</v>
      </c>
      <c r="L2565" s="1" t="s">
        <v>890</v>
      </c>
      <c r="M2565" s="1" t="s">
        <v>1636</v>
      </c>
      <c r="N2565">
        <v>1</v>
      </c>
      <c r="O2565" s="8">
        <v>145885.15</v>
      </c>
      <c r="P2565" s="8">
        <v>7157.87</v>
      </c>
      <c r="Q2565" s="8">
        <v>138727.28</v>
      </c>
      <c r="R2565" s="35"/>
      <c r="S2565" s="36"/>
      <c r="T2565" s="36"/>
      <c r="U2565" s="36"/>
    </row>
    <row r="2566" spans="1:21" x14ac:dyDescent="0.3">
      <c r="A2566" s="9">
        <v>677734371</v>
      </c>
      <c r="B2566" s="9" t="str">
        <f>VLOOKUP(A2566,'AM Detail'!K:L,2,FALSE)</f>
        <v>Retire</v>
      </c>
      <c r="C2566" s="1" t="s">
        <v>31</v>
      </c>
      <c r="D2566" s="1" t="s">
        <v>32</v>
      </c>
      <c r="E2566" s="9" t="str">
        <f t="shared" ref="E2566:E2588" si="40">MID(D2566,6,4)</f>
        <v>Z000</v>
      </c>
      <c r="F2566" s="2">
        <v>41944</v>
      </c>
      <c r="G2566" s="1" t="s">
        <v>17</v>
      </c>
      <c r="H2566" s="1" t="s">
        <v>33</v>
      </c>
      <c r="I2566" s="1" t="s">
        <v>434</v>
      </c>
      <c r="J2566" s="1" t="s">
        <v>435</v>
      </c>
      <c r="K2566" s="1" t="s">
        <v>36</v>
      </c>
      <c r="L2566" s="1" t="s">
        <v>890</v>
      </c>
      <c r="M2566" s="1" t="s">
        <v>1636</v>
      </c>
      <c r="N2566">
        <v>1</v>
      </c>
      <c r="O2566" s="8">
        <v>30432.7</v>
      </c>
      <c r="P2566" s="8">
        <v>3852.66</v>
      </c>
      <c r="Q2566" s="8">
        <v>26580.04</v>
      </c>
      <c r="R2566" s="35"/>
      <c r="S2566" s="36"/>
      <c r="T2566" s="36"/>
      <c r="U2566" s="36"/>
    </row>
    <row r="2567" spans="1:21" x14ac:dyDescent="0.3">
      <c r="A2567" s="9">
        <v>677839601</v>
      </c>
      <c r="B2567" s="9" t="str">
        <f>VLOOKUP(A2567,'AM Detail'!K:L,2,FALSE)</f>
        <v>Retire</v>
      </c>
      <c r="C2567" s="1" t="s">
        <v>31</v>
      </c>
      <c r="D2567" s="1" t="s">
        <v>54</v>
      </c>
      <c r="E2567" s="9" t="str">
        <f t="shared" si="40"/>
        <v>Z000</v>
      </c>
      <c r="F2567" s="2">
        <v>41974</v>
      </c>
      <c r="G2567" s="1" t="s">
        <v>17</v>
      </c>
      <c r="H2567" s="1" t="s">
        <v>33</v>
      </c>
      <c r="I2567" s="1" t="s">
        <v>215</v>
      </c>
      <c r="J2567" s="1" t="s">
        <v>219</v>
      </c>
      <c r="K2567" s="1" t="s">
        <v>21</v>
      </c>
      <c r="L2567" s="1" t="s">
        <v>890</v>
      </c>
      <c r="M2567" s="1" t="s">
        <v>1636</v>
      </c>
      <c r="N2567">
        <v>2</v>
      </c>
      <c r="O2567" s="8">
        <v>15574.32</v>
      </c>
      <c r="P2567" s="8">
        <v>671.56</v>
      </c>
      <c r="Q2567" s="8">
        <v>14902.76</v>
      </c>
      <c r="R2567" s="35"/>
      <c r="S2567" s="36"/>
      <c r="T2567" s="36"/>
      <c r="U2567" s="36"/>
    </row>
    <row r="2568" spans="1:21" x14ac:dyDescent="0.3">
      <c r="A2568" s="9">
        <v>679000032</v>
      </c>
      <c r="B2568" s="9" t="e">
        <f>VLOOKUP(A2568,'AM Detail'!K:L,2,FALSE)</f>
        <v>#N/A</v>
      </c>
      <c r="C2568" s="1" t="s">
        <v>31</v>
      </c>
      <c r="D2568" s="1" t="s">
        <v>268</v>
      </c>
      <c r="E2568" s="9" t="str">
        <f t="shared" si="40"/>
        <v>Z000</v>
      </c>
      <c r="F2568" s="2">
        <v>41548</v>
      </c>
      <c r="G2568" s="1" t="s">
        <v>17</v>
      </c>
      <c r="H2568" s="1" t="s">
        <v>33</v>
      </c>
      <c r="I2568" s="1" t="s">
        <v>290</v>
      </c>
      <c r="J2568" s="1" t="s">
        <v>291</v>
      </c>
      <c r="K2568" s="1" t="s">
        <v>269</v>
      </c>
      <c r="L2568" s="1" t="s">
        <v>854</v>
      </c>
      <c r="M2568" s="1" t="s">
        <v>1636</v>
      </c>
      <c r="N2568">
        <v>0</v>
      </c>
      <c r="O2568" s="8">
        <v>0</v>
      </c>
      <c r="P2568" s="8">
        <v>0</v>
      </c>
      <c r="Q2568" s="8">
        <v>0</v>
      </c>
      <c r="R2568" s="35"/>
      <c r="S2568" s="36"/>
      <c r="T2568" s="36"/>
      <c r="U2568" s="36"/>
    </row>
    <row r="2569" spans="1:21" x14ac:dyDescent="0.3">
      <c r="A2569" s="9">
        <v>679000125</v>
      </c>
      <c r="B2569" s="9" t="str">
        <f>VLOOKUP(A2569,'AM Detail'!K:L,2,FALSE)</f>
        <v>Retire</v>
      </c>
      <c r="C2569" s="1" t="s">
        <v>31</v>
      </c>
      <c r="D2569" s="1" t="s">
        <v>268</v>
      </c>
      <c r="E2569" s="9" t="str">
        <f t="shared" si="40"/>
        <v>Z000</v>
      </c>
      <c r="F2569" s="2">
        <v>41609</v>
      </c>
      <c r="G2569" s="1" t="s">
        <v>17</v>
      </c>
      <c r="H2569" s="1" t="s">
        <v>33</v>
      </c>
      <c r="I2569" s="1" t="s">
        <v>290</v>
      </c>
      <c r="J2569" s="1" t="s">
        <v>291</v>
      </c>
      <c r="K2569" s="1" t="s">
        <v>269</v>
      </c>
      <c r="L2569" s="1" t="s">
        <v>854</v>
      </c>
      <c r="M2569" s="1" t="s">
        <v>1636</v>
      </c>
      <c r="N2569">
        <v>1</v>
      </c>
      <c r="O2569" s="8">
        <v>14812.4</v>
      </c>
      <c r="P2569" s="8">
        <v>1308.19</v>
      </c>
      <c r="Q2569" s="8">
        <v>13504.21</v>
      </c>
      <c r="R2569" s="35"/>
      <c r="S2569" s="36"/>
      <c r="T2569" s="36"/>
      <c r="U2569" s="36"/>
    </row>
    <row r="2570" spans="1:21" x14ac:dyDescent="0.3">
      <c r="A2570" s="9">
        <v>679637625</v>
      </c>
      <c r="B2570" s="9" t="str">
        <f>VLOOKUP(A2570,'AM Detail'!K:L,2,FALSE)</f>
        <v>Retire</v>
      </c>
      <c r="C2570" s="1" t="s">
        <v>31</v>
      </c>
      <c r="D2570" s="1" t="s">
        <v>268</v>
      </c>
      <c r="E2570" s="9" t="str">
        <f t="shared" si="40"/>
        <v>Z000</v>
      </c>
      <c r="F2570" s="2">
        <v>41579</v>
      </c>
      <c r="G2570" s="1" t="s">
        <v>17</v>
      </c>
      <c r="H2570" s="1" t="s">
        <v>33</v>
      </c>
      <c r="I2570" s="1" t="s">
        <v>485</v>
      </c>
      <c r="J2570" s="1" t="s">
        <v>902</v>
      </c>
      <c r="K2570" s="1" t="s">
        <v>269</v>
      </c>
      <c r="L2570" s="1" t="s">
        <v>854</v>
      </c>
      <c r="M2570" s="1" t="s">
        <v>1636</v>
      </c>
      <c r="N2570">
        <v>4</v>
      </c>
      <c r="O2570" s="8">
        <v>440033.8</v>
      </c>
      <c r="P2570" s="8">
        <v>38862.519999999997</v>
      </c>
      <c r="Q2570" s="8">
        <v>401171.28</v>
      </c>
      <c r="R2570" s="35"/>
      <c r="S2570" s="36"/>
      <c r="T2570" s="36"/>
      <c r="U2570" s="36"/>
    </row>
    <row r="2571" spans="1:21" x14ac:dyDescent="0.3">
      <c r="A2571" s="9">
        <v>679637653</v>
      </c>
      <c r="B2571" s="9" t="str">
        <f>VLOOKUP(A2571,'AM Detail'!K:L,2,FALSE)</f>
        <v>Retire</v>
      </c>
      <c r="C2571" s="1" t="s">
        <v>31</v>
      </c>
      <c r="D2571" s="1" t="s">
        <v>268</v>
      </c>
      <c r="E2571" s="9" t="str">
        <f t="shared" si="40"/>
        <v>Z000</v>
      </c>
      <c r="F2571" s="2">
        <v>41609</v>
      </c>
      <c r="G2571" s="1" t="s">
        <v>17</v>
      </c>
      <c r="H2571" s="1" t="s">
        <v>33</v>
      </c>
      <c r="I2571" s="1" t="s">
        <v>270</v>
      </c>
      <c r="J2571" s="1" t="s">
        <v>903</v>
      </c>
      <c r="K2571" s="1" t="s">
        <v>269</v>
      </c>
      <c r="L2571" s="1" t="s">
        <v>854</v>
      </c>
      <c r="M2571" s="1" t="s">
        <v>1636</v>
      </c>
      <c r="N2571">
        <v>2</v>
      </c>
      <c r="O2571" s="8">
        <v>1753352.55</v>
      </c>
      <c r="P2571" s="8">
        <v>154851.04999999999</v>
      </c>
      <c r="Q2571" s="8">
        <v>1598501.5</v>
      </c>
      <c r="R2571" s="35"/>
      <c r="S2571" s="36"/>
      <c r="T2571" s="36"/>
      <c r="U2571" s="36"/>
    </row>
    <row r="2572" spans="1:21" x14ac:dyDescent="0.3">
      <c r="A2572" s="9">
        <v>680333765</v>
      </c>
      <c r="B2572" s="9" t="e">
        <f>VLOOKUP(A2572,'AM Detail'!K:L,2,FALSE)</f>
        <v>#N/A</v>
      </c>
      <c r="C2572" s="1" t="s">
        <v>335</v>
      </c>
      <c r="D2572" s="1" t="s">
        <v>238</v>
      </c>
      <c r="E2572" s="9" t="str">
        <f t="shared" si="40"/>
        <v>Z000</v>
      </c>
      <c r="F2572" s="2">
        <v>41699</v>
      </c>
      <c r="G2572" s="1" t="s">
        <v>17</v>
      </c>
      <c r="H2572" s="1" t="s">
        <v>18</v>
      </c>
      <c r="I2572" s="1" t="s">
        <v>426</v>
      </c>
      <c r="J2572" s="1" t="s">
        <v>432</v>
      </c>
      <c r="K2572" s="1" t="s">
        <v>36</v>
      </c>
      <c r="L2572" s="1" t="s">
        <v>890</v>
      </c>
      <c r="M2572" s="1" t="s">
        <v>1636</v>
      </c>
      <c r="N2572">
        <v>0</v>
      </c>
      <c r="O2572" s="8">
        <v>0</v>
      </c>
      <c r="P2572" s="8">
        <v>0</v>
      </c>
      <c r="Q2572" s="8">
        <v>0</v>
      </c>
      <c r="R2572" s="35"/>
      <c r="S2572" s="36"/>
      <c r="T2572" s="36"/>
      <c r="U2572" s="36"/>
    </row>
    <row r="2573" spans="1:21" x14ac:dyDescent="0.3">
      <c r="A2573" s="9">
        <v>680645243</v>
      </c>
      <c r="B2573" s="9" t="e">
        <f>VLOOKUP(A2573,'AM Detail'!K:L,2,FALSE)</f>
        <v>#N/A</v>
      </c>
      <c r="C2573" s="1" t="s">
        <v>335</v>
      </c>
      <c r="D2573" s="1" t="s">
        <v>465</v>
      </c>
      <c r="E2573" s="9" t="str">
        <f t="shared" si="40"/>
        <v>Z000</v>
      </c>
      <c r="F2573" s="2">
        <v>41883</v>
      </c>
      <c r="G2573" s="1" t="s">
        <v>17</v>
      </c>
      <c r="H2573" s="1" t="s">
        <v>18</v>
      </c>
      <c r="I2573" s="1" t="s">
        <v>290</v>
      </c>
      <c r="J2573" s="1" t="s">
        <v>291</v>
      </c>
      <c r="K2573" s="1" t="s">
        <v>269</v>
      </c>
      <c r="L2573" s="1" t="s">
        <v>890</v>
      </c>
      <c r="M2573" s="1" t="s">
        <v>1636</v>
      </c>
      <c r="N2573">
        <v>0</v>
      </c>
      <c r="O2573" s="8">
        <v>0</v>
      </c>
      <c r="P2573" s="8">
        <v>0</v>
      </c>
      <c r="Q2573" s="8">
        <v>0</v>
      </c>
      <c r="R2573" s="35"/>
      <c r="S2573" s="36"/>
      <c r="T2573" s="36"/>
      <c r="U2573" s="36"/>
    </row>
    <row r="2574" spans="1:21" x14ac:dyDescent="0.3">
      <c r="A2574" s="9">
        <v>682207482</v>
      </c>
      <c r="B2574" s="9" t="str">
        <f>VLOOKUP(A2574,'AM Detail'!K:L,2,FALSE)</f>
        <v>U1</v>
      </c>
      <c r="C2574" s="1" t="s">
        <v>31</v>
      </c>
      <c r="D2574" s="1" t="s">
        <v>268</v>
      </c>
      <c r="E2574" s="9" t="str">
        <f t="shared" si="40"/>
        <v>Z000</v>
      </c>
      <c r="F2574" s="2">
        <v>41548</v>
      </c>
      <c r="G2574" s="1" t="s">
        <v>17</v>
      </c>
      <c r="H2574" s="1" t="s">
        <v>33</v>
      </c>
      <c r="I2574" s="1" t="s">
        <v>479</v>
      </c>
      <c r="J2574" s="1" t="s">
        <v>904</v>
      </c>
      <c r="K2574" s="1" t="s">
        <v>269</v>
      </c>
      <c r="L2574" s="1" t="s">
        <v>854</v>
      </c>
      <c r="M2574" s="1" t="s">
        <v>1636</v>
      </c>
      <c r="N2574">
        <v>2</v>
      </c>
      <c r="O2574" s="8">
        <v>383842.39</v>
      </c>
      <c r="P2574" s="8">
        <v>33899.85</v>
      </c>
      <c r="Q2574" s="8">
        <v>349942.54</v>
      </c>
      <c r="R2574" s="35"/>
      <c r="S2574" s="36"/>
      <c r="T2574" s="36"/>
      <c r="U2574" s="36"/>
    </row>
    <row r="2575" spans="1:21" x14ac:dyDescent="0.3">
      <c r="A2575" s="9">
        <v>683811455</v>
      </c>
      <c r="B2575" s="9" t="str">
        <f>VLOOKUP(A2575,'AM Detail'!K:L,2,FALSE)</f>
        <v>Retire</v>
      </c>
      <c r="C2575" s="1" t="s">
        <v>31</v>
      </c>
      <c r="D2575" s="1" t="s">
        <v>32</v>
      </c>
      <c r="E2575" s="9" t="str">
        <f t="shared" si="40"/>
        <v>Z000</v>
      </c>
      <c r="F2575" s="2">
        <v>41913</v>
      </c>
      <c r="G2575" s="1" t="s">
        <v>17</v>
      </c>
      <c r="H2575" s="1" t="s">
        <v>33</v>
      </c>
      <c r="I2575" s="1" t="s">
        <v>249</v>
      </c>
      <c r="J2575" s="1" t="s">
        <v>257</v>
      </c>
      <c r="K2575" s="1" t="s">
        <v>36</v>
      </c>
      <c r="L2575" s="1" t="s">
        <v>890</v>
      </c>
      <c r="M2575" s="1" t="s">
        <v>1636</v>
      </c>
      <c r="N2575">
        <v>0</v>
      </c>
      <c r="O2575" s="8">
        <v>-164742.81</v>
      </c>
      <c r="P2575" s="8">
        <v>-20855.78</v>
      </c>
      <c r="Q2575" s="8">
        <v>-143887.03</v>
      </c>
      <c r="R2575" s="35"/>
      <c r="S2575" s="36"/>
      <c r="T2575" s="36"/>
      <c r="U2575" s="36"/>
    </row>
    <row r="2576" spans="1:21" x14ac:dyDescent="0.3">
      <c r="A2576" s="9">
        <v>683811525</v>
      </c>
      <c r="B2576" s="9" t="str">
        <f>VLOOKUP(A2576,'AM Detail'!K:L,2,FALSE)</f>
        <v>Retire</v>
      </c>
      <c r="C2576" s="1" t="s">
        <v>31</v>
      </c>
      <c r="D2576" s="1" t="s">
        <v>32</v>
      </c>
      <c r="E2576" s="9" t="str">
        <f t="shared" si="40"/>
        <v>Z000</v>
      </c>
      <c r="F2576" s="2">
        <v>41913</v>
      </c>
      <c r="G2576" s="1" t="s">
        <v>17</v>
      </c>
      <c r="H2576" s="1" t="s">
        <v>33</v>
      </c>
      <c r="I2576" s="1" t="s">
        <v>249</v>
      </c>
      <c r="J2576" s="1" t="s">
        <v>254</v>
      </c>
      <c r="K2576" s="1" t="s">
        <v>36</v>
      </c>
      <c r="L2576" s="1" t="s">
        <v>890</v>
      </c>
      <c r="M2576" s="1" t="s">
        <v>1636</v>
      </c>
      <c r="N2576">
        <v>0</v>
      </c>
      <c r="O2576" s="8">
        <v>-44562.879999999997</v>
      </c>
      <c r="P2576" s="8">
        <v>-5641.48</v>
      </c>
      <c r="Q2576" s="8">
        <v>-38921.4</v>
      </c>
      <c r="R2576" s="35"/>
      <c r="S2576" s="36"/>
      <c r="T2576" s="36"/>
      <c r="U2576" s="36"/>
    </row>
    <row r="2577" spans="1:21" x14ac:dyDescent="0.3">
      <c r="A2577" s="9">
        <v>683811532</v>
      </c>
      <c r="B2577" s="9" t="str">
        <f>VLOOKUP(A2577,'AM Detail'!K:L,2,FALSE)</f>
        <v>Retire</v>
      </c>
      <c r="C2577" s="1" t="s">
        <v>31</v>
      </c>
      <c r="D2577" s="1" t="s">
        <v>32</v>
      </c>
      <c r="E2577" s="9" t="str">
        <f t="shared" si="40"/>
        <v>Z000</v>
      </c>
      <c r="F2577" s="2">
        <v>41913</v>
      </c>
      <c r="G2577" s="1" t="s">
        <v>17</v>
      </c>
      <c r="H2577" s="1" t="s">
        <v>33</v>
      </c>
      <c r="I2577" s="1" t="s">
        <v>249</v>
      </c>
      <c r="J2577" s="1" t="s">
        <v>257</v>
      </c>
      <c r="K2577" s="1" t="s">
        <v>36</v>
      </c>
      <c r="L2577" s="1" t="s">
        <v>890</v>
      </c>
      <c r="M2577" s="1" t="s">
        <v>1636</v>
      </c>
      <c r="N2577">
        <v>0</v>
      </c>
      <c r="O2577" s="8">
        <v>-95515.04</v>
      </c>
      <c r="P2577" s="8">
        <v>-12091.82</v>
      </c>
      <c r="Q2577" s="8">
        <v>-83423.22</v>
      </c>
      <c r="R2577" s="35"/>
      <c r="S2577" s="36"/>
      <c r="T2577" s="36"/>
      <c r="U2577" s="36"/>
    </row>
    <row r="2578" spans="1:21" x14ac:dyDescent="0.3">
      <c r="A2578" s="9">
        <v>684386233</v>
      </c>
      <c r="B2578" s="9" t="str">
        <f>VLOOKUP(A2578,'AM Detail'!K:L,2,FALSE)</f>
        <v>U1 CSP</v>
      </c>
      <c r="C2578" s="1" t="s">
        <v>335</v>
      </c>
      <c r="D2578" s="1" t="s">
        <v>238</v>
      </c>
      <c r="E2578" s="9" t="str">
        <f t="shared" si="40"/>
        <v>Z000</v>
      </c>
      <c r="F2578" s="2">
        <v>42125</v>
      </c>
      <c r="G2578" s="1" t="s">
        <v>17</v>
      </c>
      <c r="H2578" s="1" t="s">
        <v>18</v>
      </c>
      <c r="I2578" s="1" t="s">
        <v>290</v>
      </c>
      <c r="J2578" s="1" t="s">
        <v>291</v>
      </c>
      <c r="K2578" s="1" t="s">
        <v>36</v>
      </c>
      <c r="L2578" s="1" t="s">
        <v>901</v>
      </c>
      <c r="M2578" s="1" t="s">
        <v>1636</v>
      </c>
      <c r="N2578">
        <v>0</v>
      </c>
      <c r="O2578" s="8">
        <v>5496.39</v>
      </c>
      <c r="P2578" s="8">
        <v>155.99</v>
      </c>
      <c r="Q2578" s="8">
        <v>5340.4</v>
      </c>
      <c r="R2578" s="35"/>
      <c r="S2578" s="36"/>
      <c r="T2578" s="36"/>
      <c r="U2578" s="36"/>
    </row>
    <row r="2579" spans="1:21" x14ac:dyDescent="0.3">
      <c r="A2579" s="9">
        <v>685184423</v>
      </c>
      <c r="B2579" s="9" t="str">
        <f>VLOOKUP(A2579,'AM Detail'!K:L,2,FALSE)</f>
        <v>Retire</v>
      </c>
      <c r="C2579" s="1" t="s">
        <v>31</v>
      </c>
      <c r="D2579" s="1" t="s">
        <v>268</v>
      </c>
      <c r="E2579" s="9" t="str">
        <f t="shared" si="40"/>
        <v>Z000</v>
      </c>
      <c r="F2579" s="2">
        <v>41699</v>
      </c>
      <c r="G2579" s="1" t="s">
        <v>17</v>
      </c>
      <c r="H2579" s="1" t="s">
        <v>33</v>
      </c>
      <c r="I2579" s="1" t="s">
        <v>496</v>
      </c>
      <c r="J2579" s="1" t="s">
        <v>501</v>
      </c>
      <c r="K2579" s="1" t="s">
        <v>269</v>
      </c>
      <c r="L2579" s="1" t="s">
        <v>890</v>
      </c>
      <c r="M2579" s="1" t="s">
        <v>1636</v>
      </c>
      <c r="N2579">
        <v>0</v>
      </c>
      <c r="O2579" s="8">
        <v>2406.89</v>
      </c>
      <c r="P2579" s="8">
        <v>118.09</v>
      </c>
      <c r="Q2579" s="8">
        <v>2288.8000000000002</v>
      </c>
      <c r="R2579" s="35"/>
      <c r="S2579" s="36"/>
      <c r="T2579" s="36"/>
      <c r="U2579" s="36"/>
    </row>
    <row r="2580" spans="1:21" x14ac:dyDescent="0.3">
      <c r="A2580" s="9">
        <v>685359937</v>
      </c>
      <c r="B2580" s="9" t="str">
        <f>VLOOKUP(A2580,'AM Detail'!K:L,2,FALSE)</f>
        <v>U1 CSP</v>
      </c>
      <c r="C2580" s="1" t="s">
        <v>335</v>
      </c>
      <c r="D2580" s="1" t="s">
        <v>465</v>
      </c>
      <c r="E2580" s="9" t="str">
        <f t="shared" si="40"/>
        <v>Z000</v>
      </c>
      <c r="F2580" s="2">
        <v>41883</v>
      </c>
      <c r="G2580" s="1" t="s">
        <v>17</v>
      </c>
      <c r="H2580" s="1" t="s">
        <v>18</v>
      </c>
      <c r="I2580" s="1" t="s">
        <v>558</v>
      </c>
      <c r="J2580" s="1" t="s">
        <v>559</v>
      </c>
      <c r="K2580" s="1" t="s">
        <v>269</v>
      </c>
      <c r="L2580" s="1" t="s">
        <v>890</v>
      </c>
      <c r="M2580" s="1" t="s">
        <v>1636</v>
      </c>
      <c r="N2580">
        <v>1</v>
      </c>
      <c r="O2580" s="8">
        <v>37815.910000000003</v>
      </c>
      <c r="P2580" s="8">
        <v>366.83</v>
      </c>
      <c r="Q2580" s="8">
        <v>37449.08</v>
      </c>
      <c r="R2580" s="35"/>
      <c r="S2580" s="36"/>
      <c r="T2580" s="36"/>
      <c r="U2580" s="36"/>
    </row>
    <row r="2581" spans="1:21" x14ac:dyDescent="0.3">
      <c r="A2581" s="9">
        <v>685668783</v>
      </c>
      <c r="B2581" s="9" t="str">
        <f>VLOOKUP(A2581,'AM Detail'!K:L,2,FALSE)</f>
        <v>Retire</v>
      </c>
      <c r="C2581" s="1" t="s">
        <v>335</v>
      </c>
      <c r="D2581" s="1" t="s">
        <v>238</v>
      </c>
      <c r="E2581" s="9" t="str">
        <f t="shared" si="40"/>
        <v>Z000</v>
      </c>
      <c r="F2581" s="2">
        <v>41944</v>
      </c>
      <c r="G2581" s="1" t="s">
        <v>17</v>
      </c>
      <c r="H2581" s="1" t="s">
        <v>18</v>
      </c>
      <c r="I2581" s="1" t="s">
        <v>332</v>
      </c>
      <c r="J2581" s="1" t="s">
        <v>334</v>
      </c>
      <c r="K2581" s="1" t="s">
        <v>36</v>
      </c>
      <c r="L2581" s="1" t="s">
        <v>890</v>
      </c>
      <c r="M2581" s="1" t="s">
        <v>1636</v>
      </c>
      <c r="N2581">
        <v>1</v>
      </c>
      <c r="O2581" s="8">
        <v>52239.99</v>
      </c>
      <c r="P2581" s="8">
        <v>4941.67</v>
      </c>
      <c r="Q2581" s="8">
        <v>47298.32</v>
      </c>
      <c r="R2581" s="35"/>
      <c r="S2581" s="36"/>
      <c r="T2581" s="36"/>
      <c r="U2581" s="36"/>
    </row>
    <row r="2582" spans="1:21" x14ac:dyDescent="0.3">
      <c r="A2582" s="9">
        <v>685890342</v>
      </c>
      <c r="B2582" s="9" t="str">
        <f>VLOOKUP(A2582,'AM Detail'!K:L,2,FALSE)</f>
        <v>U1</v>
      </c>
      <c r="C2582" s="1" t="s">
        <v>31</v>
      </c>
      <c r="D2582" s="1" t="s">
        <v>276</v>
      </c>
      <c r="E2582" s="9" t="str">
        <f t="shared" si="40"/>
        <v>Z000</v>
      </c>
      <c r="F2582" s="2">
        <v>41974</v>
      </c>
      <c r="G2582" s="1" t="s">
        <v>17</v>
      </c>
      <c r="H2582" s="1" t="s">
        <v>33</v>
      </c>
      <c r="I2582" s="1" t="s">
        <v>636</v>
      </c>
      <c r="J2582" s="1" t="s">
        <v>640</v>
      </c>
      <c r="K2582" s="1" t="s">
        <v>279</v>
      </c>
      <c r="L2582" s="1" t="s">
        <v>890</v>
      </c>
      <c r="M2582" s="1" t="s">
        <v>1636</v>
      </c>
      <c r="N2582">
        <v>1</v>
      </c>
      <c r="O2582" s="8">
        <v>478788.96</v>
      </c>
      <c r="P2582" s="8">
        <v>20525.349999999999</v>
      </c>
      <c r="Q2582" s="8">
        <v>458263.61</v>
      </c>
      <c r="R2582" s="35"/>
      <c r="S2582" s="36"/>
      <c r="T2582" s="36"/>
      <c r="U2582" s="36"/>
    </row>
    <row r="2583" spans="1:21" x14ac:dyDescent="0.3">
      <c r="A2583" s="9">
        <v>685890354</v>
      </c>
      <c r="B2583" s="9" t="str">
        <f>VLOOKUP(A2583,'AM Detail'!K:L,2,FALSE)</f>
        <v>U1</v>
      </c>
      <c r="C2583" s="1" t="s">
        <v>31</v>
      </c>
      <c r="D2583" s="1" t="s">
        <v>268</v>
      </c>
      <c r="E2583" s="9" t="str">
        <f t="shared" si="40"/>
        <v>Z000</v>
      </c>
      <c r="F2583" s="2">
        <v>41883</v>
      </c>
      <c r="G2583" s="1" t="s">
        <v>17</v>
      </c>
      <c r="H2583" s="1" t="s">
        <v>33</v>
      </c>
      <c r="I2583" s="1" t="s">
        <v>558</v>
      </c>
      <c r="J2583" s="1" t="s">
        <v>559</v>
      </c>
      <c r="K2583" s="1" t="s">
        <v>269</v>
      </c>
      <c r="L2583" s="1" t="s">
        <v>890</v>
      </c>
      <c r="M2583" s="1" t="s">
        <v>1636</v>
      </c>
      <c r="N2583">
        <v>0</v>
      </c>
      <c r="O2583" s="8">
        <v>959.48</v>
      </c>
      <c r="P2583" s="8">
        <v>47.08</v>
      </c>
      <c r="Q2583" s="8">
        <v>912.4</v>
      </c>
      <c r="R2583" s="35"/>
      <c r="S2583" s="36"/>
      <c r="T2583" s="36"/>
      <c r="U2583" s="36"/>
    </row>
    <row r="2584" spans="1:21" x14ac:dyDescent="0.3">
      <c r="A2584" s="9">
        <v>686343894</v>
      </c>
      <c r="B2584" s="9" t="str">
        <f>VLOOKUP(A2584,'AM Detail'!K:L,2,FALSE)</f>
        <v>Common</v>
      </c>
      <c r="C2584" s="1" t="s">
        <v>31</v>
      </c>
      <c r="D2584" s="1" t="s">
        <v>268</v>
      </c>
      <c r="E2584" s="9" t="str">
        <f t="shared" si="40"/>
        <v>Z000</v>
      </c>
      <c r="F2584" s="2">
        <v>42156</v>
      </c>
      <c r="G2584" s="1" t="s">
        <v>17</v>
      </c>
      <c r="H2584" s="1" t="s">
        <v>33</v>
      </c>
      <c r="I2584" s="1" t="s">
        <v>290</v>
      </c>
      <c r="J2584" s="1" t="s">
        <v>291</v>
      </c>
      <c r="K2584" s="1" t="s">
        <v>269</v>
      </c>
      <c r="L2584" s="1" t="s">
        <v>901</v>
      </c>
      <c r="M2584" s="1" t="s">
        <v>1636</v>
      </c>
      <c r="N2584">
        <v>0</v>
      </c>
      <c r="O2584" s="8">
        <v>0</v>
      </c>
      <c r="P2584" s="8">
        <v>0</v>
      </c>
      <c r="Q2584" s="8">
        <v>0</v>
      </c>
      <c r="R2584" s="35"/>
      <c r="S2584" s="36"/>
      <c r="T2584" s="36"/>
      <c r="U2584" s="36"/>
    </row>
    <row r="2585" spans="1:21" x14ac:dyDescent="0.3">
      <c r="A2585" s="9">
        <v>686610541</v>
      </c>
      <c r="B2585" s="9" t="str">
        <f>VLOOKUP(A2585,'AM Detail'!K:L,2,FALSE)</f>
        <v>Common</v>
      </c>
      <c r="C2585" s="1" t="s">
        <v>15</v>
      </c>
      <c r="D2585" s="1" t="s">
        <v>880</v>
      </c>
      <c r="E2585" s="9" t="str">
        <f t="shared" si="40"/>
        <v>Z000</v>
      </c>
      <c r="F2585" s="2">
        <v>42156</v>
      </c>
      <c r="G2585" s="1" t="s">
        <v>17</v>
      </c>
      <c r="H2585" s="1" t="s">
        <v>18</v>
      </c>
      <c r="I2585" s="1" t="s">
        <v>284</v>
      </c>
      <c r="J2585" s="1" t="s">
        <v>881</v>
      </c>
      <c r="K2585" s="1" t="s">
        <v>877</v>
      </c>
      <c r="L2585" s="1" t="s">
        <v>901</v>
      </c>
      <c r="M2585" s="1" t="s">
        <v>1636</v>
      </c>
      <c r="N2585">
        <v>1</v>
      </c>
      <c r="O2585" s="8">
        <v>3142.77</v>
      </c>
      <c r="P2585" s="8">
        <v>156.16999999999999</v>
      </c>
      <c r="Q2585" s="8">
        <v>2986.6</v>
      </c>
      <c r="R2585" s="35"/>
      <c r="S2585" s="36"/>
      <c r="T2585" s="36"/>
      <c r="U2585" s="36"/>
    </row>
    <row r="2586" spans="1:21" x14ac:dyDescent="0.3">
      <c r="A2586" s="9">
        <v>690472712</v>
      </c>
      <c r="B2586" s="9">
        <v>1</v>
      </c>
      <c r="C2586" s="1" t="s">
        <v>15</v>
      </c>
      <c r="D2586" s="1" t="s">
        <v>880</v>
      </c>
      <c r="E2586" s="9" t="str">
        <f t="shared" si="40"/>
        <v>Z000</v>
      </c>
      <c r="F2586" s="2">
        <v>42217</v>
      </c>
      <c r="G2586" s="1" t="s">
        <v>17</v>
      </c>
      <c r="H2586" s="1" t="s">
        <v>18</v>
      </c>
      <c r="I2586" s="1" t="s">
        <v>284</v>
      </c>
      <c r="J2586" s="1" t="s">
        <v>881</v>
      </c>
      <c r="K2586" s="1" t="s">
        <v>877</v>
      </c>
      <c r="L2586" s="1" t="s">
        <v>901</v>
      </c>
      <c r="M2586" s="1" t="s">
        <v>1636</v>
      </c>
      <c r="N2586">
        <v>1</v>
      </c>
      <c r="O2586" s="8">
        <v>1781.55</v>
      </c>
      <c r="P2586" s="8">
        <v>88.53</v>
      </c>
      <c r="Q2586" s="8">
        <v>1693.02</v>
      </c>
      <c r="R2586" s="35"/>
      <c r="S2586" s="36"/>
      <c r="T2586" s="36"/>
      <c r="U2586" s="36"/>
    </row>
    <row r="2587" spans="1:21" x14ac:dyDescent="0.3">
      <c r="A2587" s="9">
        <v>692372097</v>
      </c>
      <c r="B2587" s="9">
        <v>1</v>
      </c>
      <c r="C2587" s="1" t="s">
        <v>31</v>
      </c>
      <c r="D2587" s="1" t="s">
        <v>268</v>
      </c>
      <c r="E2587" s="9" t="str">
        <f t="shared" si="40"/>
        <v>Z000</v>
      </c>
      <c r="F2587" s="2">
        <v>42156</v>
      </c>
      <c r="G2587" s="1" t="s">
        <v>17</v>
      </c>
      <c r="H2587" s="1" t="s">
        <v>33</v>
      </c>
      <c r="I2587" s="1" t="s">
        <v>521</v>
      </c>
      <c r="J2587" s="1" t="s">
        <v>905</v>
      </c>
      <c r="K2587" s="1" t="s">
        <v>269</v>
      </c>
      <c r="L2587" s="1" t="s">
        <v>901</v>
      </c>
      <c r="M2587" s="1" t="s">
        <v>1636</v>
      </c>
      <c r="N2587">
        <v>1</v>
      </c>
      <c r="O2587" s="8">
        <v>60467.71</v>
      </c>
      <c r="P2587" s="8">
        <v>890.06</v>
      </c>
      <c r="Q2587" s="8">
        <v>59577.65</v>
      </c>
      <c r="R2587" s="35"/>
      <c r="S2587" s="36"/>
      <c r="T2587" s="36"/>
      <c r="U2587" s="36"/>
    </row>
    <row r="2588" spans="1:21" x14ac:dyDescent="0.3">
      <c r="A2588" s="9">
        <v>692678335</v>
      </c>
      <c r="B2588" s="9">
        <v>1</v>
      </c>
      <c r="C2588" s="1" t="s">
        <v>15</v>
      </c>
      <c r="D2588" s="1" t="s">
        <v>880</v>
      </c>
      <c r="E2588" s="9" t="str">
        <f t="shared" si="40"/>
        <v>Z000</v>
      </c>
      <c r="F2588" s="2">
        <v>42248</v>
      </c>
      <c r="G2588" s="1" t="s">
        <v>17</v>
      </c>
      <c r="H2588" s="1" t="s">
        <v>18</v>
      </c>
      <c r="I2588" s="1" t="s">
        <v>284</v>
      </c>
      <c r="J2588" s="1" t="s">
        <v>881</v>
      </c>
      <c r="K2588" s="1" t="s">
        <v>877</v>
      </c>
      <c r="L2588" s="1" t="s">
        <v>901</v>
      </c>
      <c r="M2588" s="1" t="s">
        <v>1636</v>
      </c>
      <c r="N2588">
        <v>2</v>
      </c>
      <c r="O2588" s="8">
        <v>30896.39</v>
      </c>
      <c r="P2588" s="8">
        <v>1535.28</v>
      </c>
      <c r="Q2588" s="8">
        <v>29361.11</v>
      </c>
      <c r="R2588" s="35"/>
      <c r="S2588" s="36"/>
      <c r="T2588" s="36"/>
      <c r="U2588" s="36"/>
    </row>
    <row r="2589" spans="1:21" x14ac:dyDescent="0.3">
      <c r="S2589" s="36"/>
      <c r="T2589" s="36"/>
      <c r="U2589" s="36"/>
    </row>
    <row r="2590" spans="1:21" x14ac:dyDescent="0.3">
      <c r="O2590" s="8">
        <f>SUM(O5:O2589)</f>
        <v>144356359.93999994</v>
      </c>
      <c r="P2590" s="36">
        <f>SUM(P5:P2589)</f>
        <v>102395017.36000012</v>
      </c>
      <c r="Q2590" s="36">
        <f>SUM(Q5:Q2589)</f>
        <v>41961342.580000035</v>
      </c>
      <c r="S2590" s="36"/>
      <c r="T2590" s="36"/>
      <c r="U2590" s="36"/>
    </row>
    <row r="2591" spans="1:21" x14ac:dyDescent="0.3">
      <c r="S2591" s="36"/>
      <c r="T2591" s="36"/>
      <c r="U2591" s="36"/>
    </row>
    <row r="2592" spans="1:21" x14ac:dyDescent="0.3">
      <c r="O2592" s="8">
        <f>SUBTOTAL(9,O1480:O2512)</f>
        <v>59774112.300000064</v>
      </c>
      <c r="P2592" s="36">
        <f>SUBTOTAL(9,P1480:P2512)</f>
        <v>29145336.839999989</v>
      </c>
      <c r="S2592" s="36"/>
      <c r="T2592" s="36"/>
      <c r="U2592" s="36"/>
    </row>
    <row r="2593" spans="15:21" x14ac:dyDescent="0.3">
      <c r="O2593" s="8">
        <f>244524</f>
        <v>244524</v>
      </c>
      <c r="S2593" s="36"/>
      <c r="T2593" s="36"/>
      <c r="U2593" s="36"/>
    </row>
    <row r="2594" spans="15:21" x14ac:dyDescent="0.3">
      <c r="O2594" s="8">
        <f>O2592-O2593</f>
        <v>59529588.300000064</v>
      </c>
      <c r="S2594" s="36"/>
      <c r="T2594" s="36"/>
      <c r="U2594" s="36"/>
    </row>
    <row r="2595" spans="15:21" x14ac:dyDescent="0.3">
      <c r="S2595" s="36"/>
      <c r="T2595" s="36"/>
      <c r="U2595" s="36"/>
    </row>
    <row r="2596" spans="15:21" x14ac:dyDescent="0.3">
      <c r="S2596" s="36"/>
      <c r="T2596" s="36"/>
      <c r="U2596" s="36"/>
    </row>
    <row r="2597" spans="15:21" x14ac:dyDescent="0.3">
      <c r="S2597" s="36"/>
      <c r="T2597" s="36"/>
      <c r="U2597" s="36"/>
    </row>
    <row r="2598" spans="15:21" x14ac:dyDescent="0.3">
      <c r="S2598" s="36"/>
      <c r="T2598" s="36"/>
      <c r="U2598" s="36"/>
    </row>
    <row r="2599" spans="15:21" x14ac:dyDescent="0.3">
      <c r="S2599" s="36"/>
      <c r="T2599" s="36"/>
      <c r="U2599" s="36"/>
    </row>
    <row r="2600" spans="15:21" x14ac:dyDescent="0.3">
      <c r="S2600" s="36"/>
      <c r="T2600" s="36"/>
      <c r="U2600" s="36"/>
    </row>
    <row r="2601" spans="15:21" x14ac:dyDescent="0.3">
      <c r="S2601" s="36"/>
      <c r="T2601" s="36"/>
      <c r="U2601" s="36"/>
    </row>
    <row r="2602" spans="15:21" x14ac:dyDescent="0.3">
      <c r="S2602" s="36"/>
      <c r="T2602" s="36"/>
      <c r="U2602" s="36"/>
    </row>
    <row r="2603" spans="15:21" x14ac:dyDescent="0.3">
      <c r="S2603" s="36"/>
      <c r="T2603" s="36"/>
      <c r="U2603" s="36"/>
    </row>
    <row r="2604" spans="15:21" x14ac:dyDescent="0.3">
      <c r="S2604" s="36"/>
      <c r="T2604" s="36"/>
      <c r="U2604" s="36"/>
    </row>
    <row r="2605" spans="15:21" x14ac:dyDescent="0.3">
      <c r="S2605" s="36"/>
      <c r="T2605" s="36"/>
      <c r="U2605" s="36"/>
    </row>
    <row r="2606" spans="15:21" x14ac:dyDescent="0.3">
      <c r="S2606" s="36"/>
      <c r="T2606" s="36"/>
      <c r="U2606" s="36"/>
    </row>
    <row r="2607" spans="15:21" x14ac:dyDescent="0.3">
      <c r="S2607" s="36"/>
      <c r="T2607" s="36"/>
      <c r="U2607" s="36"/>
    </row>
    <row r="2608" spans="15:21" x14ac:dyDescent="0.3">
      <c r="S2608" s="36"/>
      <c r="T2608" s="36"/>
      <c r="U2608" s="36"/>
    </row>
    <row r="2609" spans="19:21" x14ac:dyDescent="0.3">
      <c r="S2609" s="36"/>
      <c r="T2609" s="36"/>
      <c r="U2609" s="36"/>
    </row>
    <row r="2610" spans="19:21" x14ac:dyDescent="0.3">
      <c r="S2610" s="36"/>
      <c r="T2610" s="36"/>
      <c r="U2610" s="36"/>
    </row>
    <row r="2611" spans="19:21" x14ac:dyDescent="0.3">
      <c r="S2611" s="36"/>
      <c r="T2611" s="36"/>
      <c r="U2611" s="36"/>
    </row>
    <row r="2612" spans="19:21" x14ac:dyDescent="0.3">
      <c r="S2612" s="36"/>
      <c r="T2612" s="36"/>
      <c r="U2612" s="36"/>
    </row>
    <row r="2613" spans="19:21" x14ac:dyDescent="0.3">
      <c r="S2613" s="36"/>
      <c r="T2613" s="36"/>
      <c r="U2613" s="36"/>
    </row>
    <row r="2614" spans="19:21" x14ac:dyDescent="0.3">
      <c r="S2614" s="36"/>
      <c r="T2614" s="36"/>
      <c r="U2614" s="36"/>
    </row>
    <row r="2615" spans="19:21" x14ac:dyDescent="0.3">
      <c r="S2615" s="36"/>
      <c r="T2615" s="36"/>
      <c r="U2615" s="36"/>
    </row>
    <row r="2616" spans="19:21" x14ac:dyDescent="0.3">
      <c r="S2616" s="36"/>
      <c r="T2616" s="36"/>
      <c r="U2616" s="36"/>
    </row>
    <row r="2617" spans="19:21" x14ac:dyDescent="0.3">
      <c r="S2617" s="36"/>
      <c r="T2617" s="36"/>
      <c r="U2617" s="36"/>
    </row>
    <row r="2618" spans="19:21" x14ac:dyDescent="0.3">
      <c r="S2618" s="36"/>
      <c r="T2618" s="36"/>
      <c r="U2618" s="36"/>
    </row>
    <row r="2619" spans="19:21" x14ac:dyDescent="0.3">
      <c r="S2619" s="36"/>
      <c r="T2619" s="36"/>
      <c r="U2619" s="36"/>
    </row>
    <row r="2620" spans="19:21" x14ac:dyDescent="0.3">
      <c r="S2620" s="36"/>
      <c r="T2620" s="36"/>
      <c r="U2620" s="36"/>
    </row>
    <row r="2621" spans="19:21" x14ac:dyDescent="0.3">
      <c r="S2621" s="36"/>
      <c r="T2621" s="36"/>
      <c r="U2621" s="36"/>
    </row>
    <row r="2622" spans="19:21" x14ac:dyDescent="0.3">
      <c r="S2622" s="36"/>
      <c r="T2622" s="36"/>
      <c r="U2622" s="36"/>
    </row>
    <row r="2623" spans="19:21" x14ac:dyDescent="0.3">
      <c r="S2623" s="36"/>
      <c r="T2623" s="36"/>
      <c r="U2623" s="36"/>
    </row>
    <row r="2624" spans="19:21" x14ac:dyDescent="0.3">
      <c r="S2624" s="36"/>
      <c r="T2624" s="36"/>
      <c r="U2624" s="36"/>
    </row>
    <row r="2625" spans="19:21" x14ac:dyDescent="0.3">
      <c r="S2625" s="36"/>
      <c r="T2625" s="36"/>
      <c r="U2625" s="36"/>
    </row>
    <row r="2626" spans="19:21" x14ac:dyDescent="0.3">
      <c r="S2626" s="36"/>
      <c r="T2626" s="36"/>
      <c r="U2626" s="36"/>
    </row>
    <row r="2627" spans="19:21" x14ac:dyDescent="0.3">
      <c r="S2627" s="36"/>
      <c r="T2627" s="36"/>
      <c r="U2627" s="36"/>
    </row>
    <row r="2628" spans="19:21" x14ac:dyDescent="0.3">
      <c r="S2628" s="36"/>
      <c r="T2628" s="36"/>
      <c r="U2628" s="36"/>
    </row>
    <row r="2629" spans="19:21" x14ac:dyDescent="0.3">
      <c r="S2629" s="36"/>
      <c r="T2629" s="36"/>
      <c r="U2629" s="36"/>
    </row>
    <row r="2630" spans="19:21" x14ac:dyDescent="0.3">
      <c r="S2630" s="36"/>
      <c r="T2630" s="36"/>
      <c r="U2630" s="36"/>
    </row>
    <row r="2631" spans="19:21" x14ac:dyDescent="0.3">
      <c r="S2631" s="36"/>
      <c r="T2631" s="36"/>
      <c r="U2631" s="36"/>
    </row>
    <row r="2632" spans="19:21" x14ac:dyDescent="0.3">
      <c r="S2632" s="36"/>
      <c r="T2632" s="36"/>
      <c r="U2632" s="36"/>
    </row>
    <row r="2633" spans="19:21" x14ac:dyDescent="0.3">
      <c r="S2633" s="36"/>
      <c r="T2633" s="36"/>
      <c r="U2633" s="36"/>
    </row>
    <row r="2634" spans="19:21" x14ac:dyDescent="0.3">
      <c r="S2634" s="36"/>
      <c r="T2634" s="36"/>
      <c r="U2634" s="36"/>
    </row>
    <row r="2635" spans="19:21" x14ac:dyDescent="0.3">
      <c r="S2635" s="36"/>
      <c r="T2635" s="36"/>
      <c r="U2635" s="36"/>
    </row>
    <row r="2636" spans="19:21" x14ac:dyDescent="0.3">
      <c r="S2636" s="36"/>
      <c r="T2636" s="36"/>
      <c r="U2636" s="36"/>
    </row>
    <row r="2637" spans="19:21" x14ac:dyDescent="0.3">
      <c r="S2637" s="36"/>
      <c r="T2637" s="36"/>
      <c r="U2637" s="36"/>
    </row>
    <row r="2638" spans="19:21" x14ac:dyDescent="0.3">
      <c r="S2638" s="36"/>
      <c r="T2638" s="36"/>
      <c r="U2638" s="36"/>
    </row>
    <row r="2639" spans="19:21" x14ac:dyDescent="0.3">
      <c r="S2639" s="36"/>
      <c r="T2639" s="36"/>
      <c r="U2639" s="36"/>
    </row>
    <row r="2640" spans="19:21" x14ac:dyDescent="0.3">
      <c r="S2640" s="36"/>
      <c r="T2640" s="36"/>
      <c r="U2640" s="36"/>
    </row>
    <row r="2641" spans="19:21" x14ac:dyDescent="0.3">
      <c r="S2641" s="36"/>
      <c r="T2641" s="36"/>
      <c r="U2641" s="36"/>
    </row>
    <row r="2642" spans="19:21" x14ac:dyDescent="0.3">
      <c r="S2642" s="36"/>
      <c r="T2642" s="36"/>
      <c r="U2642" s="36"/>
    </row>
    <row r="2643" spans="19:21" x14ac:dyDescent="0.3">
      <c r="S2643" s="36"/>
      <c r="T2643" s="36"/>
      <c r="U2643" s="36"/>
    </row>
    <row r="2644" spans="19:21" x14ac:dyDescent="0.3">
      <c r="S2644" s="36"/>
      <c r="T2644" s="36"/>
      <c r="U2644" s="36"/>
    </row>
    <row r="2645" spans="19:21" x14ac:dyDescent="0.3">
      <c r="S2645" s="36"/>
      <c r="T2645" s="36"/>
      <c r="U2645" s="36"/>
    </row>
    <row r="2646" spans="19:21" x14ac:dyDescent="0.3">
      <c r="S2646" s="36"/>
      <c r="T2646" s="36"/>
      <c r="U2646" s="36"/>
    </row>
    <row r="2647" spans="19:21" x14ac:dyDescent="0.3">
      <c r="S2647" s="36"/>
      <c r="T2647" s="36"/>
      <c r="U2647" s="36"/>
    </row>
    <row r="2648" spans="19:21" x14ac:dyDescent="0.3">
      <c r="S2648" s="36"/>
      <c r="T2648" s="36"/>
      <c r="U2648" s="36"/>
    </row>
    <row r="2649" spans="19:21" x14ac:dyDescent="0.3">
      <c r="S2649" s="36"/>
      <c r="T2649" s="36"/>
      <c r="U2649" s="36"/>
    </row>
    <row r="2650" spans="19:21" x14ac:dyDescent="0.3">
      <c r="S2650" s="36"/>
      <c r="T2650" s="36"/>
      <c r="U2650" s="36"/>
    </row>
    <row r="2651" spans="19:21" x14ac:dyDescent="0.3">
      <c r="S2651" s="36"/>
      <c r="T2651" s="36"/>
      <c r="U2651" s="36"/>
    </row>
    <row r="2652" spans="19:21" x14ac:dyDescent="0.3">
      <c r="S2652" s="36"/>
      <c r="T2652" s="36"/>
      <c r="U2652" s="36"/>
    </row>
    <row r="2653" spans="19:21" x14ac:dyDescent="0.3">
      <c r="S2653" s="36"/>
      <c r="T2653" s="36"/>
      <c r="U2653" s="36"/>
    </row>
    <row r="2654" spans="19:21" x14ac:dyDescent="0.3">
      <c r="S2654" s="36"/>
      <c r="T2654" s="36"/>
      <c r="U2654" s="36"/>
    </row>
    <row r="2655" spans="19:21" x14ac:dyDescent="0.3">
      <c r="S2655" s="36"/>
      <c r="T2655" s="36"/>
      <c r="U2655" s="36"/>
    </row>
    <row r="2656" spans="19:21" x14ac:dyDescent="0.3">
      <c r="S2656" s="36"/>
      <c r="T2656" s="36"/>
      <c r="U2656" s="36"/>
    </row>
    <row r="2657" spans="19:21" x14ac:dyDescent="0.3">
      <c r="S2657" s="36"/>
      <c r="T2657" s="36"/>
      <c r="U2657" s="36"/>
    </row>
    <row r="2658" spans="19:21" x14ac:dyDescent="0.3">
      <c r="S2658" s="36"/>
      <c r="T2658" s="36"/>
      <c r="U2658" s="36"/>
    </row>
    <row r="2659" spans="19:21" x14ac:dyDescent="0.3">
      <c r="S2659" s="36"/>
      <c r="T2659" s="36"/>
      <c r="U2659" s="36"/>
    </row>
    <row r="2660" spans="19:21" x14ac:dyDescent="0.3">
      <c r="S2660" s="36"/>
      <c r="T2660" s="36"/>
      <c r="U2660" s="36"/>
    </row>
    <row r="2661" spans="19:21" x14ac:dyDescent="0.3">
      <c r="S2661" s="36"/>
      <c r="T2661" s="36"/>
      <c r="U2661" s="36"/>
    </row>
    <row r="2662" spans="19:21" x14ac:dyDescent="0.3">
      <c r="S2662" s="36"/>
      <c r="T2662" s="36"/>
      <c r="U2662" s="36"/>
    </row>
    <row r="2663" spans="19:21" x14ac:dyDescent="0.3">
      <c r="S2663" s="36"/>
      <c r="T2663" s="36"/>
      <c r="U2663" s="36"/>
    </row>
    <row r="2664" spans="19:21" x14ac:dyDescent="0.3">
      <c r="S2664" s="36"/>
      <c r="T2664" s="36"/>
      <c r="U2664" s="36"/>
    </row>
    <row r="2665" spans="19:21" x14ac:dyDescent="0.3">
      <c r="S2665" s="36"/>
      <c r="T2665" s="36"/>
      <c r="U2665" s="36"/>
    </row>
    <row r="2666" spans="19:21" x14ac:dyDescent="0.3">
      <c r="S2666" s="36"/>
      <c r="T2666" s="36"/>
      <c r="U2666" s="36"/>
    </row>
    <row r="2667" spans="19:21" x14ac:dyDescent="0.3">
      <c r="S2667" s="36"/>
      <c r="T2667" s="36"/>
      <c r="U2667" s="36"/>
    </row>
    <row r="2668" spans="19:21" x14ac:dyDescent="0.3">
      <c r="S2668" s="36"/>
      <c r="T2668" s="36"/>
      <c r="U2668" s="36"/>
    </row>
    <row r="2669" spans="19:21" x14ac:dyDescent="0.3">
      <c r="S2669" s="36"/>
      <c r="T2669" s="36"/>
      <c r="U2669" s="36"/>
    </row>
    <row r="2670" spans="19:21" x14ac:dyDescent="0.3">
      <c r="S2670" s="36"/>
      <c r="T2670" s="36"/>
      <c r="U2670" s="36"/>
    </row>
    <row r="2671" spans="19:21" x14ac:dyDescent="0.3">
      <c r="S2671" s="36"/>
      <c r="T2671" s="36"/>
      <c r="U2671" s="36"/>
    </row>
    <row r="2672" spans="19:21" x14ac:dyDescent="0.3">
      <c r="S2672" s="36"/>
      <c r="T2672" s="36"/>
      <c r="U2672" s="36"/>
    </row>
    <row r="2673" spans="19:21" x14ac:dyDescent="0.3">
      <c r="S2673" s="36"/>
      <c r="T2673" s="36"/>
      <c r="U2673" s="36"/>
    </row>
    <row r="2674" spans="19:21" x14ac:dyDescent="0.3">
      <c r="S2674" s="36"/>
      <c r="T2674" s="36"/>
      <c r="U2674" s="36"/>
    </row>
    <row r="2675" spans="19:21" x14ac:dyDescent="0.3">
      <c r="S2675" s="36"/>
      <c r="T2675" s="36"/>
      <c r="U2675" s="36"/>
    </row>
    <row r="2676" spans="19:21" x14ac:dyDescent="0.3">
      <c r="S2676" s="36"/>
      <c r="T2676" s="36"/>
      <c r="U2676" s="36"/>
    </row>
    <row r="2677" spans="19:21" x14ac:dyDescent="0.3">
      <c r="S2677" s="36"/>
      <c r="T2677" s="36"/>
      <c r="U2677" s="36"/>
    </row>
    <row r="2678" spans="19:21" x14ac:dyDescent="0.3">
      <c r="S2678" s="36"/>
      <c r="T2678" s="36"/>
      <c r="U2678" s="36"/>
    </row>
    <row r="2679" spans="19:21" x14ac:dyDescent="0.3">
      <c r="S2679" s="36"/>
      <c r="T2679" s="36"/>
      <c r="U2679" s="36"/>
    </row>
    <row r="2680" spans="19:21" x14ac:dyDescent="0.3">
      <c r="S2680" s="36"/>
      <c r="T2680" s="36"/>
      <c r="U2680" s="36"/>
    </row>
    <row r="2681" spans="19:21" x14ac:dyDescent="0.3">
      <c r="S2681" s="36"/>
      <c r="T2681" s="36"/>
      <c r="U2681" s="36"/>
    </row>
    <row r="2682" spans="19:21" x14ac:dyDescent="0.3">
      <c r="S2682" s="36"/>
      <c r="T2682" s="36"/>
      <c r="U2682" s="36"/>
    </row>
    <row r="2683" spans="19:21" x14ac:dyDescent="0.3">
      <c r="S2683" s="36"/>
      <c r="T2683" s="36"/>
      <c r="U2683" s="36"/>
    </row>
    <row r="2684" spans="19:21" x14ac:dyDescent="0.3">
      <c r="S2684" s="36"/>
      <c r="T2684" s="36"/>
      <c r="U2684" s="36"/>
    </row>
    <row r="2685" spans="19:21" x14ac:dyDescent="0.3">
      <c r="S2685" s="36"/>
      <c r="T2685" s="36"/>
      <c r="U2685" s="36"/>
    </row>
    <row r="2686" spans="19:21" x14ac:dyDescent="0.3">
      <c r="S2686" s="36"/>
      <c r="T2686" s="36"/>
      <c r="U2686" s="36"/>
    </row>
    <row r="2687" spans="19:21" x14ac:dyDescent="0.3">
      <c r="S2687" s="36"/>
      <c r="T2687" s="36"/>
      <c r="U2687" s="36"/>
    </row>
    <row r="2688" spans="19:21" x14ac:dyDescent="0.3">
      <c r="S2688" s="36"/>
      <c r="T2688" s="36"/>
      <c r="U2688" s="36"/>
    </row>
    <row r="2689" spans="19:21" x14ac:dyDescent="0.3">
      <c r="S2689" s="36"/>
      <c r="T2689" s="36"/>
      <c r="U2689" s="36"/>
    </row>
    <row r="2690" spans="19:21" x14ac:dyDescent="0.3">
      <c r="S2690" s="36"/>
      <c r="T2690" s="36"/>
      <c r="U2690" s="36"/>
    </row>
    <row r="2691" spans="19:21" x14ac:dyDescent="0.3">
      <c r="S2691" s="36"/>
      <c r="T2691" s="36"/>
      <c r="U2691" s="36"/>
    </row>
    <row r="2692" spans="19:21" x14ac:dyDescent="0.3">
      <c r="S2692" s="36"/>
      <c r="T2692" s="36"/>
      <c r="U2692" s="36"/>
    </row>
    <row r="2693" spans="19:21" x14ac:dyDescent="0.3">
      <c r="S2693" s="36"/>
      <c r="T2693" s="36"/>
      <c r="U2693" s="36"/>
    </row>
    <row r="2694" spans="19:21" x14ac:dyDescent="0.3">
      <c r="S2694" s="36"/>
      <c r="T2694" s="36"/>
      <c r="U2694" s="36"/>
    </row>
    <row r="2695" spans="19:21" x14ac:dyDescent="0.3">
      <c r="S2695" s="36"/>
      <c r="T2695" s="36"/>
      <c r="U2695" s="36"/>
    </row>
    <row r="2696" spans="19:21" x14ac:dyDescent="0.3">
      <c r="S2696" s="36"/>
      <c r="T2696" s="36"/>
      <c r="U2696" s="36"/>
    </row>
    <row r="2697" spans="19:21" x14ac:dyDescent="0.3">
      <c r="S2697" s="36"/>
      <c r="T2697" s="36"/>
      <c r="U2697" s="36"/>
    </row>
    <row r="2698" spans="19:21" x14ac:dyDescent="0.3">
      <c r="S2698" s="36"/>
      <c r="T2698" s="36"/>
      <c r="U2698" s="36"/>
    </row>
    <row r="2699" spans="19:21" x14ac:dyDescent="0.3">
      <c r="S2699" s="36"/>
      <c r="T2699" s="36"/>
      <c r="U2699" s="36"/>
    </row>
    <row r="2700" spans="19:21" x14ac:dyDescent="0.3">
      <c r="S2700" s="36"/>
      <c r="T2700" s="36"/>
      <c r="U2700" s="36"/>
    </row>
    <row r="2701" spans="19:21" x14ac:dyDescent="0.3">
      <c r="S2701" s="36"/>
      <c r="T2701" s="36"/>
      <c r="U2701" s="36"/>
    </row>
    <row r="2702" spans="19:21" x14ac:dyDescent="0.3">
      <c r="S2702" s="36"/>
      <c r="T2702" s="36"/>
      <c r="U2702" s="36"/>
    </row>
    <row r="2703" spans="19:21" x14ac:dyDescent="0.3">
      <c r="S2703" s="36"/>
      <c r="T2703" s="36"/>
      <c r="U2703" s="36"/>
    </row>
    <row r="2704" spans="19:21" x14ac:dyDescent="0.3">
      <c r="S2704" s="36"/>
      <c r="T2704" s="36"/>
      <c r="U2704" s="36"/>
    </row>
    <row r="2705" spans="19:21" x14ac:dyDescent="0.3">
      <c r="S2705" s="36"/>
      <c r="T2705" s="36"/>
      <c r="U2705" s="36"/>
    </row>
    <row r="2706" spans="19:21" x14ac:dyDescent="0.3">
      <c r="S2706" s="36"/>
      <c r="T2706" s="36"/>
      <c r="U2706" s="36"/>
    </row>
    <row r="2707" spans="19:21" x14ac:dyDescent="0.3">
      <c r="S2707" s="36"/>
      <c r="T2707" s="36"/>
      <c r="U2707" s="36"/>
    </row>
    <row r="2708" spans="19:21" x14ac:dyDescent="0.3">
      <c r="S2708" s="36"/>
      <c r="T2708" s="36"/>
      <c r="U2708" s="36"/>
    </row>
    <row r="2709" spans="19:21" x14ac:dyDescent="0.3">
      <c r="S2709" s="36"/>
      <c r="T2709" s="36"/>
      <c r="U2709" s="36"/>
    </row>
    <row r="2710" spans="19:21" x14ac:dyDescent="0.3">
      <c r="S2710" s="36"/>
      <c r="T2710" s="36"/>
      <c r="U2710" s="36"/>
    </row>
    <row r="2711" spans="19:21" x14ac:dyDescent="0.3">
      <c r="S2711" s="36"/>
      <c r="T2711" s="36"/>
      <c r="U2711" s="36"/>
    </row>
    <row r="2712" spans="19:21" x14ac:dyDescent="0.3">
      <c r="S2712" s="36"/>
      <c r="T2712" s="36"/>
      <c r="U2712" s="36"/>
    </row>
    <row r="2713" spans="19:21" x14ac:dyDescent="0.3">
      <c r="S2713" s="36"/>
      <c r="T2713" s="36"/>
      <c r="U2713" s="36"/>
    </row>
    <row r="2714" spans="19:21" x14ac:dyDescent="0.3">
      <c r="S2714" s="36"/>
      <c r="T2714" s="36"/>
      <c r="U2714" s="36"/>
    </row>
    <row r="2715" spans="19:21" x14ac:dyDescent="0.3">
      <c r="S2715" s="36"/>
      <c r="T2715" s="36"/>
      <c r="U2715" s="36"/>
    </row>
    <row r="2716" spans="19:21" x14ac:dyDescent="0.3">
      <c r="S2716" s="36"/>
      <c r="T2716" s="36"/>
      <c r="U2716" s="36"/>
    </row>
    <row r="2717" spans="19:21" x14ac:dyDescent="0.3">
      <c r="S2717" s="36"/>
      <c r="T2717" s="36"/>
      <c r="U2717" s="36"/>
    </row>
    <row r="2718" spans="19:21" x14ac:dyDescent="0.3">
      <c r="S2718" s="36"/>
      <c r="T2718" s="36"/>
      <c r="U2718" s="36"/>
    </row>
    <row r="2719" spans="19:21" x14ac:dyDescent="0.3">
      <c r="S2719" s="36"/>
      <c r="T2719" s="36"/>
      <c r="U2719" s="36"/>
    </row>
    <row r="2720" spans="19:21" x14ac:dyDescent="0.3">
      <c r="S2720" s="36"/>
      <c r="T2720" s="36"/>
      <c r="U2720" s="36"/>
    </row>
    <row r="2721" spans="19:21" x14ac:dyDescent="0.3">
      <c r="S2721" s="36"/>
      <c r="T2721" s="36"/>
      <c r="U2721" s="36"/>
    </row>
    <row r="2722" spans="19:21" x14ac:dyDescent="0.3">
      <c r="S2722" s="36"/>
      <c r="T2722" s="36"/>
      <c r="U2722" s="36"/>
    </row>
    <row r="2723" spans="19:21" x14ac:dyDescent="0.3">
      <c r="S2723" s="36"/>
      <c r="T2723" s="36"/>
      <c r="U2723" s="36"/>
    </row>
    <row r="2724" spans="19:21" x14ac:dyDescent="0.3">
      <c r="S2724" s="36"/>
      <c r="T2724" s="36"/>
      <c r="U2724" s="36"/>
    </row>
    <row r="2725" spans="19:21" x14ac:dyDescent="0.3">
      <c r="S2725" s="36"/>
      <c r="T2725" s="36"/>
      <c r="U2725" s="36"/>
    </row>
    <row r="2726" spans="19:21" x14ac:dyDescent="0.3">
      <c r="S2726" s="36"/>
      <c r="T2726" s="36"/>
      <c r="U2726" s="36"/>
    </row>
    <row r="2727" spans="19:21" x14ac:dyDescent="0.3">
      <c r="S2727" s="36"/>
      <c r="T2727" s="36"/>
      <c r="U2727" s="36"/>
    </row>
    <row r="2728" spans="19:21" x14ac:dyDescent="0.3">
      <c r="S2728" s="36"/>
      <c r="T2728" s="36"/>
      <c r="U2728" s="36"/>
    </row>
    <row r="2729" spans="19:21" x14ac:dyDescent="0.3">
      <c r="S2729" s="36"/>
      <c r="T2729" s="36"/>
      <c r="U2729" s="36"/>
    </row>
    <row r="2730" spans="19:21" x14ac:dyDescent="0.3">
      <c r="S2730" s="36"/>
      <c r="T2730" s="36"/>
      <c r="U2730" s="36"/>
    </row>
    <row r="2731" spans="19:21" x14ac:dyDescent="0.3">
      <c r="S2731" s="36"/>
      <c r="T2731" s="36"/>
      <c r="U2731" s="36"/>
    </row>
    <row r="2732" spans="19:21" x14ac:dyDescent="0.3">
      <c r="S2732" s="36"/>
      <c r="T2732" s="36"/>
      <c r="U2732" s="36"/>
    </row>
    <row r="2733" spans="19:21" x14ac:dyDescent="0.3">
      <c r="S2733" s="36"/>
      <c r="T2733" s="36"/>
      <c r="U2733" s="36"/>
    </row>
    <row r="2734" spans="19:21" x14ac:dyDescent="0.3">
      <c r="S2734" s="36"/>
      <c r="T2734" s="36"/>
      <c r="U2734" s="36"/>
    </row>
    <row r="2735" spans="19:21" x14ac:dyDescent="0.3">
      <c r="S2735" s="36"/>
      <c r="T2735" s="36"/>
      <c r="U2735" s="36"/>
    </row>
    <row r="2736" spans="19:21" x14ac:dyDescent="0.3">
      <c r="S2736" s="36"/>
      <c r="T2736" s="36"/>
      <c r="U2736" s="36"/>
    </row>
    <row r="2737" spans="19:21" x14ac:dyDescent="0.3">
      <c r="S2737" s="36"/>
      <c r="T2737" s="36"/>
      <c r="U2737" s="36"/>
    </row>
    <row r="2738" spans="19:21" x14ac:dyDescent="0.3">
      <c r="S2738" s="36"/>
      <c r="T2738" s="36"/>
      <c r="U2738" s="36"/>
    </row>
    <row r="2739" spans="19:21" x14ac:dyDescent="0.3">
      <c r="S2739" s="36"/>
      <c r="T2739" s="36"/>
      <c r="U2739" s="36"/>
    </row>
  </sheetData>
  <autoFilter ref="A4:Q2588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74"/>
  <sheetViews>
    <sheetView zoomScale="80" zoomScaleNormal="80" workbookViewId="0">
      <pane ySplit="4" topLeftCell="A5" activePane="bottomLeft" state="frozen"/>
      <selection pane="bottomLeft" activeCell="A2" sqref="A1:A2"/>
    </sheetView>
  </sheetViews>
  <sheetFormatPr defaultRowHeight="14.4" x14ac:dyDescent="0.3"/>
  <cols>
    <col min="1" max="1" width="11" customWidth="1"/>
    <col min="2" max="2" width="28.109375" bestFit="1" customWidth="1"/>
    <col min="3" max="3" width="48.109375" customWidth="1"/>
    <col min="4" max="4" width="8.33203125" bestFit="1" customWidth="1"/>
    <col min="5" max="5" width="8.6640625" bestFit="1" customWidth="1"/>
    <col min="6" max="7" width="11.109375" bestFit="1" customWidth="1"/>
    <col min="8" max="8" width="16.5546875" bestFit="1" customWidth="1"/>
    <col min="9" max="9" width="20.109375" bestFit="1" customWidth="1"/>
    <col min="10" max="10" width="16.44140625" bestFit="1" customWidth="1"/>
    <col min="11" max="11" width="8.6640625" bestFit="1" customWidth="1"/>
    <col min="12" max="12" width="7.6640625" bestFit="1" customWidth="1"/>
    <col min="13" max="13" width="22.33203125" bestFit="1" customWidth="1"/>
    <col min="14" max="14" width="49.44140625" bestFit="1" customWidth="1"/>
    <col min="15" max="15" width="31.109375" bestFit="1" customWidth="1"/>
    <col min="16" max="16" width="8.33203125" bestFit="1" customWidth="1"/>
    <col min="17" max="17" width="24.33203125" bestFit="1" customWidth="1"/>
  </cols>
  <sheetData>
    <row r="1" spans="1:17" s="35" customFormat="1" x14ac:dyDescent="0.3">
      <c r="A1" s="37" t="s">
        <v>1656</v>
      </c>
    </row>
    <row r="2" spans="1:17" s="35" customFormat="1" x14ac:dyDescent="0.3">
      <c r="A2" s="37" t="s">
        <v>1651</v>
      </c>
    </row>
    <row r="3" spans="1:17" s="35" customFormat="1" x14ac:dyDescent="0.3"/>
    <row r="4" spans="1:17" ht="36.6" x14ac:dyDescent="0.3">
      <c r="A4" s="43" t="s">
        <v>906</v>
      </c>
      <c r="B4" s="44" t="s">
        <v>907</v>
      </c>
      <c r="C4" s="44" t="s">
        <v>908</v>
      </c>
      <c r="D4" s="44" t="s">
        <v>909</v>
      </c>
      <c r="E4" s="43" t="s">
        <v>11</v>
      </c>
      <c r="F4" s="45" t="s">
        <v>910</v>
      </c>
      <c r="G4" s="45" t="s">
        <v>911</v>
      </c>
      <c r="H4" s="44" t="s">
        <v>912</v>
      </c>
      <c r="I4" s="44" t="s">
        <v>913</v>
      </c>
      <c r="J4" s="44" t="s">
        <v>914</v>
      </c>
      <c r="K4" s="43" t="s">
        <v>915</v>
      </c>
      <c r="L4" s="43" t="s">
        <v>1617</v>
      </c>
      <c r="M4" s="44" t="s">
        <v>916</v>
      </c>
      <c r="N4" s="44" t="s">
        <v>917</v>
      </c>
      <c r="O4" s="44" t="s">
        <v>918</v>
      </c>
      <c r="P4" s="43" t="s">
        <v>919</v>
      </c>
      <c r="Q4" s="44" t="s">
        <v>920</v>
      </c>
    </row>
    <row r="5" spans="1:17" x14ac:dyDescent="0.3">
      <c r="A5" s="57">
        <v>39479</v>
      </c>
      <c r="B5" s="58" t="s">
        <v>21</v>
      </c>
      <c r="C5" s="58" t="s">
        <v>969</v>
      </c>
      <c r="D5" s="58" t="s">
        <v>946</v>
      </c>
      <c r="E5" s="40">
        <v>0</v>
      </c>
      <c r="F5" s="59">
        <v>22840</v>
      </c>
      <c r="G5" s="59">
        <v>22840</v>
      </c>
      <c r="H5" s="58" t="s">
        <v>970</v>
      </c>
      <c r="I5" s="58" t="s">
        <v>929</v>
      </c>
      <c r="J5" s="58" t="s">
        <v>18</v>
      </c>
      <c r="K5" s="40">
        <v>87685899</v>
      </c>
      <c r="L5" s="40" t="s">
        <v>1618</v>
      </c>
      <c r="M5" s="58" t="s">
        <v>925</v>
      </c>
      <c r="N5" s="58" t="s">
        <v>15</v>
      </c>
      <c r="O5" s="58" t="s">
        <v>16</v>
      </c>
      <c r="P5" s="57">
        <v>39448</v>
      </c>
      <c r="Q5" s="58" t="s">
        <v>17</v>
      </c>
    </row>
    <row r="6" spans="1:17" x14ac:dyDescent="0.3">
      <c r="A6" s="57">
        <v>24289</v>
      </c>
      <c r="B6" s="58" t="s">
        <v>21</v>
      </c>
      <c r="C6" s="58" t="s">
        <v>149</v>
      </c>
      <c r="D6" s="58" t="s">
        <v>922</v>
      </c>
      <c r="E6" s="40">
        <v>1</v>
      </c>
      <c r="F6" s="59">
        <v>16540.400000000001</v>
      </c>
      <c r="G6" s="59">
        <v>16540.400000000001</v>
      </c>
      <c r="H6" s="58" t="s">
        <v>928</v>
      </c>
      <c r="I6" s="58" t="s">
        <v>929</v>
      </c>
      <c r="J6" s="58" t="s">
        <v>18</v>
      </c>
      <c r="K6" s="40">
        <v>4567</v>
      </c>
      <c r="L6" s="40" t="s">
        <v>1618</v>
      </c>
      <c r="M6" s="58" t="s">
        <v>925</v>
      </c>
      <c r="N6" s="58" t="s">
        <v>15</v>
      </c>
      <c r="O6" s="58" t="s">
        <v>16</v>
      </c>
      <c r="P6" s="57">
        <v>24289</v>
      </c>
      <c r="Q6" s="58" t="s">
        <v>17</v>
      </c>
    </row>
    <row r="7" spans="1:17" x14ac:dyDescent="0.3">
      <c r="A7" s="57">
        <v>24289</v>
      </c>
      <c r="B7" s="58" t="s">
        <v>269</v>
      </c>
      <c r="C7" s="58" t="s">
        <v>540</v>
      </c>
      <c r="D7" s="58" t="s">
        <v>1101</v>
      </c>
      <c r="E7" s="40">
        <v>3</v>
      </c>
      <c r="F7" s="59">
        <v>20494.28</v>
      </c>
      <c r="G7" s="59">
        <v>6831.43</v>
      </c>
      <c r="H7" s="58" t="s">
        <v>928</v>
      </c>
      <c r="I7" s="58" t="s">
        <v>929</v>
      </c>
      <c r="J7" s="58" t="s">
        <v>18</v>
      </c>
      <c r="K7" s="40">
        <v>20049</v>
      </c>
      <c r="L7" s="40" t="s">
        <v>1618</v>
      </c>
      <c r="M7" s="58" t="s">
        <v>925</v>
      </c>
      <c r="N7" s="58" t="s">
        <v>15</v>
      </c>
      <c r="O7" s="58" t="s">
        <v>465</v>
      </c>
      <c r="P7" s="57">
        <v>24289</v>
      </c>
      <c r="Q7" s="58" t="s">
        <v>17</v>
      </c>
    </row>
    <row r="8" spans="1:17" x14ac:dyDescent="0.3">
      <c r="A8" s="57">
        <v>34516</v>
      </c>
      <c r="B8" s="58" t="s">
        <v>269</v>
      </c>
      <c r="C8" s="58" t="s">
        <v>541</v>
      </c>
      <c r="D8" s="58" t="s">
        <v>1102</v>
      </c>
      <c r="E8" s="40">
        <v>1</v>
      </c>
      <c r="F8" s="59">
        <v>184.34</v>
      </c>
      <c r="G8" s="59">
        <v>184.34</v>
      </c>
      <c r="H8" s="58" t="s">
        <v>928</v>
      </c>
      <c r="I8" s="58" t="s">
        <v>929</v>
      </c>
      <c r="J8" s="58" t="s">
        <v>18</v>
      </c>
      <c r="K8" s="40">
        <v>20063</v>
      </c>
      <c r="L8" s="40" t="s">
        <v>1618</v>
      </c>
      <c r="M8" s="58" t="s">
        <v>925</v>
      </c>
      <c r="N8" s="58" t="s">
        <v>15</v>
      </c>
      <c r="O8" s="58" t="s">
        <v>465</v>
      </c>
      <c r="P8" s="57">
        <v>34516</v>
      </c>
      <c r="Q8" s="58" t="s">
        <v>17</v>
      </c>
    </row>
    <row r="9" spans="1:17" x14ac:dyDescent="0.3">
      <c r="A9" s="57">
        <v>25020</v>
      </c>
      <c r="B9" s="58" t="s">
        <v>269</v>
      </c>
      <c r="C9" s="58" t="s">
        <v>1103</v>
      </c>
      <c r="D9" s="58" t="s">
        <v>927</v>
      </c>
      <c r="E9" s="40">
        <v>0</v>
      </c>
      <c r="F9" s="59">
        <v>10272</v>
      </c>
      <c r="G9" s="59">
        <v>10272</v>
      </c>
      <c r="H9" s="58" t="s">
        <v>928</v>
      </c>
      <c r="I9" s="58" t="s">
        <v>929</v>
      </c>
      <c r="J9" s="58" t="s">
        <v>18</v>
      </c>
      <c r="K9" s="40">
        <v>20335</v>
      </c>
      <c r="L9" s="40" t="s">
        <v>1618</v>
      </c>
      <c r="M9" s="58" t="s">
        <v>925</v>
      </c>
      <c r="N9" s="58" t="s">
        <v>15</v>
      </c>
      <c r="O9" s="58" t="s">
        <v>465</v>
      </c>
      <c r="P9" s="57">
        <v>25020</v>
      </c>
      <c r="Q9" s="58" t="s">
        <v>17</v>
      </c>
    </row>
    <row r="10" spans="1:17" x14ac:dyDescent="0.3">
      <c r="A10" s="57">
        <v>24289</v>
      </c>
      <c r="B10" s="58" t="s">
        <v>269</v>
      </c>
      <c r="C10" s="58" t="s">
        <v>1103</v>
      </c>
      <c r="D10" s="58" t="s">
        <v>927</v>
      </c>
      <c r="E10" s="40">
        <v>0</v>
      </c>
      <c r="F10" s="59">
        <v>25956.5</v>
      </c>
      <c r="G10" s="59">
        <v>25956.5</v>
      </c>
      <c r="H10" s="58" t="s">
        <v>928</v>
      </c>
      <c r="I10" s="58" t="s">
        <v>929</v>
      </c>
      <c r="J10" s="58" t="s">
        <v>18</v>
      </c>
      <c r="K10" s="40">
        <v>20334</v>
      </c>
      <c r="L10" s="40" t="s">
        <v>1618</v>
      </c>
      <c r="M10" s="58" t="s">
        <v>925</v>
      </c>
      <c r="N10" s="58" t="s">
        <v>15</v>
      </c>
      <c r="O10" s="58" t="s">
        <v>465</v>
      </c>
      <c r="P10" s="57">
        <v>24289</v>
      </c>
      <c r="Q10" s="58" t="s">
        <v>17</v>
      </c>
    </row>
    <row r="11" spans="1:17" x14ac:dyDescent="0.3">
      <c r="A11" s="57">
        <v>24289</v>
      </c>
      <c r="B11" s="58" t="s">
        <v>269</v>
      </c>
      <c r="C11" s="58" t="s">
        <v>557</v>
      </c>
      <c r="D11" s="58" t="s">
        <v>922</v>
      </c>
      <c r="E11" s="40">
        <v>1</v>
      </c>
      <c r="F11" s="59">
        <v>1551.34</v>
      </c>
      <c r="G11" s="59">
        <v>1551.34</v>
      </c>
      <c r="H11" s="58" t="s">
        <v>928</v>
      </c>
      <c r="I11" s="58" t="s">
        <v>929</v>
      </c>
      <c r="J11" s="58" t="s">
        <v>18</v>
      </c>
      <c r="K11" s="40">
        <v>20475</v>
      </c>
      <c r="L11" s="40" t="s">
        <v>1618</v>
      </c>
      <c r="M11" s="58" t="s">
        <v>925</v>
      </c>
      <c r="N11" s="58" t="s">
        <v>15</v>
      </c>
      <c r="O11" s="58" t="s">
        <v>465</v>
      </c>
      <c r="P11" s="57">
        <v>24289</v>
      </c>
      <c r="Q11" s="58" t="s">
        <v>17</v>
      </c>
    </row>
    <row r="12" spans="1:17" x14ac:dyDescent="0.3">
      <c r="A12" s="57">
        <v>32690</v>
      </c>
      <c r="B12" s="58" t="s">
        <v>269</v>
      </c>
      <c r="C12" s="58" t="s">
        <v>1104</v>
      </c>
      <c r="D12" s="58" t="s">
        <v>927</v>
      </c>
      <c r="E12" s="40">
        <v>1</v>
      </c>
      <c r="F12" s="59">
        <v>35612.660000000003</v>
      </c>
      <c r="G12" s="59">
        <v>35612.660000000003</v>
      </c>
      <c r="H12" s="58" t="s">
        <v>928</v>
      </c>
      <c r="I12" s="58" t="s">
        <v>929</v>
      </c>
      <c r="J12" s="58" t="s">
        <v>18</v>
      </c>
      <c r="K12" s="40">
        <v>20803</v>
      </c>
      <c r="L12" s="40" t="s">
        <v>1618</v>
      </c>
      <c r="M12" s="58" t="s">
        <v>925</v>
      </c>
      <c r="N12" s="58" t="s">
        <v>15</v>
      </c>
      <c r="O12" s="58" t="s">
        <v>465</v>
      </c>
      <c r="P12" s="57">
        <v>32690</v>
      </c>
      <c r="Q12" s="58" t="s">
        <v>17</v>
      </c>
    </row>
    <row r="13" spans="1:17" x14ac:dyDescent="0.3">
      <c r="A13" s="57">
        <v>32325</v>
      </c>
      <c r="B13" s="58" t="s">
        <v>269</v>
      </c>
      <c r="C13" s="58" t="s">
        <v>1104</v>
      </c>
      <c r="D13" s="58" t="s">
        <v>927</v>
      </c>
      <c r="E13" s="40">
        <v>0</v>
      </c>
      <c r="F13" s="59">
        <v>4687.8999999999996</v>
      </c>
      <c r="G13" s="59">
        <v>4687.8999999999996</v>
      </c>
      <c r="H13" s="58" t="s">
        <v>928</v>
      </c>
      <c r="I13" s="58" t="s">
        <v>929</v>
      </c>
      <c r="J13" s="58" t="s">
        <v>18</v>
      </c>
      <c r="K13" s="40">
        <v>20802</v>
      </c>
      <c r="L13" s="40" t="s">
        <v>1618</v>
      </c>
      <c r="M13" s="58" t="s">
        <v>925</v>
      </c>
      <c r="N13" s="58" t="s">
        <v>15</v>
      </c>
      <c r="O13" s="58" t="s">
        <v>465</v>
      </c>
      <c r="P13" s="57">
        <v>32325</v>
      </c>
      <c r="Q13" s="58" t="s">
        <v>17</v>
      </c>
    </row>
    <row r="14" spans="1:17" x14ac:dyDescent="0.3">
      <c r="A14" s="57">
        <v>41487</v>
      </c>
      <c r="B14" s="58" t="s">
        <v>286</v>
      </c>
      <c r="C14" s="58" t="s">
        <v>1131</v>
      </c>
      <c r="D14" s="58" t="s">
        <v>922</v>
      </c>
      <c r="E14" s="40">
        <v>1</v>
      </c>
      <c r="F14" s="59">
        <v>155176.32999999999</v>
      </c>
      <c r="G14" s="59">
        <v>155176.32999999999</v>
      </c>
      <c r="H14" s="58" t="s">
        <v>1132</v>
      </c>
      <c r="I14" s="58" t="s">
        <v>929</v>
      </c>
      <c r="J14" s="58" t="s">
        <v>18</v>
      </c>
      <c r="K14" s="40">
        <v>668538043</v>
      </c>
      <c r="L14" s="40" t="s">
        <v>1618</v>
      </c>
      <c r="M14" s="58" t="s">
        <v>925</v>
      </c>
      <c r="N14" s="58" t="s">
        <v>15</v>
      </c>
      <c r="O14" s="58" t="s">
        <v>287</v>
      </c>
      <c r="P14" s="57">
        <v>41487</v>
      </c>
      <c r="Q14" s="58" t="s">
        <v>17</v>
      </c>
    </row>
    <row r="15" spans="1:17" x14ac:dyDescent="0.3">
      <c r="A15" s="57">
        <v>38353</v>
      </c>
      <c r="B15" s="58" t="s">
        <v>286</v>
      </c>
      <c r="C15" s="58" t="s">
        <v>1133</v>
      </c>
      <c r="D15" s="58" t="s">
        <v>922</v>
      </c>
      <c r="E15" s="40">
        <v>1</v>
      </c>
      <c r="F15" s="59">
        <v>112225.41</v>
      </c>
      <c r="G15" s="59">
        <v>112225.41</v>
      </c>
      <c r="H15" s="58" t="s">
        <v>1134</v>
      </c>
      <c r="I15" s="58" t="s">
        <v>929</v>
      </c>
      <c r="J15" s="58" t="s">
        <v>18</v>
      </c>
      <c r="K15" s="40">
        <v>51157066</v>
      </c>
      <c r="L15" s="40" t="s">
        <v>1618</v>
      </c>
      <c r="M15" s="58" t="s">
        <v>925</v>
      </c>
      <c r="N15" s="58" t="s">
        <v>15</v>
      </c>
      <c r="O15" s="58" t="s">
        <v>287</v>
      </c>
      <c r="P15" s="57">
        <v>38353</v>
      </c>
      <c r="Q15" s="58" t="s">
        <v>17</v>
      </c>
    </row>
    <row r="16" spans="1:17" x14ac:dyDescent="0.3">
      <c r="A16" s="57">
        <v>38353</v>
      </c>
      <c r="B16" s="58" t="s">
        <v>286</v>
      </c>
      <c r="C16" s="58" t="s">
        <v>1135</v>
      </c>
      <c r="D16" s="58" t="s">
        <v>922</v>
      </c>
      <c r="E16" s="40">
        <v>1</v>
      </c>
      <c r="F16" s="59">
        <v>23518.83</v>
      </c>
      <c r="G16" s="59">
        <v>23518.83</v>
      </c>
      <c r="H16" s="58" t="s">
        <v>1134</v>
      </c>
      <c r="I16" s="58" t="s">
        <v>929</v>
      </c>
      <c r="J16" s="58" t="s">
        <v>18</v>
      </c>
      <c r="K16" s="40">
        <v>51157072</v>
      </c>
      <c r="L16" s="40" t="s">
        <v>1618</v>
      </c>
      <c r="M16" s="58" t="s">
        <v>925</v>
      </c>
      <c r="N16" s="58" t="s">
        <v>15</v>
      </c>
      <c r="O16" s="58" t="s">
        <v>287</v>
      </c>
      <c r="P16" s="57">
        <v>38353</v>
      </c>
      <c r="Q16" s="58" t="s">
        <v>17</v>
      </c>
    </row>
    <row r="17" spans="1:17" x14ac:dyDescent="0.3">
      <c r="A17" s="57">
        <v>37622</v>
      </c>
      <c r="B17" s="58" t="s">
        <v>286</v>
      </c>
      <c r="C17" s="58" t="s">
        <v>1135</v>
      </c>
      <c r="D17" s="58" t="s">
        <v>922</v>
      </c>
      <c r="E17" s="40">
        <v>1</v>
      </c>
      <c r="F17" s="59">
        <v>8213.4</v>
      </c>
      <c r="G17" s="59">
        <v>8213.4</v>
      </c>
      <c r="H17" s="58" t="s">
        <v>1136</v>
      </c>
      <c r="I17" s="58" t="s">
        <v>929</v>
      </c>
      <c r="J17" s="58" t="s">
        <v>18</v>
      </c>
      <c r="K17" s="40">
        <v>24513515</v>
      </c>
      <c r="L17" s="40" t="s">
        <v>1618</v>
      </c>
      <c r="M17" s="58" t="s">
        <v>925</v>
      </c>
      <c r="N17" s="58" t="s">
        <v>15</v>
      </c>
      <c r="O17" s="58" t="s">
        <v>287</v>
      </c>
      <c r="P17" s="57">
        <v>37622</v>
      </c>
      <c r="Q17" s="58" t="s">
        <v>17</v>
      </c>
    </row>
    <row r="18" spans="1:17" x14ac:dyDescent="0.3">
      <c r="A18" s="57">
        <v>33420</v>
      </c>
      <c r="B18" s="58" t="s">
        <v>286</v>
      </c>
      <c r="C18" s="58" t="s">
        <v>1137</v>
      </c>
      <c r="D18" s="58" t="s">
        <v>927</v>
      </c>
      <c r="E18" s="40">
        <v>1</v>
      </c>
      <c r="F18" s="59">
        <v>18969.72</v>
      </c>
      <c r="G18" s="59">
        <v>18969.72</v>
      </c>
      <c r="H18" s="58" t="s">
        <v>928</v>
      </c>
      <c r="I18" s="58" t="s">
        <v>929</v>
      </c>
      <c r="J18" s="58" t="s">
        <v>18</v>
      </c>
      <c r="K18" s="40">
        <v>25522</v>
      </c>
      <c r="L18" s="40" t="s">
        <v>1618</v>
      </c>
      <c r="M18" s="58" t="s">
        <v>925</v>
      </c>
      <c r="N18" s="58" t="s">
        <v>15</v>
      </c>
      <c r="O18" s="58" t="s">
        <v>287</v>
      </c>
      <c r="P18" s="57">
        <v>33420</v>
      </c>
      <c r="Q18" s="58" t="s">
        <v>17</v>
      </c>
    </row>
    <row r="19" spans="1:17" x14ac:dyDescent="0.3">
      <c r="A19" s="57">
        <v>24289</v>
      </c>
      <c r="B19" s="58" t="s">
        <v>21</v>
      </c>
      <c r="C19" s="58" t="s">
        <v>146</v>
      </c>
      <c r="D19" s="58" t="s">
        <v>927</v>
      </c>
      <c r="E19" s="40">
        <v>1</v>
      </c>
      <c r="F19" s="59">
        <v>217802.91</v>
      </c>
      <c r="G19" s="59">
        <v>217802.91</v>
      </c>
      <c r="H19" s="58" t="s">
        <v>928</v>
      </c>
      <c r="I19" s="58" t="s">
        <v>929</v>
      </c>
      <c r="J19" s="58" t="s">
        <v>33</v>
      </c>
      <c r="K19" s="40">
        <v>4406</v>
      </c>
      <c r="L19" s="40" t="s">
        <v>1618</v>
      </c>
      <c r="M19" s="58" t="s">
        <v>925</v>
      </c>
      <c r="N19" s="58" t="s">
        <v>31</v>
      </c>
      <c r="O19" s="58" t="s">
        <v>54</v>
      </c>
      <c r="P19" s="57">
        <v>24289</v>
      </c>
      <c r="Q19" s="58" t="s">
        <v>17</v>
      </c>
    </row>
    <row r="20" spans="1:17" x14ac:dyDescent="0.3">
      <c r="A20" s="57">
        <v>24289</v>
      </c>
      <c r="B20" s="58" t="s">
        <v>21</v>
      </c>
      <c r="C20" s="58" t="s">
        <v>147</v>
      </c>
      <c r="D20" s="58" t="s">
        <v>927</v>
      </c>
      <c r="E20" s="40">
        <v>2</v>
      </c>
      <c r="F20" s="59">
        <v>50427.87</v>
      </c>
      <c r="G20" s="59">
        <v>25213.94</v>
      </c>
      <c r="H20" s="58" t="s">
        <v>928</v>
      </c>
      <c r="I20" s="58" t="s">
        <v>929</v>
      </c>
      <c r="J20" s="58" t="s">
        <v>33</v>
      </c>
      <c r="K20" s="40">
        <v>4478</v>
      </c>
      <c r="L20" s="40" t="s">
        <v>1618</v>
      </c>
      <c r="M20" s="58" t="s">
        <v>925</v>
      </c>
      <c r="N20" s="58" t="s">
        <v>31</v>
      </c>
      <c r="O20" s="58" t="s">
        <v>54</v>
      </c>
      <c r="P20" s="57">
        <v>24289</v>
      </c>
      <c r="Q20" s="58" t="s">
        <v>17</v>
      </c>
    </row>
    <row r="21" spans="1:17" x14ac:dyDescent="0.3">
      <c r="A21" s="57">
        <v>24289</v>
      </c>
      <c r="B21" s="58" t="s">
        <v>21</v>
      </c>
      <c r="C21" s="58" t="s">
        <v>1201</v>
      </c>
      <c r="D21" s="58" t="s">
        <v>1014</v>
      </c>
      <c r="E21" s="40">
        <v>1</v>
      </c>
      <c r="F21" s="59">
        <v>1830.36</v>
      </c>
      <c r="G21" s="59">
        <v>1830.36</v>
      </c>
      <c r="H21" s="58" t="s">
        <v>928</v>
      </c>
      <c r="I21" s="58" t="s">
        <v>929</v>
      </c>
      <c r="J21" s="58" t="s">
        <v>33</v>
      </c>
      <c r="K21" s="40">
        <v>4531</v>
      </c>
      <c r="L21" s="40" t="s">
        <v>1618</v>
      </c>
      <c r="M21" s="58" t="s">
        <v>925</v>
      </c>
      <c r="N21" s="58" t="s">
        <v>31</v>
      </c>
      <c r="O21" s="58" t="s">
        <v>54</v>
      </c>
      <c r="P21" s="57">
        <v>24289</v>
      </c>
      <c r="Q21" s="58" t="s">
        <v>17</v>
      </c>
    </row>
    <row r="22" spans="1:17" x14ac:dyDescent="0.3">
      <c r="A22" s="57">
        <v>26115</v>
      </c>
      <c r="B22" s="58" t="s">
        <v>21</v>
      </c>
      <c r="C22" s="58" t="s">
        <v>1201</v>
      </c>
      <c r="D22" s="58" t="s">
        <v>1014</v>
      </c>
      <c r="E22" s="40">
        <v>0</v>
      </c>
      <c r="F22" s="59">
        <v>15124.81</v>
      </c>
      <c r="G22" s="59">
        <v>15124.81</v>
      </c>
      <c r="H22" s="58" t="s">
        <v>928</v>
      </c>
      <c r="I22" s="58" t="s">
        <v>929</v>
      </c>
      <c r="J22" s="58" t="s">
        <v>33</v>
      </c>
      <c r="K22" s="40">
        <v>4532</v>
      </c>
      <c r="L22" s="40" t="s">
        <v>1618</v>
      </c>
      <c r="M22" s="58" t="s">
        <v>925</v>
      </c>
      <c r="N22" s="58" t="s">
        <v>31</v>
      </c>
      <c r="O22" s="58" t="s">
        <v>54</v>
      </c>
      <c r="P22" s="57">
        <v>26115</v>
      </c>
      <c r="Q22" s="58" t="s">
        <v>17</v>
      </c>
    </row>
    <row r="23" spans="1:17" x14ac:dyDescent="0.3">
      <c r="A23" s="57">
        <v>24289</v>
      </c>
      <c r="B23" s="58" t="s">
        <v>21</v>
      </c>
      <c r="C23" s="58" t="s">
        <v>149</v>
      </c>
      <c r="D23" s="58" t="s">
        <v>922</v>
      </c>
      <c r="E23" s="40">
        <v>0</v>
      </c>
      <c r="F23" s="59">
        <v>123643.57</v>
      </c>
      <c r="G23" s="59">
        <v>123643.57</v>
      </c>
      <c r="H23" s="58" t="s">
        <v>928</v>
      </c>
      <c r="I23" s="58" t="s">
        <v>929</v>
      </c>
      <c r="J23" s="58" t="s">
        <v>33</v>
      </c>
      <c r="K23" s="40">
        <v>4565</v>
      </c>
      <c r="L23" s="40" t="s">
        <v>1618</v>
      </c>
      <c r="M23" s="58" t="s">
        <v>925</v>
      </c>
      <c r="N23" s="58" t="s">
        <v>31</v>
      </c>
      <c r="O23" s="58" t="s">
        <v>54</v>
      </c>
      <c r="P23" s="57">
        <v>24289</v>
      </c>
      <c r="Q23" s="58" t="s">
        <v>17</v>
      </c>
    </row>
    <row r="24" spans="1:17" x14ac:dyDescent="0.3">
      <c r="A24" s="57">
        <v>24289</v>
      </c>
      <c r="B24" s="58" t="s">
        <v>21</v>
      </c>
      <c r="C24" s="58" t="s">
        <v>1202</v>
      </c>
      <c r="D24" s="58" t="s">
        <v>927</v>
      </c>
      <c r="E24" s="40">
        <v>1</v>
      </c>
      <c r="F24" s="59">
        <v>7645.37</v>
      </c>
      <c r="G24" s="59">
        <v>7645.37</v>
      </c>
      <c r="H24" s="58" t="s">
        <v>928</v>
      </c>
      <c r="I24" s="58" t="s">
        <v>929</v>
      </c>
      <c r="J24" s="58" t="s">
        <v>33</v>
      </c>
      <c r="K24" s="40">
        <v>5003</v>
      </c>
      <c r="L24" s="40" t="s">
        <v>1618</v>
      </c>
      <c r="M24" s="58" t="s">
        <v>925</v>
      </c>
      <c r="N24" s="58" t="s">
        <v>31</v>
      </c>
      <c r="O24" s="58" t="s">
        <v>54</v>
      </c>
      <c r="P24" s="57">
        <v>24289</v>
      </c>
      <c r="Q24" s="58" t="s">
        <v>17</v>
      </c>
    </row>
    <row r="25" spans="1:17" x14ac:dyDescent="0.3">
      <c r="A25" s="57">
        <v>24289</v>
      </c>
      <c r="B25" s="58" t="s">
        <v>21</v>
      </c>
      <c r="C25" s="58" t="s">
        <v>162</v>
      </c>
      <c r="D25" s="58" t="s">
        <v>922</v>
      </c>
      <c r="E25" s="40">
        <v>1</v>
      </c>
      <c r="F25" s="59">
        <v>5699.56</v>
      </c>
      <c r="G25" s="59">
        <v>5699.56</v>
      </c>
      <c r="H25" s="58" t="s">
        <v>928</v>
      </c>
      <c r="I25" s="58" t="s">
        <v>929</v>
      </c>
      <c r="J25" s="58" t="s">
        <v>33</v>
      </c>
      <c r="K25" s="40">
        <v>5048</v>
      </c>
      <c r="L25" s="40" t="s">
        <v>1618</v>
      </c>
      <c r="M25" s="58" t="s">
        <v>925</v>
      </c>
      <c r="N25" s="58" t="s">
        <v>31</v>
      </c>
      <c r="O25" s="58" t="s">
        <v>54</v>
      </c>
      <c r="P25" s="57">
        <v>24289</v>
      </c>
      <c r="Q25" s="58" t="s">
        <v>17</v>
      </c>
    </row>
    <row r="26" spans="1:17" x14ac:dyDescent="0.3">
      <c r="A26" s="57">
        <v>31594</v>
      </c>
      <c r="B26" s="58" t="s">
        <v>21</v>
      </c>
      <c r="C26" s="58" t="s">
        <v>163</v>
      </c>
      <c r="D26" s="58" t="s">
        <v>927</v>
      </c>
      <c r="E26" s="72">
        <v>5123</v>
      </c>
      <c r="F26" s="59">
        <v>723894.95</v>
      </c>
      <c r="G26" s="59">
        <v>141.30000000000001</v>
      </c>
      <c r="H26" s="58" t="s">
        <v>928</v>
      </c>
      <c r="I26" s="58" t="s">
        <v>929</v>
      </c>
      <c r="J26" s="58" t="s">
        <v>33</v>
      </c>
      <c r="K26" s="40">
        <v>5094</v>
      </c>
      <c r="L26" s="40" t="s">
        <v>1618</v>
      </c>
      <c r="M26" s="58" t="s">
        <v>925</v>
      </c>
      <c r="N26" s="58" t="s">
        <v>31</v>
      </c>
      <c r="O26" s="58" t="s">
        <v>54</v>
      </c>
      <c r="P26" s="57">
        <v>31594</v>
      </c>
      <c r="Q26" s="58" t="s">
        <v>17</v>
      </c>
    </row>
    <row r="27" spans="1:17" x14ac:dyDescent="0.3">
      <c r="A27" s="57">
        <v>32690</v>
      </c>
      <c r="B27" s="58" t="s">
        <v>21</v>
      </c>
      <c r="C27" s="58" t="s">
        <v>163</v>
      </c>
      <c r="D27" s="58" t="s">
        <v>927</v>
      </c>
      <c r="E27" s="40">
        <v>245</v>
      </c>
      <c r="F27" s="59">
        <v>135177</v>
      </c>
      <c r="G27" s="59">
        <v>551.74</v>
      </c>
      <c r="H27" s="58" t="s">
        <v>928</v>
      </c>
      <c r="I27" s="58" t="s">
        <v>929</v>
      </c>
      <c r="J27" s="58" t="s">
        <v>33</v>
      </c>
      <c r="K27" s="40">
        <v>5095</v>
      </c>
      <c r="L27" s="40" t="s">
        <v>1618</v>
      </c>
      <c r="M27" s="58" t="s">
        <v>925</v>
      </c>
      <c r="N27" s="58" t="s">
        <v>31</v>
      </c>
      <c r="O27" s="58" t="s">
        <v>54</v>
      </c>
      <c r="P27" s="57">
        <v>32690</v>
      </c>
      <c r="Q27" s="58" t="s">
        <v>17</v>
      </c>
    </row>
    <row r="28" spans="1:17" x14ac:dyDescent="0.3">
      <c r="A28" s="57">
        <v>33786</v>
      </c>
      <c r="B28" s="58" t="s">
        <v>21</v>
      </c>
      <c r="C28" s="58" t="s">
        <v>163</v>
      </c>
      <c r="D28" s="58" t="s">
        <v>927</v>
      </c>
      <c r="E28" s="40">
        <v>148</v>
      </c>
      <c r="F28" s="59">
        <v>81608.62</v>
      </c>
      <c r="G28" s="59">
        <v>551.41</v>
      </c>
      <c r="H28" s="58" t="s">
        <v>928</v>
      </c>
      <c r="I28" s="58" t="s">
        <v>929</v>
      </c>
      <c r="J28" s="58" t="s">
        <v>33</v>
      </c>
      <c r="K28" s="40">
        <v>5096</v>
      </c>
      <c r="L28" s="40" t="s">
        <v>1618</v>
      </c>
      <c r="M28" s="58" t="s">
        <v>925</v>
      </c>
      <c r="N28" s="58" t="s">
        <v>31</v>
      </c>
      <c r="O28" s="58" t="s">
        <v>54</v>
      </c>
      <c r="P28" s="57">
        <v>33786</v>
      </c>
      <c r="Q28" s="58" t="s">
        <v>17</v>
      </c>
    </row>
    <row r="29" spans="1:17" x14ac:dyDescent="0.3">
      <c r="A29" s="57">
        <v>35247</v>
      </c>
      <c r="B29" s="58" t="s">
        <v>21</v>
      </c>
      <c r="C29" s="58" t="s">
        <v>163</v>
      </c>
      <c r="D29" s="58" t="s">
        <v>927</v>
      </c>
      <c r="E29" s="40">
        <v>0</v>
      </c>
      <c r="F29" s="59">
        <v>65159.49</v>
      </c>
      <c r="G29" s="59">
        <v>65159.49</v>
      </c>
      <c r="H29" s="58" t="s">
        <v>928</v>
      </c>
      <c r="I29" s="58" t="s">
        <v>929</v>
      </c>
      <c r="J29" s="58" t="s">
        <v>33</v>
      </c>
      <c r="K29" s="40">
        <v>5097</v>
      </c>
      <c r="L29" s="40" t="s">
        <v>1618</v>
      </c>
      <c r="M29" s="58" t="s">
        <v>925</v>
      </c>
      <c r="N29" s="58" t="s">
        <v>31</v>
      </c>
      <c r="O29" s="58" t="s">
        <v>54</v>
      </c>
      <c r="P29" s="57">
        <v>35247</v>
      </c>
      <c r="Q29" s="58" t="s">
        <v>17</v>
      </c>
    </row>
    <row r="30" spans="1:17" x14ac:dyDescent="0.3">
      <c r="A30" s="57">
        <v>32690</v>
      </c>
      <c r="B30" s="58" t="s">
        <v>21</v>
      </c>
      <c r="C30" s="58" t="s">
        <v>1203</v>
      </c>
      <c r="D30" s="58" t="s">
        <v>922</v>
      </c>
      <c r="E30" s="40">
        <v>5</v>
      </c>
      <c r="F30" s="59">
        <v>11306.98</v>
      </c>
      <c r="G30" s="59">
        <v>2261.4</v>
      </c>
      <c r="H30" s="58" t="s">
        <v>928</v>
      </c>
      <c r="I30" s="58" t="s">
        <v>929</v>
      </c>
      <c r="J30" s="58" t="s">
        <v>33</v>
      </c>
      <c r="K30" s="40">
        <v>5139</v>
      </c>
      <c r="L30" s="40" t="s">
        <v>1618</v>
      </c>
      <c r="M30" s="58" t="s">
        <v>925</v>
      </c>
      <c r="N30" s="58" t="s">
        <v>31</v>
      </c>
      <c r="O30" s="58" t="s">
        <v>54</v>
      </c>
      <c r="P30" s="57">
        <v>32690</v>
      </c>
      <c r="Q30" s="58" t="s">
        <v>17</v>
      </c>
    </row>
    <row r="31" spans="1:17" x14ac:dyDescent="0.3">
      <c r="A31" s="57">
        <v>24289</v>
      </c>
      <c r="B31" s="58" t="s">
        <v>21</v>
      </c>
      <c r="C31" s="58" t="s">
        <v>181</v>
      </c>
      <c r="D31" s="58" t="s">
        <v>927</v>
      </c>
      <c r="E31" s="40">
        <v>777</v>
      </c>
      <c r="F31" s="59">
        <v>48806.9</v>
      </c>
      <c r="G31" s="59">
        <v>62.81</v>
      </c>
      <c r="H31" s="58" t="s">
        <v>928</v>
      </c>
      <c r="I31" s="58" t="s">
        <v>929</v>
      </c>
      <c r="J31" s="58" t="s">
        <v>33</v>
      </c>
      <c r="K31" s="40">
        <v>5560</v>
      </c>
      <c r="L31" s="40" t="s">
        <v>1618</v>
      </c>
      <c r="M31" s="58" t="s">
        <v>925</v>
      </c>
      <c r="N31" s="58" t="s">
        <v>31</v>
      </c>
      <c r="O31" s="58" t="s">
        <v>54</v>
      </c>
      <c r="P31" s="57">
        <v>24289</v>
      </c>
      <c r="Q31" s="58" t="s">
        <v>17</v>
      </c>
    </row>
    <row r="32" spans="1:17" x14ac:dyDescent="0.3">
      <c r="A32" s="57">
        <v>38869</v>
      </c>
      <c r="B32" s="58" t="s">
        <v>21</v>
      </c>
      <c r="C32" s="58" t="s">
        <v>969</v>
      </c>
      <c r="D32" s="58" t="s">
        <v>946</v>
      </c>
      <c r="E32" s="40">
        <v>1</v>
      </c>
      <c r="F32" s="59">
        <v>188059</v>
      </c>
      <c r="G32" s="59">
        <v>188059</v>
      </c>
      <c r="H32" s="58" t="s">
        <v>1206</v>
      </c>
      <c r="I32" s="58" t="s">
        <v>929</v>
      </c>
      <c r="J32" s="58" t="s">
        <v>33</v>
      </c>
      <c r="K32" s="40">
        <v>73542056</v>
      </c>
      <c r="L32" s="40" t="s">
        <v>1618</v>
      </c>
      <c r="M32" s="58" t="s">
        <v>925</v>
      </c>
      <c r="N32" s="58" t="s">
        <v>31</v>
      </c>
      <c r="O32" s="58" t="s">
        <v>54</v>
      </c>
      <c r="P32" s="57">
        <v>38718</v>
      </c>
      <c r="Q32" s="58" t="s">
        <v>17</v>
      </c>
    </row>
    <row r="33" spans="1:17" x14ac:dyDescent="0.3">
      <c r="A33" s="57">
        <v>40087</v>
      </c>
      <c r="B33" s="58" t="s">
        <v>21</v>
      </c>
      <c r="C33" s="58" t="s">
        <v>1207</v>
      </c>
      <c r="D33" s="58" t="s">
        <v>927</v>
      </c>
      <c r="E33" s="40">
        <v>800</v>
      </c>
      <c r="F33" s="59">
        <v>702009.47</v>
      </c>
      <c r="G33" s="59">
        <v>877.51</v>
      </c>
      <c r="H33" s="58" t="s">
        <v>1208</v>
      </c>
      <c r="I33" s="58" t="s">
        <v>929</v>
      </c>
      <c r="J33" s="58" t="s">
        <v>33</v>
      </c>
      <c r="K33" s="40">
        <v>97931707</v>
      </c>
      <c r="L33" s="40" t="s">
        <v>1618</v>
      </c>
      <c r="M33" s="58" t="s">
        <v>925</v>
      </c>
      <c r="N33" s="58" t="s">
        <v>31</v>
      </c>
      <c r="O33" s="58" t="s">
        <v>54</v>
      </c>
      <c r="P33" s="57">
        <v>39814</v>
      </c>
      <c r="Q33" s="58" t="s">
        <v>17</v>
      </c>
    </row>
    <row r="34" spans="1:17" x14ac:dyDescent="0.3">
      <c r="A34" s="57">
        <v>40087</v>
      </c>
      <c r="B34" s="58" t="s">
        <v>21</v>
      </c>
      <c r="C34" s="58" t="s">
        <v>1209</v>
      </c>
      <c r="D34" s="58" t="s">
        <v>922</v>
      </c>
      <c r="E34" s="40">
        <v>16</v>
      </c>
      <c r="F34" s="59">
        <v>234003.16</v>
      </c>
      <c r="G34" s="59">
        <v>14625.2</v>
      </c>
      <c r="H34" s="58" t="s">
        <v>1208</v>
      </c>
      <c r="I34" s="58" t="s">
        <v>929</v>
      </c>
      <c r="J34" s="58" t="s">
        <v>33</v>
      </c>
      <c r="K34" s="40">
        <v>97931728</v>
      </c>
      <c r="L34" s="40" t="s">
        <v>1618</v>
      </c>
      <c r="M34" s="58" t="s">
        <v>925</v>
      </c>
      <c r="N34" s="58" t="s">
        <v>31</v>
      </c>
      <c r="O34" s="58" t="s">
        <v>54</v>
      </c>
      <c r="P34" s="57">
        <v>39814</v>
      </c>
      <c r="Q34" s="58" t="s">
        <v>17</v>
      </c>
    </row>
    <row r="35" spans="1:17" x14ac:dyDescent="0.3">
      <c r="A35" s="57">
        <v>40848</v>
      </c>
      <c r="B35" s="58" t="s">
        <v>21</v>
      </c>
      <c r="C35" s="58" t="s">
        <v>1210</v>
      </c>
      <c r="D35" s="58" t="s">
        <v>922</v>
      </c>
      <c r="E35" s="40">
        <v>1</v>
      </c>
      <c r="F35" s="59">
        <v>32584.04</v>
      </c>
      <c r="G35" s="59">
        <v>32584.04</v>
      </c>
      <c r="H35" s="58" t="s">
        <v>1211</v>
      </c>
      <c r="I35" s="58" t="s">
        <v>1212</v>
      </c>
      <c r="J35" s="58" t="s">
        <v>33</v>
      </c>
      <c r="K35" s="40">
        <v>638847930</v>
      </c>
      <c r="L35" s="40" t="s">
        <v>1618</v>
      </c>
      <c r="M35" s="58" t="s">
        <v>925</v>
      </c>
      <c r="N35" s="58" t="s">
        <v>31</v>
      </c>
      <c r="O35" s="58" t="s">
        <v>54</v>
      </c>
      <c r="P35" s="57">
        <v>40878</v>
      </c>
      <c r="Q35" s="58" t="s">
        <v>17</v>
      </c>
    </row>
    <row r="36" spans="1:17" x14ac:dyDescent="0.3">
      <c r="A36" s="57">
        <v>41306</v>
      </c>
      <c r="B36" s="58" t="s">
        <v>21</v>
      </c>
      <c r="C36" s="58" t="s">
        <v>163</v>
      </c>
      <c r="D36" s="58" t="s">
        <v>927</v>
      </c>
      <c r="E36" s="40">
        <v>0</v>
      </c>
      <c r="F36" s="59">
        <v>-6938.06</v>
      </c>
      <c r="G36" s="59">
        <v>-6938.06</v>
      </c>
      <c r="H36" s="58" t="s">
        <v>1045</v>
      </c>
      <c r="I36" s="58" t="s">
        <v>929</v>
      </c>
      <c r="J36" s="58" t="s">
        <v>33</v>
      </c>
      <c r="K36" s="40">
        <v>640795288</v>
      </c>
      <c r="L36" s="40" t="s">
        <v>1618</v>
      </c>
      <c r="M36" s="58" t="s">
        <v>925</v>
      </c>
      <c r="N36" s="58" t="s">
        <v>31</v>
      </c>
      <c r="O36" s="58" t="s">
        <v>54</v>
      </c>
      <c r="P36" s="57">
        <v>41275</v>
      </c>
      <c r="Q36" s="58" t="s">
        <v>17</v>
      </c>
    </row>
    <row r="37" spans="1:17" x14ac:dyDescent="0.3">
      <c r="A37" s="57">
        <v>41306</v>
      </c>
      <c r="B37" s="58" t="s">
        <v>21</v>
      </c>
      <c r="C37" s="58" t="s">
        <v>846</v>
      </c>
      <c r="D37" s="58" t="s">
        <v>922</v>
      </c>
      <c r="E37" s="40">
        <v>0</v>
      </c>
      <c r="F37" s="59">
        <v>-5676.75</v>
      </c>
      <c r="G37" s="59">
        <v>-5676.75</v>
      </c>
      <c r="H37" s="58" t="s">
        <v>1045</v>
      </c>
      <c r="I37" s="58" t="s">
        <v>929</v>
      </c>
      <c r="J37" s="58" t="s">
        <v>33</v>
      </c>
      <c r="K37" s="40">
        <v>640795330</v>
      </c>
      <c r="L37" s="40" t="s">
        <v>1618</v>
      </c>
      <c r="M37" s="58" t="s">
        <v>925</v>
      </c>
      <c r="N37" s="58" t="s">
        <v>31</v>
      </c>
      <c r="O37" s="58" t="s">
        <v>54</v>
      </c>
      <c r="P37" s="57">
        <v>41275</v>
      </c>
      <c r="Q37" s="58" t="s">
        <v>17</v>
      </c>
    </row>
    <row r="38" spans="1:17" x14ac:dyDescent="0.3">
      <c r="A38" s="57">
        <v>41244</v>
      </c>
      <c r="B38" s="58" t="s">
        <v>21</v>
      </c>
      <c r="C38" s="58" t="s">
        <v>1210</v>
      </c>
      <c r="D38" s="58" t="s">
        <v>922</v>
      </c>
      <c r="E38" s="40">
        <v>0</v>
      </c>
      <c r="F38" s="59">
        <v>658.6</v>
      </c>
      <c r="G38" s="59">
        <v>658.6</v>
      </c>
      <c r="H38" s="58" t="s">
        <v>1213</v>
      </c>
      <c r="I38" s="58" t="s">
        <v>1214</v>
      </c>
      <c r="J38" s="58" t="s">
        <v>33</v>
      </c>
      <c r="K38" s="40">
        <v>643619229</v>
      </c>
      <c r="L38" s="40" t="s">
        <v>1618</v>
      </c>
      <c r="M38" s="58" t="s">
        <v>925</v>
      </c>
      <c r="N38" s="58" t="s">
        <v>31</v>
      </c>
      <c r="O38" s="58" t="s">
        <v>54</v>
      </c>
      <c r="P38" s="57">
        <v>41275</v>
      </c>
      <c r="Q38" s="58" t="s">
        <v>17</v>
      </c>
    </row>
    <row r="39" spans="1:17" x14ac:dyDescent="0.3">
      <c r="A39" s="57">
        <v>41214</v>
      </c>
      <c r="B39" s="58" t="s">
        <v>21</v>
      </c>
      <c r="C39" s="58" t="s">
        <v>1210</v>
      </c>
      <c r="D39" s="58" t="s">
        <v>922</v>
      </c>
      <c r="E39" s="40">
        <v>1</v>
      </c>
      <c r="F39" s="59">
        <v>25547.58</v>
      </c>
      <c r="G39" s="59">
        <v>25547.58</v>
      </c>
      <c r="H39" s="58" t="s">
        <v>1213</v>
      </c>
      <c r="I39" s="58" t="s">
        <v>1214</v>
      </c>
      <c r="J39" s="58" t="s">
        <v>33</v>
      </c>
      <c r="K39" s="40">
        <v>643619279</v>
      </c>
      <c r="L39" s="40" t="s">
        <v>1618</v>
      </c>
      <c r="M39" s="58" t="s">
        <v>925</v>
      </c>
      <c r="N39" s="58" t="s">
        <v>31</v>
      </c>
      <c r="O39" s="58" t="s">
        <v>54</v>
      </c>
      <c r="P39" s="57">
        <v>41214</v>
      </c>
      <c r="Q39" s="58" t="s">
        <v>17</v>
      </c>
    </row>
    <row r="40" spans="1:17" x14ac:dyDescent="0.3">
      <c r="A40" s="57">
        <v>41091</v>
      </c>
      <c r="B40" s="58" t="s">
        <v>21</v>
      </c>
      <c r="C40" s="58" t="s">
        <v>164</v>
      </c>
      <c r="D40" s="58" t="s">
        <v>922</v>
      </c>
      <c r="E40" s="40">
        <v>1</v>
      </c>
      <c r="F40" s="59">
        <v>41159.980000000003</v>
      </c>
      <c r="G40" s="59">
        <v>41159.980000000003</v>
      </c>
      <c r="H40" s="58" t="s">
        <v>1215</v>
      </c>
      <c r="I40" s="58" t="s">
        <v>1216</v>
      </c>
      <c r="J40" s="58" t="s">
        <v>33</v>
      </c>
      <c r="K40" s="40">
        <v>646420859</v>
      </c>
      <c r="L40" s="40" t="s">
        <v>1618</v>
      </c>
      <c r="M40" s="58" t="s">
        <v>925</v>
      </c>
      <c r="N40" s="58" t="s">
        <v>31</v>
      </c>
      <c r="O40" s="58" t="s">
        <v>54</v>
      </c>
      <c r="P40" s="57">
        <v>41275</v>
      </c>
      <c r="Q40" s="58" t="s">
        <v>17</v>
      </c>
    </row>
    <row r="41" spans="1:17" x14ac:dyDescent="0.3">
      <c r="A41" s="57">
        <v>41244</v>
      </c>
      <c r="B41" s="58" t="s">
        <v>21</v>
      </c>
      <c r="C41" s="58" t="s">
        <v>164</v>
      </c>
      <c r="D41" s="58" t="s">
        <v>922</v>
      </c>
      <c r="E41" s="40">
        <v>0</v>
      </c>
      <c r="F41" s="59">
        <v>8565.2199999999993</v>
      </c>
      <c r="G41" s="59">
        <v>8565.2199999999993</v>
      </c>
      <c r="H41" s="58" t="s">
        <v>1215</v>
      </c>
      <c r="I41" s="58" t="s">
        <v>1216</v>
      </c>
      <c r="J41" s="58" t="s">
        <v>33</v>
      </c>
      <c r="K41" s="40">
        <v>646493710</v>
      </c>
      <c r="L41" s="40" t="s">
        <v>1618</v>
      </c>
      <c r="M41" s="58" t="s">
        <v>925</v>
      </c>
      <c r="N41" s="58" t="s">
        <v>31</v>
      </c>
      <c r="O41" s="58" t="s">
        <v>54</v>
      </c>
      <c r="P41" s="57">
        <v>41275</v>
      </c>
      <c r="Q41" s="58" t="s">
        <v>17</v>
      </c>
    </row>
    <row r="42" spans="1:17" x14ac:dyDescent="0.3">
      <c r="A42" s="57">
        <v>41244</v>
      </c>
      <c r="B42" s="58" t="s">
        <v>21</v>
      </c>
      <c r="C42" s="58" t="s">
        <v>164</v>
      </c>
      <c r="D42" s="58" t="s">
        <v>922</v>
      </c>
      <c r="E42" s="40">
        <v>0</v>
      </c>
      <c r="F42" s="59">
        <v>44538.91</v>
      </c>
      <c r="G42" s="59">
        <v>44538.91</v>
      </c>
      <c r="H42" s="58" t="s">
        <v>1217</v>
      </c>
      <c r="I42" s="58" t="s">
        <v>1218</v>
      </c>
      <c r="J42" s="58" t="s">
        <v>33</v>
      </c>
      <c r="K42" s="40">
        <v>646676349</v>
      </c>
      <c r="L42" s="40" t="s">
        <v>1618</v>
      </c>
      <c r="M42" s="58" t="s">
        <v>925</v>
      </c>
      <c r="N42" s="58" t="s">
        <v>31</v>
      </c>
      <c r="O42" s="58" t="s">
        <v>54</v>
      </c>
      <c r="P42" s="57">
        <v>41275</v>
      </c>
      <c r="Q42" s="58" t="s">
        <v>17</v>
      </c>
    </row>
    <row r="43" spans="1:17" x14ac:dyDescent="0.3">
      <c r="A43" s="57">
        <v>41244</v>
      </c>
      <c r="B43" s="58" t="s">
        <v>21</v>
      </c>
      <c r="C43" s="58" t="s">
        <v>1210</v>
      </c>
      <c r="D43" s="58" t="s">
        <v>922</v>
      </c>
      <c r="E43" s="40">
        <v>0</v>
      </c>
      <c r="F43" s="59">
        <v>1190.17</v>
      </c>
      <c r="G43" s="59">
        <v>1190.17</v>
      </c>
      <c r="H43" s="58" t="s">
        <v>1211</v>
      </c>
      <c r="I43" s="58" t="s">
        <v>1212</v>
      </c>
      <c r="J43" s="58" t="s">
        <v>33</v>
      </c>
      <c r="K43" s="40">
        <v>647751540</v>
      </c>
      <c r="L43" s="40" t="s">
        <v>1618</v>
      </c>
      <c r="M43" s="58" t="s">
        <v>925</v>
      </c>
      <c r="N43" s="58" t="s">
        <v>31</v>
      </c>
      <c r="O43" s="58" t="s">
        <v>54</v>
      </c>
      <c r="P43" s="57">
        <v>41275</v>
      </c>
      <c r="Q43" s="58" t="s">
        <v>17</v>
      </c>
    </row>
    <row r="44" spans="1:17" x14ac:dyDescent="0.3">
      <c r="A44" s="57">
        <v>41609</v>
      </c>
      <c r="B44" s="58" t="s">
        <v>21</v>
      </c>
      <c r="C44" s="58" t="s">
        <v>163</v>
      </c>
      <c r="D44" s="58" t="s">
        <v>927</v>
      </c>
      <c r="E44" s="40">
        <v>257</v>
      </c>
      <c r="F44" s="59">
        <v>541211.84</v>
      </c>
      <c r="G44" s="59">
        <v>2105.88</v>
      </c>
      <c r="H44" s="58" t="s">
        <v>1219</v>
      </c>
      <c r="I44" s="58" t="s">
        <v>929</v>
      </c>
      <c r="J44" s="58" t="s">
        <v>33</v>
      </c>
      <c r="K44" s="40">
        <v>666388079</v>
      </c>
      <c r="L44" s="40" t="s">
        <v>1618</v>
      </c>
      <c r="M44" s="58" t="s">
        <v>925</v>
      </c>
      <c r="N44" s="58" t="s">
        <v>31</v>
      </c>
      <c r="O44" s="58" t="s">
        <v>54</v>
      </c>
      <c r="P44" s="57">
        <v>41609</v>
      </c>
      <c r="Q44" s="58" t="s">
        <v>17</v>
      </c>
    </row>
    <row r="45" spans="1:17" x14ac:dyDescent="0.3">
      <c r="A45" s="57">
        <v>41609</v>
      </c>
      <c r="B45" s="58" t="s">
        <v>21</v>
      </c>
      <c r="C45" s="58" t="s">
        <v>1220</v>
      </c>
      <c r="D45" s="58" t="s">
        <v>922</v>
      </c>
      <c r="E45" s="40">
        <v>8</v>
      </c>
      <c r="F45" s="59">
        <v>50701.74</v>
      </c>
      <c r="G45" s="59">
        <v>6337.72</v>
      </c>
      <c r="H45" s="58" t="s">
        <v>1219</v>
      </c>
      <c r="I45" s="58" t="s">
        <v>929</v>
      </c>
      <c r="J45" s="58" t="s">
        <v>33</v>
      </c>
      <c r="K45" s="40">
        <v>666388089</v>
      </c>
      <c r="L45" s="40" t="s">
        <v>1618</v>
      </c>
      <c r="M45" s="58" t="s">
        <v>925</v>
      </c>
      <c r="N45" s="58" t="s">
        <v>31</v>
      </c>
      <c r="O45" s="58" t="s">
        <v>54</v>
      </c>
      <c r="P45" s="57">
        <v>41609</v>
      </c>
      <c r="Q45" s="58" t="s">
        <v>17</v>
      </c>
    </row>
    <row r="46" spans="1:17" x14ac:dyDescent="0.3">
      <c r="A46" s="57">
        <v>41548</v>
      </c>
      <c r="B46" s="58" t="s">
        <v>21</v>
      </c>
      <c r="C46" s="58" t="s">
        <v>164</v>
      </c>
      <c r="D46" s="58" t="s">
        <v>922</v>
      </c>
      <c r="E46" s="40">
        <v>0</v>
      </c>
      <c r="F46" s="59">
        <v>3522.75</v>
      </c>
      <c r="G46" s="59">
        <v>3522.75</v>
      </c>
      <c r="H46" s="58" t="s">
        <v>1217</v>
      </c>
      <c r="I46" s="58" t="s">
        <v>1218</v>
      </c>
      <c r="J46" s="58" t="s">
        <v>33</v>
      </c>
      <c r="K46" s="40">
        <v>670358351</v>
      </c>
      <c r="L46" s="40" t="s">
        <v>1618</v>
      </c>
      <c r="M46" s="58" t="s">
        <v>925</v>
      </c>
      <c r="N46" s="58" t="s">
        <v>31</v>
      </c>
      <c r="O46" s="58" t="s">
        <v>54</v>
      </c>
      <c r="P46" s="57">
        <v>41883</v>
      </c>
      <c r="Q46" s="58" t="s">
        <v>17</v>
      </c>
    </row>
    <row r="47" spans="1:17" x14ac:dyDescent="0.3">
      <c r="A47" s="57">
        <v>34151</v>
      </c>
      <c r="B47" s="58" t="s">
        <v>36</v>
      </c>
      <c r="C47" s="58" t="s">
        <v>1385</v>
      </c>
      <c r="D47" s="58" t="s">
        <v>927</v>
      </c>
      <c r="E47" s="40">
        <v>0</v>
      </c>
      <c r="F47" s="59">
        <v>56566.39</v>
      </c>
      <c r="G47" s="59">
        <v>56566.39</v>
      </c>
      <c r="H47" s="58" t="s">
        <v>928</v>
      </c>
      <c r="I47" s="58" t="s">
        <v>929</v>
      </c>
      <c r="J47" s="58" t="s">
        <v>33</v>
      </c>
      <c r="K47" s="40">
        <v>14559</v>
      </c>
      <c r="L47" s="40" t="s">
        <v>1618</v>
      </c>
      <c r="M47" s="58" t="s">
        <v>925</v>
      </c>
      <c r="N47" s="58" t="s">
        <v>31</v>
      </c>
      <c r="O47" s="58" t="s">
        <v>32</v>
      </c>
      <c r="P47" s="57">
        <v>34151</v>
      </c>
      <c r="Q47" s="58" t="s">
        <v>17</v>
      </c>
    </row>
    <row r="48" spans="1:17" x14ac:dyDescent="0.3">
      <c r="A48" s="57">
        <v>32690</v>
      </c>
      <c r="B48" s="58" t="s">
        <v>36</v>
      </c>
      <c r="C48" s="58" t="s">
        <v>1385</v>
      </c>
      <c r="D48" s="58" t="s">
        <v>927</v>
      </c>
      <c r="E48" s="40">
        <v>0</v>
      </c>
      <c r="F48" s="59">
        <v>6573</v>
      </c>
      <c r="G48" s="59">
        <v>6573</v>
      </c>
      <c r="H48" s="58" t="s">
        <v>928</v>
      </c>
      <c r="I48" s="58" t="s">
        <v>929</v>
      </c>
      <c r="J48" s="58" t="s">
        <v>33</v>
      </c>
      <c r="K48" s="40">
        <v>14558</v>
      </c>
      <c r="L48" s="40" t="s">
        <v>1618</v>
      </c>
      <c r="M48" s="58" t="s">
        <v>925</v>
      </c>
      <c r="N48" s="58" t="s">
        <v>31</v>
      </c>
      <c r="O48" s="58" t="s">
        <v>32</v>
      </c>
      <c r="P48" s="57">
        <v>32690</v>
      </c>
      <c r="Q48" s="58" t="s">
        <v>17</v>
      </c>
    </row>
    <row r="49" spans="1:17" x14ac:dyDescent="0.3">
      <c r="A49" s="57">
        <v>24289</v>
      </c>
      <c r="B49" s="58" t="s">
        <v>36</v>
      </c>
      <c r="C49" s="58" t="s">
        <v>1385</v>
      </c>
      <c r="D49" s="58" t="s">
        <v>927</v>
      </c>
      <c r="E49" s="40">
        <v>1</v>
      </c>
      <c r="F49" s="59">
        <v>3495.06</v>
      </c>
      <c r="G49" s="59">
        <v>3495.06</v>
      </c>
      <c r="H49" s="58" t="s">
        <v>928</v>
      </c>
      <c r="I49" s="58" t="s">
        <v>929</v>
      </c>
      <c r="J49" s="58" t="s">
        <v>33</v>
      </c>
      <c r="K49" s="40">
        <v>14557</v>
      </c>
      <c r="L49" s="40" t="s">
        <v>1618</v>
      </c>
      <c r="M49" s="58" t="s">
        <v>925</v>
      </c>
      <c r="N49" s="58" t="s">
        <v>31</v>
      </c>
      <c r="O49" s="58" t="s">
        <v>32</v>
      </c>
      <c r="P49" s="57">
        <v>24289</v>
      </c>
      <c r="Q49" s="58" t="s">
        <v>17</v>
      </c>
    </row>
    <row r="50" spans="1:17" x14ac:dyDescent="0.3">
      <c r="A50" s="57">
        <v>24289</v>
      </c>
      <c r="B50" s="58" t="s">
        <v>36</v>
      </c>
      <c r="C50" s="58" t="s">
        <v>1386</v>
      </c>
      <c r="D50" s="58" t="s">
        <v>922</v>
      </c>
      <c r="E50" s="40">
        <v>2</v>
      </c>
      <c r="F50" s="59">
        <v>7475.05</v>
      </c>
      <c r="G50" s="59">
        <v>3737.53</v>
      </c>
      <c r="H50" s="58" t="s">
        <v>928</v>
      </c>
      <c r="I50" s="58" t="s">
        <v>929</v>
      </c>
      <c r="J50" s="58" t="s">
        <v>33</v>
      </c>
      <c r="K50" s="40">
        <v>651992051</v>
      </c>
      <c r="L50" s="40" t="s">
        <v>1618</v>
      </c>
      <c r="M50" s="58" t="s">
        <v>925</v>
      </c>
      <c r="N50" s="58" t="s">
        <v>31</v>
      </c>
      <c r="O50" s="58" t="s">
        <v>32</v>
      </c>
      <c r="P50" s="57">
        <v>24289</v>
      </c>
      <c r="Q50" s="58" t="s">
        <v>17</v>
      </c>
    </row>
    <row r="51" spans="1:17" x14ac:dyDescent="0.3">
      <c r="A51" s="57">
        <v>32690</v>
      </c>
      <c r="B51" s="58" t="s">
        <v>36</v>
      </c>
      <c r="C51" s="58" t="s">
        <v>429</v>
      </c>
      <c r="D51" s="58" t="s">
        <v>922</v>
      </c>
      <c r="E51" s="40">
        <v>1</v>
      </c>
      <c r="F51" s="59">
        <v>11154</v>
      </c>
      <c r="G51" s="59">
        <v>11154</v>
      </c>
      <c r="H51" s="58" t="s">
        <v>928</v>
      </c>
      <c r="I51" s="58" t="s">
        <v>929</v>
      </c>
      <c r="J51" s="58" t="s">
        <v>33</v>
      </c>
      <c r="K51" s="40">
        <v>14623</v>
      </c>
      <c r="L51" s="40" t="s">
        <v>1618</v>
      </c>
      <c r="M51" s="58" t="s">
        <v>925</v>
      </c>
      <c r="N51" s="58" t="s">
        <v>31</v>
      </c>
      <c r="O51" s="58" t="s">
        <v>32</v>
      </c>
      <c r="P51" s="57">
        <v>32690</v>
      </c>
      <c r="Q51" s="58" t="s">
        <v>17</v>
      </c>
    </row>
    <row r="52" spans="1:17" x14ac:dyDescent="0.3">
      <c r="A52" s="57">
        <v>32690</v>
      </c>
      <c r="B52" s="58" t="s">
        <v>36</v>
      </c>
      <c r="C52" s="58" t="s">
        <v>430</v>
      </c>
      <c r="D52" s="58" t="s">
        <v>922</v>
      </c>
      <c r="E52" s="40">
        <v>3</v>
      </c>
      <c r="F52" s="59">
        <v>393138.51</v>
      </c>
      <c r="G52" s="59">
        <v>131046.17</v>
      </c>
      <c r="H52" s="58" t="s">
        <v>928</v>
      </c>
      <c r="I52" s="58" t="s">
        <v>929</v>
      </c>
      <c r="J52" s="58" t="s">
        <v>33</v>
      </c>
      <c r="K52" s="40">
        <v>14681</v>
      </c>
      <c r="L52" s="40" t="s">
        <v>1618</v>
      </c>
      <c r="M52" s="58" t="s">
        <v>925</v>
      </c>
      <c r="N52" s="58" t="s">
        <v>31</v>
      </c>
      <c r="O52" s="58" t="s">
        <v>32</v>
      </c>
      <c r="P52" s="57">
        <v>32690</v>
      </c>
      <c r="Q52" s="58" t="s">
        <v>17</v>
      </c>
    </row>
    <row r="53" spans="1:17" x14ac:dyDescent="0.3">
      <c r="A53" s="57">
        <v>33055</v>
      </c>
      <c r="B53" s="58" t="s">
        <v>36</v>
      </c>
      <c r="C53" s="58" t="s">
        <v>431</v>
      </c>
      <c r="D53" s="58" t="s">
        <v>927</v>
      </c>
      <c r="E53" s="40">
        <v>0</v>
      </c>
      <c r="F53" s="59">
        <v>13243.9</v>
      </c>
      <c r="G53" s="59">
        <v>13243.9</v>
      </c>
      <c r="H53" s="58" t="s">
        <v>928</v>
      </c>
      <c r="I53" s="58" t="s">
        <v>929</v>
      </c>
      <c r="J53" s="58" t="s">
        <v>33</v>
      </c>
      <c r="K53" s="40">
        <v>14716</v>
      </c>
      <c r="L53" s="40" t="s">
        <v>1618</v>
      </c>
      <c r="M53" s="58" t="s">
        <v>925</v>
      </c>
      <c r="N53" s="58" t="s">
        <v>31</v>
      </c>
      <c r="O53" s="58" t="s">
        <v>32</v>
      </c>
      <c r="P53" s="57">
        <v>33055</v>
      </c>
      <c r="Q53" s="58" t="s">
        <v>17</v>
      </c>
    </row>
    <row r="54" spans="1:17" x14ac:dyDescent="0.3">
      <c r="A54" s="57">
        <v>24289</v>
      </c>
      <c r="B54" s="58" t="s">
        <v>36</v>
      </c>
      <c r="C54" s="58" t="s">
        <v>431</v>
      </c>
      <c r="D54" s="58" t="s">
        <v>927</v>
      </c>
      <c r="E54" s="40">
        <v>1</v>
      </c>
      <c r="F54" s="59">
        <v>125132.8</v>
      </c>
      <c r="G54" s="59">
        <v>125132.8</v>
      </c>
      <c r="H54" s="58" t="s">
        <v>928</v>
      </c>
      <c r="I54" s="58" t="s">
        <v>929</v>
      </c>
      <c r="J54" s="58" t="s">
        <v>33</v>
      </c>
      <c r="K54" s="40">
        <v>14715</v>
      </c>
      <c r="L54" s="40" t="s">
        <v>1618</v>
      </c>
      <c r="M54" s="58" t="s">
        <v>925</v>
      </c>
      <c r="N54" s="58" t="s">
        <v>31</v>
      </c>
      <c r="O54" s="58" t="s">
        <v>32</v>
      </c>
      <c r="P54" s="57">
        <v>24289</v>
      </c>
      <c r="Q54" s="58" t="s">
        <v>17</v>
      </c>
    </row>
    <row r="55" spans="1:17" x14ac:dyDescent="0.3">
      <c r="A55" s="57">
        <v>41244</v>
      </c>
      <c r="B55" s="58" t="s">
        <v>36</v>
      </c>
      <c r="C55" s="58" t="s">
        <v>432</v>
      </c>
      <c r="D55" s="58" t="s">
        <v>922</v>
      </c>
      <c r="E55" s="40">
        <v>0</v>
      </c>
      <c r="F55" s="59">
        <v>4293.63</v>
      </c>
      <c r="G55" s="59">
        <v>4293.63</v>
      </c>
      <c r="H55" s="58" t="s">
        <v>1387</v>
      </c>
      <c r="I55" s="58" t="s">
        <v>1388</v>
      </c>
      <c r="J55" s="58" t="s">
        <v>33</v>
      </c>
      <c r="K55" s="40">
        <v>645696918</v>
      </c>
      <c r="L55" s="40" t="s">
        <v>1618</v>
      </c>
      <c r="M55" s="58" t="s">
        <v>925</v>
      </c>
      <c r="N55" s="58" t="s">
        <v>31</v>
      </c>
      <c r="O55" s="58" t="s">
        <v>32</v>
      </c>
      <c r="P55" s="57">
        <v>41275</v>
      </c>
      <c r="Q55" s="58" t="s">
        <v>17</v>
      </c>
    </row>
    <row r="56" spans="1:17" x14ac:dyDescent="0.3">
      <c r="A56" s="57">
        <v>40603</v>
      </c>
      <c r="B56" s="58" t="s">
        <v>36</v>
      </c>
      <c r="C56" s="58" t="s">
        <v>1389</v>
      </c>
      <c r="D56" s="58" t="s">
        <v>922</v>
      </c>
      <c r="E56" s="40">
        <v>1</v>
      </c>
      <c r="F56" s="59">
        <v>14397.03</v>
      </c>
      <c r="G56" s="59">
        <v>14397.03</v>
      </c>
      <c r="H56" s="58" t="s">
        <v>1387</v>
      </c>
      <c r="I56" s="58" t="s">
        <v>1390</v>
      </c>
      <c r="J56" s="58" t="s">
        <v>33</v>
      </c>
      <c r="K56" s="40">
        <v>637727997</v>
      </c>
      <c r="L56" s="40" t="s">
        <v>1618</v>
      </c>
      <c r="M56" s="58" t="s">
        <v>925</v>
      </c>
      <c r="N56" s="58" t="s">
        <v>31</v>
      </c>
      <c r="O56" s="58" t="s">
        <v>32</v>
      </c>
      <c r="P56" s="57">
        <v>40544</v>
      </c>
      <c r="Q56" s="58" t="s">
        <v>17</v>
      </c>
    </row>
    <row r="57" spans="1:17" x14ac:dyDescent="0.3">
      <c r="A57" s="57">
        <v>24289</v>
      </c>
      <c r="B57" s="58" t="s">
        <v>36</v>
      </c>
      <c r="C57" s="58" t="s">
        <v>432</v>
      </c>
      <c r="D57" s="58" t="s">
        <v>922</v>
      </c>
      <c r="E57" s="40">
        <v>1</v>
      </c>
      <c r="F57" s="59">
        <v>4147.45</v>
      </c>
      <c r="G57" s="59">
        <v>4147.45</v>
      </c>
      <c r="H57" s="58" t="s">
        <v>928</v>
      </c>
      <c r="I57" s="58" t="s">
        <v>929</v>
      </c>
      <c r="J57" s="58" t="s">
        <v>33</v>
      </c>
      <c r="K57" s="40">
        <v>635699082</v>
      </c>
      <c r="L57" s="40" t="s">
        <v>1618</v>
      </c>
      <c r="M57" s="58" t="s">
        <v>925</v>
      </c>
      <c r="N57" s="58" t="s">
        <v>31</v>
      </c>
      <c r="O57" s="58" t="s">
        <v>32</v>
      </c>
      <c r="P57" s="57">
        <v>24289</v>
      </c>
      <c r="Q57" s="58" t="s">
        <v>17</v>
      </c>
    </row>
    <row r="58" spans="1:17" x14ac:dyDescent="0.3">
      <c r="A58" s="57">
        <v>24289</v>
      </c>
      <c r="B58" s="58" t="s">
        <v>36</v>
      </c>
      <c r="C58" s="58" t="s">
        <v>433</v>
      </c>
      <c r="D58" s="58" t="s">
        <v>922</v>
      </c>
      <c r="E58" s="40">
        <v>1</v>
      </c>
      <c r="F58" s="59">
        <v>557.36</v>
      </c>
      <c r="G58" s="59">
        <v>557.36</v>
      </c>
      <c r="H58" s="58" t="s">
        <v>928</v>
      </c>
      <c r="I58" s="58" t="s">
        <v>929</v>
      </c>
      <c r="J58" s="58" t="s">
        <v>33</v>
      </c>
      <c r="K58" s="40">
        <v>14802</v>
      </c>
      <c r="L58" s="40" t="s">
        <v>1618</v>
      </c>
      <c r="M58" s="58" t="s">
        <v>925</v>
      </c>
      <c r="N58" s="58" t="s">
        <v>31</v>
      </c>
      <c r="O58" s="58" t="s">
        <v>32</v>
      </c>
      <c r="P58" s="57">
        <v>24289</v>
      </c>
      <c r="Q58" s="58" t="s">
        <v>17</v>
      </c>
    </row>
    <row r="59" spans="1:17" x14ac:dyDescent="0.3">
      <c r="A59" s="57">
        <v>41306</v>
      </c>
      <c r="B59" s="58" t="s">
        <v>269</v>
      </c>
      <c r="C59" s="58" t="s">
        <v>467</v>
      </c>
      <c r="D59" s="58" t="s">
        <v>933</v>
      </c>
      <c r="E59" s="40">
        <v>0</v>
      </c>
      <c r="F59" s="59">
        <v>-43613.33</v>
      </c>
      <c r="G59" s="59">
        <v>-43613.33</v>
      </c>
      <c r="H59" s="58" t="s">
        <v>1045</v>
      </c>
      <c r="I59" s="58" t="s">
        <v>929</v>
      </c>
      <c r="J59" s="58" t="s">
        <v>33</v>
      </c>
      <c r="K59" s="40">
        <v>640795264</v>
      </c>
      <c r="L59" s="40" t="s">
        <v>1618</v>
      </c>
      <c r="M59" s="58" t="s">
        <v>925</v>
      </c>
      <c r="N59" s="58" t="s">
        <v>31</v>
      </c>
      <c r="O59" s="58" t="s">
        <v>268</v>
      </c>
      <c r="P59" s="57">
        <v>41275</v>
      </c>
      <c r="Q59" s="58" t="s">
        <v>17</v>
      </c>
    </row>
    <row r="60" spans="1:17" x14ac:dyDescent="0.3">
      <c r="A60" s="57">
        <v>40087</v>
      </c>
      <c r="B60" s="58" t="s">
        <v>269</v>
      </c>
      <c r="C60" s="58" t="s">
        <v>1440</v>
      </c>
      <c r="D60" s="58" t="s">
        <v>933</v>
      </c>
      <c r="E60" s="40">
        <v>0</v>
      </c>
      <c r="F60" s="59">
        <v>-5868.95</v>
      </c>
      <c r="G60" s="59">
        <v>-5868.95</v>
      </c>
      <c r="H60" s="58" t="s">
        <v>1441</v>
      </c>
      <c r="I60" s="58" t="s">
        <v>929</v>
      </c>
      <c r="J60" s="58" t="s">
        <v>33</v>
      </c>
      <c r="K60" s="40">
        <v>99488921</v>
      </c>
      <c r="L60" s="40" t="s">
        <v>1618</v>
      </c>
      <c r="M60" s="58" t="s">
        <v>925</v>
      </c>
      <c r="N60" s="58" t="s">
        <v>31</v>
      </c>
      <c r="O60" s="58" t="s">
        <v>268</v>
      </c>
      <c r="P60" s="57">
        <v>40179</v>
      </c>
      <c r="Q60" s="58" t="s">
        <v>17</v>
      </c>
    </row>
    <row r="61" spans="1:17" x14ac:dyDescent="0.3">
      <c r="A61" s="57">
        <v>40087</v>
      </c>
      <c r="B61" s="58" t="s">
        <v>269</v>
      </c>
      <c r="C61" s="58" t="s">
        <v>1440</v>
      </c>
      <c r="D61" s="58" t="s">
        <v>933</v>
      </c>
      <c r="E61" s="40">
        <v>0</v>
      </c>
      <c r="F61" s="59">
        <v>2814049.81</v>
      </c>
      <c r="G61" s="59">
        <v>2814049.81</v>
      </c>
      <c r="H61" s="58" t="s">
        <v>1441</v>
      </c>
      <c r="I61" s="58" t="s">
        <v>929</v>
      </c>
      <c r="J61" s="58" t="s">
        <v>33</v>
      </c>
      <c r="K61" s="40">
        <v>97521122</v>
      </c>
      <c r="L61" s="40" t="s">
        <v>1618</v>
      </c>
      <c r="M61" s="58" t="s">
        <v>925</v>
      </c>
      <c r="N61" s="58" t="s">
        <v>31</v>
      </c>
      <c r="O61" s="58" t="s">
        <v>268</v>
      </c>
      <c r="P61" s="57">
        <v>39814</v>
      </c>
      <c r="Q61" s="58" t="s">
        <v>17</v>
      </c>
    </row>
    <row r="62" spans="1:17" x14ac:dyDescent="0.3">
      <c r="A62" s="57">
        <v>24289</v>
      </c>
      <c r="B62" s="58" t="s">
        <v>269</v>
      </c>
      <c r="C62" s="58" t="s">
        <v>467</v>
      </c>
      <c r="D62" s="58" t="s">
        <v>933</v>
      </c>
      <c r="E62" s="40">
        <v>1</v>
      </c>
      <c r="F62" s="59">
        <v>125788.44</v>
      </c>
      <c r="G62" s="59">
        <v>125788.44</v>
      </c>
      <c r="H62" s="58" t="s">
        <v>928</v>
      </c>
      <c r="I62" s="58" t="s">
        <v>929</v>
      </c>
      <c r="J62" s="58" t="s">
        <v>33</v>
      </c>
      <c r="K62" s="40">
        <v>17938</v>
      </c>
      <c r="L62" s="40" t="s">
        <v>1618</v>
      </c>
      <c r="M62" s="58" t="s">
        <v>925</v>
      </c>
      <c r="N62" s="58" t="s">
        <v>31</v>
      </c>
      <c r="O62" s="58" t="s">
        <v>268</v>
      </c>
      <c r="P62" s="57">
        <v>24289</v>
      </c>
      <c r="Q62" s="58" t="s">
        <v>17</v>
      </c>
    </row>
    <row r="63" spans="1:17" x14ac:dyDescent="0.3">
      <c r="A63" s="57">
        <v>24289</v>
      </c>
      <c r="B63" s="58" t="s">
        <v>269</v>
      </c>
      <c r="C63" s="58" t="s">
        <v>480</v>
      </c>
      <c r="D63" s="58" t="s">
        <v>922</v>
      </c>
      <c r="E63" s="40">
        <v>1</v>
      </c>
      <c r="F63" s="59">
        <v>376480.37</v>
      </c>
      <c r="G63" s="59">
        <v>376480.37</v>
      </c>
      <c r="H63" s="58" t="s">
        <v>928</v>
      </c>
      <c r="I63" s="58" t="s">
        <v>929</v>
      </c>
      <c r="J63" s="58" t="s">
        <v>33</v>
      </c>
      <c r="K63" s="40">
        <v>18504</v>
      </c>
      <c r="L63" s="40" t="s">
        <v>1618</v>
      </c>
      <c r="M63" s="58" t="s">
        <v>925</v>
      </c>
      <c r="N63" s="58" t="s">
        <v>31</v>
      </c>
      <c r="O63" s="58" t="s">
        <v>268</v>
      </c>
      <c r="P63" s="57">
        <v>24289</v>
      </c>
      <c r="Q63" s="58" t="s">
        <v>17</v>
      </c>
    </row>
    <row r="64" spans="1:17" x14ac:dyDescent="0.3">
      <c r="A64" s="57">
        <v>41306</v>
      </c>
      <c r="B64" s="58" t="s">
        <v>269</v>
      </c>
      <c r="C64" s="58" t="s">
        <v>481</v>
      </c>
      <c r="D64" s="58" t="s">
        <v>1458</v>
      </c>
      <c r="E64" s="40">
        <v>0</v>
      </c>
      <c r="F64" s="59">
        <v>-10908.65</v>
      </c>
      <c r="G64" s="59">
        <v>-10908.65</v>
      </c>
      <c r="H64" s="58" t="s">
        <v>1045</v>
      </c>
      <c r="I64" s="58" t="s">
        <v>929</v>
      </c>
      <c r="J64" s="58" t="s">
        <v>33</v>
      </c>
      <c r="K64" s="40">
        <v>640795354</v>
      </c>
      <c r="L64" s="40" t="s">
        <v>1618</v>
      </c>
      <c r="M64" s="58" t="s">
        <v>925</v>
      </c>
      <c r="N64" s="58" t="s">
        <v>31</v>
      </c>
      <c r="O64" s="58" t="s">
        <v>268</v>
      </c>
      <c r="P64" s="57">
        <v>41306</v>
      </c>
      <c r="Q64" s="58" t="s">
        <v>17</v>
      </c>
    </row>
    <row r="65" spans="1:17" x14ac:dyDescent="0.3">
      <c r="A65" s="57">
        <v>40087</v>
      </c>
      <c r="B65" s="58" t="s">
        <v>269</v>
      </c>
      <c r="C65" s="58" t="s">
        <v>1459</v>
      </c>
      <c r="D65" s="58" t="s">
        <v>1458</v>
      </c>
      <c r="E65" s="40">
        <v>3</v>
      </c>
      <c r="F65" s="59">
        <v>726442.54</v>
      </c>
      <c r="G65" s="59">
        <v>242147.51</v>
      </c>
      <c r="H65" s="58" t="s">
        <v>1460</v>
      </c>
      <c r="I65" s="58" t="s">
        <v>929</v>
      </c>
      <c r="J65" s="58" t="s">
        <v>33</v>
      </c>
      <c r="K65" s="40">
        <v>101555585</v>
      </c>
      <c r="L65" s="40" t="s">
        <v>1618</v>
      </c>
      <c r="M65" s="58" t="s">
        <v>925</v>
      </c>
      <c r="N65" s="58" t="s">
        <v>31</v>
      </c>
      <c r="O65" s="58" t="s">
        <v>268</v>
      </c>
      <c r="P65" s="57">
        <v>40087</v>
      </c>
      <c r="Q65" s="58" t="s">
        <v>17</v>
      </c>
    </row>
    <row r="66" spans="1:17" x14ac:dyDescent="0.3">
      <c r="A66" s="57">
        <v>24289</v>
      </c>
      <c r="B66" s="58" t="s">
        <v>269</v>
      </c>
      <c r="C66" s="58" t="s">
        <v>482</v>
      </c>
      <c r="D66" s="58" t="s">
        <v>922</v>
      </c>
      <c r="E66" s="40">
        <v>1</v>
      </c>
      <c r="F66" s="59">
        <v>201353.13</v>
      </c>
      <c r="G66" s="59">
        <v>201353.13</v>
      </c>
      <c r="H66" s="58" t="s">
        <v>928</v>
      </c>
      <c r="I66" s="58" t="s">
        <v>929</v>
      </c>
      <c r="J66" s="58" t="s">
        <v>33</v>
      </c>
      <c r="K66" s="40">
        <v>18577</v>
      </c>
      <c r="L66" s="40" t="s">
        <v>1618</v>
      </c>
      <c r="M66" s="58" t="s">
        <v>925</v>
      </c>
      <c r="N66" s="58" t="s">
        <v>31</v>
      </c>
      <c r="O66" s="58" t="s">
        <v>268</v>
      </c>
      <c r="P66" s="57">
        <v>24289</v>
      </c>
      <c r="Q66" s="58" t="s">
        <v>17</v>
      </c>
    </row>
    <row r="67" spans="1:17" x14ac:dyDescent="0.3">
      <c r="A67" s="57">
        <v>38869</v>
      </c>
      <c r="B67" s="58" t="s">
        <v>269</v>
      </c>
      <c r="C67" s="58" t="s">
        <v>1461</v>
      </c>
      <c r="D67" s="58" t="s">
        <v>1462</v>
      </c>
      <c r="E67" s="40">
        <v>3</v>
      </c>
      <c r="F67" s="59">
        <v>5084957.97</v>
      </c>
      <c r="G67" s="59">
        <v>1694985.99</v>
      </c>
      <c r="H67" s="58" t="s">
        <v>1463</v>
      </c>
      <c r="I67" s="58" t="s">
        <v>929</v>
      </c>
      <c r="J67" s="58" t="s">
        <v>33</v>
      </c>
      <c r="K67" s="40">
        <v>72839108</v>
      </c>
      <c r="L67" s="40" t="s">
        <v>1618</v>
      </c>
      <c r="M67" s="58" t="s">
        <v>925</v>
      </c>
      <c r="N67" s="58" t="s">
        <v>31</v>
      </c>
      <c r="O67" s="58" t="s">
        <v>268</v>
      </c>
      <c r="P67" s="57">
        <v>38869</v>
      </c>
      <c r="Q67" s="58" t="s">
        <v>17</v>
      </c>
    </row>
    <row r="68" spans="1:17" x14ac:dyDescent="0.3">
      <c r="A68" s="57">
        <v>41548</v>
      </c>
      <c r="B68" s="58" t="s">
        <v>269</v>
      </c>
      <c r="C68" s="58" t="s">
        <v>904</v>
      </c>
      <c r="D68" s="58" t="s">
        <v>922</v>
      </c>
      <c r="E68" s="40">
        <v>2</v>
      </c>
      <c r="F68" s="59">
        <v>383842.39</v>
      </c>
      <c r="G68" s="59">
        <v>191921.2</v>
      </c>
      <c r="H68" s="58" t="s">
        <v>1464</v>
      </c>
      <c r="I68" s="58" t="s">
        <v>929</v>
      </c>
      <c r="J68" s="58" t="s">
        <v>33</v>
      </c>
      <c r="K68" s="40">
        <v>682207482</v>
      </c>
      <c r="L68" s="40" t="s">
        <v>1618</v>
      </c>
      <c r="M68" s="58" t="s">
        <v>925</v>
      </c>
      <c r="N68" s="58" t="s">
        <v>31</v>
      </c>
      <c r="O68" s="58" t="s">
        <v>268</v>
      </c>
      <c r="P68" s="57">
        <v>41548</v>
      </c>
      <c r="Q68" s="58" t="s">
        <v>17</v>
      </c>
    </row>
    <row r="69" spans="1:17" x14ac:dyDescent="0.3">
      <c r="A69" s="57">
        <v>41306</v>
      </c>
      <c r="B69" s="58" t="s">
        <v>269</v>
      </c>
      <c r="C69" s="58" t="s">
        <v>1465</v>
      </c>
      <c r="D69" s="58" t="s">
        <v>927</v>
      </c>
      <c r="E69" s="40">
        <v>0</v>
      </c>
      <c r="F69" s="59">
        <v>-7272.43</v>
      </c>
      <c r="G69" s="59">
        <v>-7272.43</v>
      </c>
      <c r="H69" s="58" t="s">
        <v>1045</v>
      </c>
      <c r="I69" s="58" t="s">
        <v>929</v>
      </c>
      <c r="J69" s="58" t="s">
        <v>33</v>
      </c>
      <c r="K69" s="40">
        <v>640795372</v>
      </c>
      <c r="L69" s="40" t="s">
        <v>1618</v>
      </c>
      <c r="M69" s="58" t="s">
        <v>925</v>
      </c>
      <c r="N69" s="58" t="s">
        <v>31</v>
      </c>
      <c r="O69" s="58" t="s">
        <v>268</v>
      </c>
      <c r="P69" s="57">
        <v>41306</v>
      </c>
      <c r="Q69" s="58" t="s">
        <v>17</v>
      </c>
    </row>
    <row r="70" spans="1:17" x14ac:dyDescent="0.3">
      <c r="A70" s="57">
        <v>40087</v>
      </c>
      <c r="B70" s="58" t="s">
        <v>269</v>
      </c>
      <c r="C70" s="58" t="s">
        <v>1466</v>
      </c>
      <c r="D70" s="58" t="s">
        <v>927</v>
      </c>
      <c r="E70" s="40">
        <v>1</v>
      </c>
      <c r="F70" s="59">
        <v>523803.65</v>
      </c>
      <c r="G70" s="59">
        <v>523803.65</v>
      </c>
      <c r="H70" s="58" t="s">
        <v>1460</v>
      </c>
      <c r="I70" s="58" t="s">
        <v>929</v>
      </c>
      <c r="J70" s="58" t="s">
        <v>33</v>
      </c>
      <c r="K70" s="40">
        <v>101555586</v>
      </c>
      <c r="L70" s="40" t="s">
        <v>1618</v>
      </c>
      <c r="M70" s="58" t="s">
        <v>925</v>
      </c>
      <c r="N70" s="58" t="s">
        <v>31</v>
      </c>
      <c r="O70" s="58" t="s">
        <v>268</v>
      </c>
      <c r="P70" s="57">
        <v>40087</v>
      </c>
      <c r="Q70" s="58" t="s">
        <v>17</v>
      </c>
    </row>
    <row r="71" spans="1:17" x14ac:dyDescent="0.3">
      <c r="A71" s="57">
        <v>24289</v>
      </c>
      <c r="B71" s="58" t="s">
        <v>269</v>
      </c>
      <c r="C71" s="58" t="s">
        <v>484</v>
      </c>
      <c r="D71" s="58" t="s">
        <v>922</v>
      </c>
      <c r="E71" s="40">
        <v>1</v>
      </c>
      <c r="F71" s="59">
        <v>410496.75</v>
      </c>
      <c r="G71" s="59">
        <v>410496.75</v>
      </c>
      <c r="H71" s="58" t="s">
        <v>928</v>
      </c>
      <c r="I71" s="58" t="s">
        <v>929</v>
      </c>
      <c r="J71" s="58" t="s">
        <v>33</v>
      </c>
      <c r="K71" s="40">
        <v>18647</v>
      </c>
      <c r="L71" s="40" t="s">
        <v>1618</v>
      </c>
      <c r="M71" s="58" t="s">
        <v>925</v>
      </c>
      <c r="N71" s="58" t="s">
        <v>31</v>
      </c>
      <c r="O71" s="58" t="s">
        <v>268</v>
      </c>
      <c r="P71" s="57">
        <v>24289</v>
      </c>
      <c r="Q71" s="58" t="s">
        <v>17</v>
      </c>
    </row>
    <row r="72" spans="1:17" x14ac:dyDescent="0.3">
      <c r="A72" s="57">
        <v>40087</v>
      </c>
      <c r="B72" s="58" t="s">
        <v>269</v>
      </c>
      <c r="C72" s="58" t="s">
        <v>1467</v>
      </c>
      <c r="D72" s="58" t="s">
        <v>922</v>
      </c>
      <c r="E72" s="40">
        <v>15</v>
      </c>
      <c r="F72" s="59">
        <v>535273.78</v>
      </c>
      <c r="G72" s="59">
        <v>35684.92</v>
      </c>
      <c r="H72" s="58" t="s">
        <v>1460</v>
      </c>
      <c r="I72" s="58" t="s">
        <v>929</v>
      </c>
      <c r="J72" s="58" t="s">
        <v>33</v>
      </c>
      <c r="K72" s="40">
        <v>101555558</v>
      </c>
      <c r="L72" s="40" t="s">
        <v>1618</v>
      </c>
      <c r="M72" s="58" t="s">
        <v>925</v>
      </c>
      <c r="N72" s="58" t="s">
        <v>31</v>
      </c>
      <c r="O72" s="58" t="s">
        <v>268</v>
      </c>
      <c r="P72" s="57">
        <v>39814</v>
      </c>
      <c r="Q72" s="58" t="s">
        <v>17</v>
      </c>
    </row>
    <row r="73" spans="1:17" x14ac:dyDescent="0.3">
      <c r="A73" s="57">
        <v>24289</v>
      </c>
      <c r="B73" s="58" t="s">
        <v>269</v>
      </c>
      <c r="C73" s="58" t="s">
        <v>1468</v>
      </c>
      <c r="D73" s="58" t="s">
        <v>927</v>
      </c>
      <c r="E73" s="40">
        <v>1</v>
      </c>
      <c r="F73" s="59">
        <v>16726.68</v>
      </c>
      <c r="G73" s="59">
        <v>16726.68</v>
      </c>
      <c r="H73" s="58" t="s">
        <v>928</v>
      </c>
      <c r="I73" s="58" t="s">
        <v>929</v>
      </c>
      <c r="J73" s="58" t="s">
        <v>33</v>
      </c>
      <c r="K73" s="40">
        <v>19415</v>
      </c>
      <c r="L73" s="40" t="s">
        <v>1618</v>
      </c>
      <c r="M73" s="58" t="s">
        <v>925</v>
      </c>
      <c r="N73" s="58" t="s">
        <v>31</v>
      </c>
      <c r="O73" s="58" t="s">
        <v>268</v>
      </c>
      <c r="P73" s="57">
        <v>24289</v>
      </c>
      <c r="Q73" s="58" t="s">
        <v>17</v>
      </c>
    </row>
    <row r="74" spans="1:17" x14ac:dyDescent="0.3">
      <c r="A74" s="57">
        <v>24289</v>
      </c>
      <c r="B74" s="58" t="s">
        <v>269</v>
      </c>
      <c r="C74" s="58" t="s">
        <v>1519</v>
      </c>
      <c r="D74" s="58" t="s">
        <v>927</v>
      </c>
      <c r="E74" s="40">
        <v>0</v>
      </c>
      <c r="F74" s="59">
        <v>79190.87</v>
      </c>
      <c r="G74" s="59">
        <v>79190.87</v>
      </c>
      <c r="H74" s="58" t="s">
        <v>928</v>
      </c>
      <c r="I74" s="58" t="s">
        <v>929</v>
      </c>
      <c r="J74" s="58" t="s">
        <v>33</v>
      </c>
      <c r="K74" s="40">
        <v>20257</v>
      </c>
      <c r="L74" s="40" t="s">
        <v>1618</v>
      </c>
      <c r="M74" s="58" t="s">
        <v>925</v>
      </c>
      <c r="N74" s="58" t="s">
        <v>31</v>
      </c>
      <c r="O74" s="58" t="s">
        <v>268</v>
      </c>
      <c r="P74" s="57">
        <v>24289</v>
      </c>
      <c r="Q74" s="58" t="s">
        <v>17</v>
      </c>
    </row>
    <row r="75" spans="1:17" x14ac:dyDescent="0.3">
      <c r="A75" s="57">
        <v>33786</v>
      </c>
      <c r="B75" s="58" t="s">
        <v>269</v>
      </c>
      <c r="C75" s="58" t="s">
        <v>1103</v>
      </c>
      <c r="D75" s="58" t="s">
        <v>927</v>
      </c>
      <c r="E75" s="40">
        <v>0</v>
      </c>
      <c r="F75" s="59">
        <v>26160.48</v>
      </c>
      <c r="G75" s="59">
        <v>26160.48</v>
      </c>
      <c r="H75" s="58" t="s">
        <v>928</v>
      </c>
      <c r="I75" s="58" t="s">
        <v>929</v>
      </c>
      <c r="J75" s="58" t="s">
        <v>33</v>
      </c>
      <c r="K75" s="40">
        <v>20331</v>
      </c>
      <c r="L75" s="40" t="s">
        <v>1618</v>
      </c>
      <c r="M75" s="58" t="s">
        <v>925</v>
      </c>
      <c r="N75" s="58" t="s">
        <v>31</v>
      </c>
      <c r="O75" s="58" t="s">
        <v>268</v>
      </c>
      <c r="P75" s="57">
        <v>33786</v>
      </c>
      <c r="Q75" s="58" t="s">
        <v>17</v>
      </c>
    </row>
    <row r="76" spans="1:17" x14ac:dyDescent="0.3">
      <c r="A76" s="57">
        <v>24289</v>
      </c>
      <c r="B76" s="58" t="s">
        <v>269</v>
      </c>
      <c r="C76" s="58" t="s">
        <v>1103</v>
      </c>
      <c r="D76" s="58" t="s">
        <v>927</v>
      </c>
      <c r="E76" s="40">
        <v>0</v>
      </c>
      <c r="F76" s="59">
        <v>63846.38</v>
      </c>
      <c r="G76" s="59">
        <v>63846.38</v>
      </c>
      <c r="H76" s="58" t="s">
        <v>928</v>
      </c>
      <c r="I76" s="58" t="s">
        <v>929</v>
      </c>
      <c r="J76" s="58" t="s">
        <v>33</v>
      </c>
      <c r="K76" s="40">
        <v>20330</v>
      </c>
      <c r="L76" s="40" t="s">
        <v>1618</v>
      </c>
      <c r="M76" s="58" t="s">
        <v>925</v>
      </c>
      <c r="N76" s="58" t="s">
        <v>31</v>
      </c>
      <c r="O76" s="58" t="s">
        <v>268</v>
      </c>
      <c r="P76" s="57">
        <v>24289</v>
      </c>
      <c r="Q76" s="58" t="s">
        <v>17</v>
      </c>
    </row>
    <row r="77" spans="1:17" x14ac:dyDescent="0.3">
      <c r="A77" s="57">
        <v>24289</v>
      </c>
      <c r="B77" s="58" t="s">
        <v>269</v>
      </c>
      <c r="C77" s="58" t="s">
        <v>1520</v>
      </c>
      <c r="D77" s="58" t="s">
        <v>922</v>
      </c>
      <c r="E77" s="40">
        <v>1</v>
      </c>
      <c r="F77" s="59">
        <v>13783.1</v>
      </c>
      <c r="G77" s="59">
        <v>13783.1</v>
      </c>
      <c r="H77" s="58" t="s">
        <v>928</v>
      </c>
      <c r="I77" s="58" t="s">
        <v>929</v>
      </c>
      <c r="J77" s="58" t="s">
        <v>33</v>
      </c>
      <c r="K77" s="40">
        <v>20352</v>
      </c>
      <c r="L77" s="40" t="s">
        <v>1618</v>
      </c>
      <c r="M77" s="58" t="s">
        <v>925</v>
      </c>
      <c r="N77" s="58" t="s">
        <v>31</v>
      </c>
      <c r="O77" s="58" t="s">
        <v>268</v>
      </c>
      <c r="P77" s="57">
        <v>24289</v>
      </c>
      <c r="Q77" s="58" t="s">
        <v>17</v>
      </c>
    </row>
    <row r="78" spans="1:17" x14ac:dyDescent="0.3">
      <c r="A78" s="57">
        <v>24289</v>
      </c>
      <c r="B78" s="58" t="s">
        <v>269</v>
      </c>
      <c r="C78" s="58" t="s">
        <v>551</v>
      </c>
      <c r="D78" s="58" t="s">
        <v>927</v>
      </c>
      <c r="E78" s="40">
        <v>1</v>
      </c>
      <c r="F78" s="59">
        <v>99851.54</v>
      </c>
      <c r="G78" s="59">
        <v>99851.54</v>
      </c>
      <c r="H78" s="58" t="s">
        <v>928</v>
      </c>
      <c r="I78" s="58" t="s">
        <v>929</v>
      </c>
      <c r="J78" s="58" t="s">
        <v>33</v>
      </c>
      <c r="K78" s="40">
        <v>20373</v>
      </c>
      <c r="L78" s="40" t="s">
        <v>1618</v>
      </c>
      <c r="M78" s="58" t="s">
        <v>925</v>
      </c>
      <c r="N78" s="58" t="s">
        <v>31</v>
      </c>
      <c r="O78" s="58" t="s">
        <v>268</v>
      </c>
      <c r="P78" s="57">
        <v>24289</v>
      </c>
      <c r="Q78" s="58" t="s">
        <v>17</v>
      </c>
    </row>
    <row r="79" spans="1:17" x14ac:dyDescent="0.3">
      <c r="A79" s="57">
        <v>24289</v>
      </c>
      <c r="B79" s="58" t="s">
        <v>269</v>
      </c>
      <c r="C79" s="58" t="s">
        <v>552</v>
      </c>
      <c r="D79" s="58" t="s">
        <v>922</v>
      </c>
      <c r="E79" s="40">
        <v>1</v>
      </c>
      <c r="F79" s="59">
        <v>13783.1</v>
      </c>
      <c r="G79" s="59">
        <v>13783.1</v>
      </c>
      <c r="H79" s="58" t="s">
        <v>928</v>
      </c>
      <c r="I79" s="58" t="s">
        <v>929</v>
      </c>
      <c r="J79" s="58" t="s">
        <v>33</v>
      </c>
      <c r="K79" s="40">
        <v>20386</v>
      </c>
      <c r="L79" s="40" t="s">
        <v>1618</v>
      </c>
      <c r="M79" s="58" t="s">
        <v>925</v>
      </c>
      <c r="N79" s="58" t="s">
        <v>31</v>
      </c>
      <c r="O79" s="58" t="s">
        <v>268</v>
      </c>
      <c r="P79" s="57">
        <v>24289</v>
      </c>
      <c r="Q79" s="58" t="s">
        <v>17</v>
      </c>
    </row>
    <row r="80" spans="1:17" x14ac:dyDescent="0.3">
      <c r="A80" s="57">
        <v>24289</v>
      </c>
      <c r="B80" s="58" t="s">
        <v>269</v>
      </c>
      <c r="C80" s="58" t="s">
        <v>275</v>
      </c>
      <c r="D80" s="58" t="s">
        <v>922</v>
      </c>
      <c r="E80" s="40">
        <v>1</v>
      </c>
      <c r="F80" s="59">
        <v>8988.98</v>
      </c>
      <c r="G80" s="59">
        <v>8988.98</v>
      </c>
      <c r="H80" s="58" t="s">
        <v>928</v>
      </c>
      <c r="I80" s="58" t="s">
        <v>929</v>
      </c>
      <c r="J80" s="58" t="s">
        <v>33</v>
      </c>
      <c r="K80" s="40">
        <v>20400</v>
      </c>
      <c r="L80" s="40" t="s">
        <v>1618</v>
      </c>
      <c r="M80" s="58" t="s">
        <v>925</v>
      </c>
      <c r="N80" s="58" t="s">
        <v>31</v>
      </c>
      <c r="O80" s="58" t="s">
        <v>268</v>
      </c>
      <c r="P80" s="57">
        <v>24289</v>
      </c>
      <c r="Q80" s="58" t="s">
        <v>17</v>
      </c>
    </row>
    <row r="81" spans="1:17" x14ac:dyDescent="0.3">
      <c r="A81" s="57">
        <v>24289</v>
      </c>
      <c r="B81" s="58" t="s">
        <v>269</v>
      </c>
      <c r="C81" s="58" t="s">
        <v>1521</v>
      </c>
      <c r="D81" s="58" t="s">
        <v>922</v>
      </c>
      <c r="E81" s="40">
        <v>1</v>
      </c>
      <c r="F81" s="59">
        <v>4794.12</v>
      </c>
      <c r="G81" s="59">
        <v>4794.12</v>
      </c>
      <c r="H81" s="58" t="s">
        <v>928</v>
      </c>
      <c r="I81" s="58" t="s">
        <v>929</v>
      </c>
      <c r="J81" s="58" t="s">
        <v>33</v>
      </c>
      <c r="K81" s="40">
        <v>20407</v>
      </c>
      <c r="L81" s="40" t="s">
        <v>1618</v>
      </c>
      <c r="M81" s="58" t="s">
        <v>925</v>
      </c>
      <c r="N81" s="58" t="s">
        <v>31</v>
      </c>
      <c r="O81" s="58" t="s">
        <v>268</v>
      </c>
      <c r="P81" s="57">
        <v>24289</v>
      </c>
      <c r="Q81" s="58" t="s">
        <v>17</v>
      </c>
    </row>
    <row r="82" spans="1:17" x14ac:dyDescent="0.3">
      <c r="A82" s="57">
        <v>24289</v>
      </c>
      <c r="B82" s="58" t="s">
        <v>269</v>
      </c>
      <c r="C82" s="58" t="s">
        <v>1522</v>
      </c>
      <c r="D82" s="58" t="s">
        <v>927</v>
      </c>
      <c r="E82" s="40">
        <v>1</v>
      </c>
      <c r="F82" s="59">
        <v>11524.7</v>
      </c>
      <c r="G82" s="59">
        <v>11524.7</v>
      </c>
      <c r="H82" s="58" t="s">
        <v>928</v>
      </c>
      <c r="I82" s="58" t="s">
        <v>929</v>
      </c>
      <c r="J82" s="58" t="s">
        <v>33</v>
      </c>
      <c r="K82" s="40">
        <v>20416</v>
      </c>
      <c r="L82" s="40" t="s">
        <v>1618</v>
      </c>
      <c r="M82" s="58" t="s">
        <v>925</v>
      </c>
      <c r="N82" s="58" t="s">
        <v>31</v>
      </c>
      <c r="O82" s="58" t="s">
        <v>268</v>
      </c>
      <c r="P82" s="57">
        <v>24289</v>
      </c>
      <c r="Q82" s="58" t="s">
        <v>17</v>
      </c>
    </row>
    <row r="83" spans="1:17" x14ac:dyDescent="0.3">
      <c r="A83" s="57">
        <v>24289</v>
      </c>
      <c r="B83" s="58" t="s">
        <v>269</v>
      </c>
      <c r="C83" s="58" t="s">
        <v>556</v>
      </c>
      <c r="D83" s="58" t="s">
        <v>927</v>
      </c>
      <c r="E83" s="40">
        <v>1</v>
      </c>
      <c r="F83" s="59">
        <v>4525.08</v>
      </c>
      <c r="G83" s="59">
        <v>4525.08</v>
      </c>
      <c r="H83" s="58" t="s">
        <v>928</v>
      </c>
      <c r="I83" s="58" t="s">
        <v>929</v>
      </c>
      <c r="J83" s="58" t="s">
        <v>33</v>
      </c>
      <c r="K83" s="40">
        <v>20441</v>
      </c>
      <c r="L83" s="40" t="s">
        <v>1618</v>
      </c>
      <c r="M83" s="58" t="s">
        <v>925</v>
      </c>
      <c r="N83" s="58" t="s">
        <v>31</v>
      </c>
      <c r="O83" s="58" t="s">
        <v>268</v>
      </c>
      <c r="P83" s="57">
        <v>24289</v>
      </c>
      <c r="Q83" s="58" t="s">
        <v>17</v>
      </c>
    </row>
    <row r="84" spans="1:17" x14ac:dyDescent="0.3">
      <c r="A84" s="57">
        <v>41883</v>
      </c>
      <c r="B84" s="58" t="s">
        <v>269</v>
      </c>
      <c r="C84" s="58" t="s">
        <v>1082</v>
      </c>
      <c r="D84" s="58" t="s">
        <v>922</v>
      </c>
      <c r="E84" s="40">
        <v>0</v>
      </c>
      <c r="F84" s="59">
        <v>959.48</v>
      </c>
      <c r="G84" s="59">
        <v>959.48</v>
      </c>
      <c r="H84" s="58" t="s">
        <v>1523</v>
      </c>
      <c r="I84" s="58" t="s">
        <v>1524</v>
      </c>
      <c r="J84" s="58" t="s">
        <v>33</v>
      </c>
      <c r="K84" s="40">
        <v>685890354</v>
      </c>
      <c r="L84" s="40" t="s">
        <v>1618</v>
      </c>
      <c r="M84" s="58" t="s">
        <v>925</v>
      </c>
      <c r="N84" s="58" t="s">
        <v>31</v>
      </c>
      <c r="O84" s="58" t="s">
        <v>268</v>
      </c>
      <c r="P84" s="57">
        <v>41883</v>
      </c>
      <c r="Q84" s="58" t="s">
        <v>17</v>
      </c>
    </row>
    <row r="85" spans="1:17" x14ac:dyDescent="0.3">
      <c r="A85" s="57">
        <v>41214</v>
      </c>
      <c r="B85" s="58" t="s">
        <v>269</v>
      </c>
      <c r="C85" s="58" t="s">
        <v>1082</v>
      </c>
      <c r="D85" s="58" t="s">
        <v>922</v>
      </c>
      <c r="E85" s="40">
        <v>1</v>
      </c>
      <c r="F85" s="59">
        <v>10792.98</v>
      </c>
      <c r="G85" s="59">
        <v>10792.98</v>
      </c>
      <c r="H85" s="58" t="s">
        <v>1523</v>
      </c>
      <c r="I85" s="58" t="s">
        <v>1524</v>
      </c>
      <c r="J85" s="58" t="s">
        <v>33</v>
      </c>
      <c r="K85" s="40">
        <v>668980416</v>
      </c>
      <c r="L85" s="40" t="s">
        <v>1618</v>
      </c>
      <c r="M85" s="58" t="s">
        <v>925</v>
      </c>
      <c r="N85" s="58" t="s">
        <v>31</v>
      </c>
      <c r="O85" s="58" t="s">
        <v>268</v>
      </c>
      <c r="P85" s="57">
        <v>41214</v>
      </c>
      <c r="Q85" s="58" t="s">
        <v>17</v>
      </c>
    </row>
    <row r="86" spans="1:17" x14ac:dyDescent="0.3">
      <c r="A86" s="57">
        <v>41183</v>
      </c>
      <c r="B86" s="58" t="s">
        <v>269</v>
      </c>
      <c r="C86" s="58" t="s">
        <v>560</v>
      </c>
      <c r="D86" s="58" t="s">
        <v>922</v>
      </c>
      <c r="E86" s="40">
        <v>1</v>
      </c>
      <c r="F86" s="59">
        <v>31293.51</v>
      </c>
      <c r="G86" s="59">
        <v>31293.51</v>
      </c>
      <c r="H86" s="58" t="s">
        <v>1525</v>
      </c>
      <c r="I86" s="58" t="s">
        <v>1526</v>
      </c>
      <c r="J86" s="58" t="s">
        <v>33</v>
      </c>
      <c r="K86" s="40">
        <v>643619261</v>
      </c>
      <c r="L86" s="40" t="s">
        <v>1618</v>
      </c>
      <c r="M86" s="58" t="s">
        <v>925</v>
      </c>
      <c r="N86" s="58" t="s">
        <v>31</v>
      </c>
      <c r="O86" s="58" t="s">
        <v>268</v>
      </c>
      <c r="P86" s="57">
        <v>41214</v>
      </c>
      <c r="Q86" s="58" t="s">
        <v>17</v>
      </c>
    </row>
    <row r="87" spans="1:17" x14ac:dyDescent="0.3">
      <c r="A87" s="57">
        <v>41183</v>
      </c>
      <c r="B87" s="58" t="s">
        <v>269</v>
      </c>
      <c r="C87" s="58" t="s">
        <v>560</v>
      </c>
      <c r="D87" s="58" t="s">
        <v>922</v>
      </c>
      <c r="E87" s="40">
        <v>0</v>
      </c>
      <c r="F87" s="59">
        <v>10808.82</v>
      </c>
      <c r="G87" s="59">
        <v>10808.82</v>
      </c>
      <c r="H87" s="58" t="s">
        <v>1525</v>
      </c>
      <c r="I87" s="58" t="s">
        <v>1526</v>
      </c>
      <c r="J87" s="58" t="s">
        <v>33</v>
      </c>
      <c r="K87" s="40">
        <v>643619225</v>
      </c>
      <c r="L87" s="40" t="s">
        <v>1618</v>
      </c>
      <c r="M87" s="58" t="s">
        <v>925</v>
      </c>
      <c r="N87" s="58" t="s">
        <v>31</v>
      </c>
      <c r="O87" s="58" t="s">
        <v>268</v>
      </c>
      <c r="P87" s="57">
        <v>41183</v>
      </c>
      <c r="Q87" s="58" t="s">
        <v>17</v>
      </c>
    </row>
    <row r="88" spans="1:17" x14ac:dyDescent="0.3">
      <c r="A88" s="57">
        <v>24289</v>
      </c>
      <c r="B88" s="58" t="s">
        <v>269</v>
      </c>
      <c r="C88" s="58" t="s">
        <v>1527</v>
      </c>
      <c r="D88" s="58" t="s">
        <v>927</v>
      </c>
      <c r="E88" s="40">
        <v>1</v>
      </c>
      <c r="F88" s="59">
        <v>10176.620000000001</v>
      </c>
      <c r="G88" s="59">
        <v>10176.620000000001</v>
      </c>
      <c r="H88" s="58" t="s">
        <v>928</v>
      </c>
      <c r="I88" s="58" t="s">
        <v>929</v>
      </c>
      <c r="J88" s="58" t="s">
        <v>33</v>
      </c>
      <c r="K88" s="40">
        <v>20577</v>
      </c>
      <c r="L88" s="40" t="s">
        <v>1618</v>
      </c>
      <c r="M88" s="58" t="s">
        <v>925</v>
      </c>
      <c r="N88" s="58" t="s">
        <v>31</v>
      </c>
      <c r="O88" s="58" t="s">
        <v>268</v>
      </c>
      <c r="P88" s="57">
        <v>24289</v>
      </c>
      <c r="Q88" s="58" t="s">
        <v>17</v>
      </c>
    </row>
    <row r="89" spans="1:17" x14ac:dyDescent="0.3">
      <c r="A89" s="57">
        <v>24289</v>
      </c>
      <c r="B89" s="58" t="s">
        <v>269</v>
      </c>
      <c r="C89" s="58" t="s">
        <v>562</v>
      </c>
      <c r="D89" s="58" t="s">
        <v>922</v>
      </c>
      <c r="E89" s="40">
        <v>1</v>
      </c>
      <c r="F89" s="59">
        <v>5992.65</v>
      </c>
      <c r="G89" s="59">
        <v>5992.65</v>
      </c>
      <c r="H89" s="58" t="s">
        <v>928</v>
      </c>
      <c r="I89" s="58" t="s">
        <v>929</v>
      </c>
      <c r="J89" s="58" t="s">
        <v>33</v>
      </c>
      <c r="K89" s="40">
        <v>20605</v>
      </c>
      <c r="L89" s="40" t="s">
        <v>1618</v>
      </c>
      <c r="M89" s="58" t="s">
        <v>925</v>
      </c>
      <c r="N89" s="58" t="s">
        <v>31</v>
      </c>
      <c r="O89" s="58" t="s">
        <v>268</v>
      </c>
      <c r="P89" s="57">
        <v>24289</v>
      </c>
      <c r="Q89" s="58" t="s">
        <v>17</v>
      </c>
    </row>
    <row r="90" spans="1:17" x14ac:dyDescent="0.3">
      <c r="A90" s="57">
        <v>32325</v>
      </c>
      <c r="B90" s="58" t="s">
        <v>269</v>
      </c>
      <c r="C90" s="58" t="s">
        <v>563</v>
      </c>
      <c r="D90" s="58" t="s">
        <v>927</v>
      </c>
      <c r="E90" s="40">
        <v>0</v>
      </c>
      <c r="F90" s="59">
        <v>19079.87</v>
      </c>
      <c r="G90" s="59">
        <v>19079.87</v>
      </c>
      <c r="H90" s="58" t="s">
        <v>928</v>
      </c>
      <c r="I90" s="58" t="s">
        <v>929</v>
      </c>
      <c r="J90" s="58" t="s">
        <v>33</v>
      </c>
      <c r="K90" s="40">
        <v>20657</v>
      </c>
      <c r="L90" s="40" t="s">
        <v>1618</v>
      </c>
      <c r="M90" s="58" t="s">
        <v>925</v>
      </c>
      <c r="N90" s="58" t="s">
        <v>31</v>
      </c>
      <c r="O90" s="58" t="s">
        <v>268</v>
      </c>
      <c r="P90" s="57">
        <v>32325</v>
      </c>
      <c r="Q90" s="58" t="s">
        <v>17</v>
      </c>
    </row>
    <row r="91" spans="1:17" x14ac:dyDescent="0.3">
      <c r="A91" s="57">
        <v>24289</v>
      </c>
      <c r="B91" s="58" t="s">
        <v>269</v>
      </c>
      <c r="C91" s="58" t="s">
        <v>563</v>
      </c>
      <c r="D91" s="58" t="s">
        <v>927</v>
      </c>
      <c r="E91" s="40">
        <v>1</v>
      </c>
      <c r="F91" s="59">
        <v>110055.79</v>
      </c>
      <c r="G91" s="59">
        <v>110055.79</v>
      </c>
      <c r="H91" s="58" t="s">
        <v>928</v>
      </c>
      <c r="I91" s="58" t="s">
        <v>929</v>
      </c>
      <c r="J91" s="58" t="s">
        <v>33</v>
      </c>
      <c r="K91" s="40">
        <v>20656</v>
      </c>
      <c r="L91" s="40" t="s">
        <v>1618</v>
      </c>
      <c r="M91" s="58" t="s">
        <v>925</v>
      </c>
      <c r="N91" s="58" t="s">
        <v>31</v>
      </c>
      <c r="O91" s="58" t="s">
        <v>268</v>
      </c>
      <c r="P91" s="57">
        <v>24289</v>
      </c>
      <c r="Q91" s="58" t="s">
        <v>17</v>
      </c>
    </row>
    <row r="92" spans="1:17" x14ac:dyDescent="0.3">
      <c r="A92" s="57">
        <v>37773</v>
      </c>
      <c r="B92" s="58" t="s">
        <v>269</v>
      </c>
      <c r="C92" s="58" t="s">
        <v>1528</v>
      </c>
      <c r="D92" s="58" t="s">
        <v>927</v>
      </c>
      <c r="E92" s="40">
        <v>1</v>
      </c>
      <c r="F92" s="59">
        <v>62775.88</v>
      </c>
      <c r="G92" s="59">
        <v>62775.88</v>
      </c>
      <c r="H92" s="58" t="s">
        <v>1529</v>
      </c>
      <c r="I92" s="58" t="s">
        <v>929</v>
      </c>
      <c r="J92" s="58" t="s">
        <v>33</v>
      </c>
      <c r="K92" s="40">
        <v>40689561</v>
      </c>
      <c r="L92" s="40" t="s">
        <v>1618</v>
      </c>
      <c r="M92" s="58" t="s">
        <v>925</v>
      </c>
      <c r="N92" s="58" t="s">
        <v>31</v>
      </c>
      <c r="O92" s="58" t="s">
        <v>268</v>
      </c>
      <c r="P92" s="57">
        <v>37622</v>
      </c>
      <c r="Q92" s="58" t="s">
        <v>17</v>
      </c>
    </row>
    <row r="93" spans="1:17" x14ac:dyDescent="0.3">
      <c r="A93" s="57">
        <v>41306</v>
      </c>
      <c r="B93" s="58" t="s">
        <v>269</v>
      </c>
      <c r="C93" s="58" t="s">
        <v>829</v>
      </c>
      <c r="D93" s="58" t="s">
        <v>922</v>
      </c>
      <c r="E93" s="40">
        <v>0</v>
      </c>
      <c r="F93" s="59">
        <v>-33345.360000000001</v>
      </c>
      <c r="G93" s="59">
        <v>-33345.360000000001</v>
      </c>
      <c r="H93" s="58" t="s">
        <v>1045</v>
      </c>
      <c r="I93" s="58" t="s">
        <v>929</v>
      </c>
      <c r="J93" s="58" t="s">
        <v>33</v>
      </c>
      <c r="K93" s="40">
        <v>640795327</v>
      </c>
      <c r="L93" s="40" t="s">
        <v>1618</v>
      </c>
      <c r="M93" s="58" t="s">
        <v>925</v>
      </c>
      <c r="N93" s="58" t="s">
        <v>31</v>
      </c>
      <c r="O93" s="58" t="s">
        <v>268</v>
      </c>
      <c r="P93" s="57">
        <v>41275</v>
      </c>
      <c r="Q93" s="58" t="s">
        <v>17</v>
      </c>
    </row>
    <row r="94" spans="1:17" x14ac:dyDescent="0.3">
      <c r="A94" s="57">
        <v>40118</v>
      </c>
      <c r="B94" s="58" t="s">
        <v>269</v>
      </c>
      <c r="C94" s="58" t="s">
        <v>1530</v>
      </c>
      <c r="D94" s="58" t="s">
        <v>922</v>
      </c>
      <c r="E94" s="40">
        <v>0</v>
      </c>
      <c r="F94" s="59">
        <v>1296119.77</v>
      </c>
      <c r="G94" s="59">
        <v>1296119.77</v>
      </c>
      <c r="H94" s="58" t="s">
        <v>1531</v>
      </c>
      <c r="I94" s="58" t="s">
        <v>929</v>
      </c>
      <c r="J94" s="58" t="s">
        <v>33</v>
      </c>
      <c r="K94" s="40">
        <v>97612332</v>
      </c>
      <c r="L94" s="40" t="s">
        <v>1618</v>
      </c>
      <c r="M94" s="58" t="s">
        <v>925</v>
      </c>
      <c r="N94" s="58" t="s">
        <v>31</v>
      </c>
      <c r="O94" s="58" t="s">
        <v>268</v>
      </c>
      <c r="P94" s="57">
        <v>39814</v>
      </c>
      <c r="Q94" s="58" t="s">
        <v>17</v>
      </c>
    </row>
    <row r="95" spans="1:17" x14ac:dyDescent="0.3">
      <c r="A95" s="57">
        <v>40330</v>
      </c>
      <c r="B95" s="58" t="s">
        <v>269</v>
      </c>
      <c r="C95" s="58" t="s">
        <v>1532</v>
      </c>
      <c r="D95" s="58" t="s">
        <v>922</v>
      </c>
      <c r="E95" s="40">
        <v>1</v>
      </c>
      <c r="F95" s="59">
        <v>7996.5</v>
      </c>
      <c r="G95" s="59">
        <v>7996.5</v>
      </c>
      <c r="H95" s="58" t="s">
        <v>1533</v>
      </c>
      <c r="I95" s="58" t="s">
        <v>929</v>
      </c>
      <c r="J95" s="58" t="s">
        <v>33</v>
      </c>
      <c r="K95" s="40">
        <v>100178379</v>
      </c>
      <c r="L95" s="40" t="s">
        <v>1618</v>
      </c>
      <c r="M95" s="58" t="s">
        <v>925</v>
      </c>
      <c r="N95" s="58" t="s">
        <v>31</v>
      </c>
      <c r="O95" s="58" t="s">
        <v>268</v>
      </c>
      <c r="P95" s="57">
        <v>40179</v>
      </c>
      <c r="Q95" s="58" t="s">
        <v>17</v>
      </c>
    </row>
    <row r="96" spans="1:17" x14ac:dyDescent="0.3">
      <c r="A96" s="57">
        <v>24289</v>
      </c>
      <c r="B96" s="58" t="s">
        <v>279</v>
      </c>
      <c r="C96" s="58" t="s">
        <v>580</v>
      </c>
      <c r="D96" s="58" t="s">
        <v>922</v>
      </c>
      <c r="E96" s="40">
        <v>1</v>
      </c>
      <c r="F96" s="59">
        <v>1147.77</v>
      </c>
      <c r="G96" s="59">
        <v>1147.77</v>
      </c>
      <c r="H96" s="58" t="s">
        <v>928</v>
      </c>
      <c r="I96" s="58" t="s">
        <v>929</v>
      </c>
      <c r="J96" s="58" t="s">
        <v>33</v>
      </c>
      <c r="K96" s="40">
        <v>21915</v>
      </c>
      <c r="L96" s="40" t="s">
        <v>1618</v>
      </c>
      <c r="M96" s="58" t="s">
        <v>925</v>
      </c>
      <c r="N96" s="58" t="s">
        <v>31</v>
      </c>
      <c r="O96" s="58" t="s">
        <v>276</v>
      </c>
      <c r="P96" s="57">
        <v>24289</v>
      </c>
      <c r="Q96" s="58" t="s">
        <v>17</v>
      </c>
    </row>
    <row r="97" spans="1:17" x14ac:dyDescent="0.3">
      <c r="A97" s="57">
        <v>24289</v>
      </c>
      <c r="B97" s="58" t="s">
        <v>279</v>
      </c>
      <c r="C97" s="58" t="s">
        <v>581</v>
      </c>
      <c r="D97" s="58" t="s">
        <v>1538</v>
      </c>
      <c r="E97" s="40">
        <v>1</v>
      </c>
      <c r="F97" s="59">
        <v>4842.29</v>
      </c>
      <c r="G97" s="59">
        <v>4842.29</v>
      </c>
      <c r="H97" s="58" t="s">
        <v>928</v>
      </c>
      <c r="I97" s="58" t="s">
        <v>929</v>
      </c>
      <c r="J97" s="58" t="s">
        <v>33</v>
      </c>
      <c r="K97" s="40">
        <v>21935</v>
      </c>
      <c r="L97" s="40" t="s">
        <v>1618</v>
      </c>
      <c r="M97" s="58" t="s">
        <v>925</v>
      </c>
      <c r="N97" s="58" t="s">
        <v>31</v>
      </c>
      <c r="O97" s="58" t="s">
        <v>276</v>
      </c>
      <c r="P97" s="57">
        <v>24289</v>
      </c>
      <c r="Q97" s="58" t="s">
        <v>17</v>
      </c>
    </row>
    <row r="98" spans="1:17" x14ac:dyDescent="0.3">
      <c r="A98" s="57">
        <v>24289</v>
      </c>
      <c r="B98" s="58" t="s">
        <v>279</v>
      </c>
      <c r="C98" s="58" t="s">
        <v>583</v>
      </c>
      <c r="D98" s="58" t="s">
        <v>927</v>
      </c>
      <c r="E98" s="40">
        <v>979</v>
      </c>
      <c r="F98" s="59">
        <v>10430.27</v>
      </c>
      <c r="G98" s="59">
        <v>10.65</v>
      </c>
      <c r="H98" s="58" t="s">
        <v>928</v>
      </c>
      <c r="I98" s="58" t="s">
        <v>929</v>
      </c>
      <c r="J98" s="58" t="s">
        <v>33</v>
      </c>
      <c r="K98" s="40">
        <v>21955</v>
      </c>
      <c r="L98" s="40" t="s">
        <v>1618</v>
      </c>
      <c r="M98" s="58" t="s">
        <v>925</v>
      </c>
      <c r="N98" s="58" t="s">
        <v>31</v>
      </c>
      <c r="O98" s="58" t="s">
        <v>276</v>
      </c>
      <c r="P98" s="57">
        <v>24289</v>
      </c>
      <c r="Q98" s="58" t="s">
        <v>17</v>
      </c>
    </row>
    <row r="99" spans="1:17" x14ac:dyDescent="0.3">
      <c r="A99" s="57">
        <v>41579</v>
      </c>
      <c r="B99" s="58" t="s">
        <v>279</v>
      </c>
      <c r="C99" s="58" t="s">
        <v>1109</v>
      </c>
      <c r="D99" s="58" t="s">
        <v>922</v>
      </c>
      <c r="E99" s="40">
        <v>1</v>
      </c>
      <c r="F99" s="59">
        <v>174899.71</v>
      </c>
      <c r="G99" s="59">
        <v>174899.71</v>
      </c>
      <c r="H99" s="58" t="s">
        <v>1539</v>
      </c>
      <c r="I99" s="58" t="s">
        <v>929</v>
      </c>
      <c r="J99" s="58" t="s">
        <v>33</v>
      </c>
      <c r="K99" s="40">
        <v>666388066</v>
      </c>
      <c r="L99" s="40" t="s">
        <v>1618</v>
      </c>
      <c r="M99" s="58" t="s">
        <v>925</v>
      </c>
      <c r="N99" s="58" t="s">
        <v>31</v>
      </c>
      <c r="O99" s="58" t="s">
        <v>276</v>
      </c>
      <c r="P99" s="57">
        <v>41275</v>
      </c>
      <c r="Q99" s="58" t="s">
        <v>17</v>
      </c>
    </row>
    <row r="100" spans="1:17" x14ac:dyDescent="0.3">
      <c r="A100" s="57">
        <v>24289</v>
      </c>
      <c r="B100" s="58" t="s">
        <v>279</v>
      </c>
      <c r="C100" s="58" t="s">
        <v>1540</v>
      </c>
      <c r="D100" s="58" t="s">
        <v>922</v>
      </c>
      <c r="E100" s="40">
        <v>1</v>
      </c>
      <c r="F100" s="59">
        <v>399.51</v>
      </c>
      <c r="G100" s="59">
        <v>399.51</v>
      </c>
      <c r="H100" s="58" t="s">
        <v>928</v>
      </c>
      <c r="I100" s="58" t="s">
        <v>929</v>
      </c>
      <c r="J100" s="58" t="s">
        <v>33</v>
      </c>
      <c r="K100" s="40">
        <v>22004</v>
      </c>
      <c r="L100" s="40" t="s">
        <v>1618</v>
      </c>
      <c r="M100" s="58" t="s">
        <v>925</v>
      </c>
      <c r="N100" s="58" t="s">
        <v>31</v>
      </c>
      <c r="O100" s="58" t="s">
        <v>276</v>
      </c>
      <c r="P100" s="57">
        <v>24289</v>
      </c>
      <c r="Q100" s="58" t="s">
        <v>17</v>
      </c>
    </row>
    <row r="101" spans="1:17" x14ac:dyDescent="0.3">
      <c r="A101" s="57">
        <v>24289</v>
      </c>
      <c r="B101" s="58" t="s">
        <v>279</v>
      </c>
      <c r="C101" s="58" t="s">
        <v>1541</v>
      </c>
      <c r="D101" s="58" t="s">
        <v>922</v>
      </c>
      <c r="E101" s="40">
        <v>1</v>
      </c>
      <c r="F101" s="59">
        <v>1598.05</v>
      </c>
      <c r="G101" s="59">
        <v>1598.05</v>
      </c>
      <c r="H101" s="58" t="s">
        <v>928</v>
      </c>
      <c r="I101" s="58" t="s">
        <v>929</v>
      </c>
      <c r="J101" s="58" t="s">
        <v>33</v>
      </c>
      <c r="K101" s="40">
        <v>22019</v>
      </c>
      <c r="L101" s="40" t="s">
        <v>1618</v>
      </c>
      <c r="M101" s="58" t="s">
        <v>925</v>
      </c>
      <c r="N101" s="58" t="s">
        <v>31</v>
      </c>
      <c r="O101" s="58" t="s">
        <v>276</v>
      </c>
      <c r="P101" s="57">
        <v>24289</v>
      </c>
      <c r="Q101" s="58" t="s">
        <v>17</v>
      </c>
    </row>
    <row r="102" spans="1:17" x14ac:dyDescent="0.3">
      <c r="A102" s="57">
        <v>41548</v>
      </c>
      <c r="B102" s="58" t="s">
        <v>279</v>
      </c>
      <c r="C102" s="58" t="s">
        <v>893</v>
      </c>
      <c r="D102" s="58" t="s">
        <v>922</v>
      </c>
      <c r="E102" s="40">
        <v>1</v>
      </c>
      <c r="F102" s="59">
        <v>42858.35</v>
      </c>
      <c r="G102" s="59">
        <v>42858.35</v>
      </c>
      <c r="H102" s="58" t="s">
        <v>1542</v>
      </c>
      <c r="I102" s="58" t="s">
        <v>929</v>
      </c>
      <c r="J102" s="58" t="s">
        <v>33</v>
      </c>
      <c r="K102" s="40">
        <v>666388134</v>
      </c>
      <c r="L102" s="40" t="s">
        <v>1618</v>
      </c>
      <c r="M102" s="58" t="s">
        <v>925</v>
      </c>
      <c r="N102" s="58" t="s">
        <v>31</v>
      </c>
      <c r="O102" s="58" t="s">
        <v>276</v>
      </c>
      <c r="P102" s="57">
        <v>41275</v>
      </c>
      <c r="Q102" s="58" t="s">
        <v>17</v>
      </c>
    </row>
    <row r="103" spans="1:17" x14ac:dyDescent="0.3">
      <c r="A103" s="57">
        <v>24289</v>
      </c>
      <c r="B103" s="58" t="s">
        <v>279</v>
      </c>
      <c r="C103" s="58" t="s">
        <v>604</v>
      </c>
      <c r="D103" s="58" t="s">
        <v>927</v>
      </c>
      <c r="E103" s="40">
        <v>817</v>
      </c>
      <c r="F103" s="59">
        <v>4651.75</v>
      </c>
      <c r="G103" s="59">
        <v>5.69</v>
      </c>
      <c r="H103" s="58" t="s">
        <v>928</v>
      </c>
      <c r="I103" s="58" t="s">
        <v>929</v>
      </c>
      <c r="J103" s="58" t="s">
        <v>33</v>
      </c>
      <c r="K103" s="40">
        <v>22189</v>
      </c>
      <c r="L103" s="40" t="s">
        <v>1618</v>
      </c>
      <c r="M103" s="58" t="s">
        <v>925</v>
      </c>
      <c r="N103" s="58" t="s">
        <v>31</v>
      </c>
      <c r="O103" s="58" t="s">
        <v>276</v>
      </c>
      <c r="P103" s="57">
        <v>24289</v>
      </c>
      <c r="Q103" s="58" t="s">
        <v>17</v>
      </c>
    </row>
    <row r="104" spans="1:17" x14ac:dyDescent="0.3">
      <c r="A104" s="57">
        <v>24289</v>
      </c>
      <c r="B104" s="58" t="s">
        <v>279</v>
      </c>
      <c r="C104" s="58" t="s">
        <v>1543</v>
      </c>
      <c r="D104" s="58" t="s">
        <v>927</v>
      </c>
      <c r="E104" s="40">
        <v>1</v>
      </c>
      <c r="F104" s="59">
        <v>2257.62</v>
      </c>
      <c r="G104" s="59">
        <v>2257.62</v>
      </c>
      <c r="H104" s="58" t="s">
        <v>928</v>
      </c>
      <c r="I104" s="58" t="s">
        <v>929</v>
      </c>
      <c r="J104" s="58" t="s">
        <v>33</v>
      </c>
      <c r="K104" s="40">
        <v>22205</v>
      </c>
      <c r="L104" s="40" t="s">
        <v>1618</v>
      </c>
      <c r="M104" s="58" t="s">
        <v>925</v>
      </c>
      <c r="N104" s="58" t="s">
        <v>31</v>
      </c>
      <c r="O104" s="58" t="s">
        <v>276</v>
      </c>
      <c r="P104" s="57">
        <v>24289</v>
      </c>
      <c r="Q104" s="58" t="s">
        <v>17</v>
      </c>
    </row>
    <row r="105" spans="1:17" x14ac:dyDescent="0.3">
      <c r="A105" s="57">
        <v>24289</v>
      </c>
      <c r="B105" s="58" t="s">
        <v>279</v>
      </c>
      <c r="C105" s="58" t="s">
        <v>606</v>
      </c>
      <c r="D105" s="58" t="s">
        <v>922</v>
      </c>
      <c r="E105" s="40">
        <v>1</v>
      </c>
      <c r="F105" s="59">
        <v>11477.47</v>
      </c>
      <c r="G105" s="59">
        <v>11477.47</v>
      </c>
      <c r="H105" s="58" t="s">
        <v>928</v>
      </c>
      <c r="I105" s="58" t="s">
        <v>929</v>
      </c>
      <c r="J105" s="58" t="s">
        <v>33</v>
      </c>
      <c r="K105" s="40">
        <v>22234</v>
      </c>
      <c r="L105" s="40" t="s">
        <v>1618</v>
      </c>
      <c r="M105" s="58" t="s">
        <v>925</v>
      </c>
      <c r="N105" s="58" t="s">
        <v>31</v>
      </c>
      <c r="O105" s="58" t="s">
        <v>276</v>
      </c>
      <c r="P105" s="57">
        <v>24289</v>
      </c>
      <c r="Q105" s="58" t="s">
        <v>17</v>
      </c>
    </row>
    <row r="106" spans="1:17" x14ac:dyDescent="0.3">
      <c r="A106" s="57">
        <v>32690</v>
      </c>
      <c r="B106" s="58" t="s">
        <v>279</v>
      </c>
      <c r="C106" s="58" t="s">
        <v>607</v>
      </c>
      <c r="D106" s="58" t="s">
        <v>922</v>
      </c>
      <c r="E106" s="40">
        <v>0</v>
      </c>
      <c r="F106" s="59">
        <v>80717.77</v>
      </c>
      <c r="G106" s="59">
        <v>80717.77</v>
      </c>
      <c r="H106" s="58" t="s">
        <v>928</v>
      </c>
      <c r="I106" s="58" t="s">
        <v>929</v>
      </c>
      <c r="J106" s="58" t="s">
        <v>33</v>
      </c>
      <c r="K106" s="40">
        <v>22281</v>
      </c>
      <c r="L106" s="40" t="s">
        <v>1618</v>
      </c>
      <c r="M106" s="58" t="s">
        <v>925</v>
      </c>
      <c r="N106" s="58" t="s">
        <v>31</v>
      </c>
      <c r="O106" s="58" t="s">
        <v>276</v>
      </c>
      <c r="P106" s="57">
        <v>32690</v>
      </c>
      <c r="Q106" s="58" t="s">
        <v>17</v>
      </c>
    </row>
    <row r="107" spans="1:17" x14ac:dyDescent="0.3">
      <c r="A107" s="57">
        <v>31959</v>
      </c>
      <c r="B107" s="58" t="s">
        <v>279</v>
      </c>
      <c r="C107" s="58" t="s">
        <v>607</v>
      </c>
      <c r="D107" s="58" t="s">
        <v>922</v>
      </c>
      <c r="E107" s="40">
        <v>1</v>
      </c>
      <c r="F107" s="59">
        <v>291040.88</v>
      </c>
      <c r="G107" s="59">
        <v>291040.88</v>
      </c>
      <c r="H107" s="58" t="s">
        <v>928</v>
      </c>
      <c r="I107" s="58" t="s">
        <v>929</v>
      </c>
      <c r="J107" s="58" t="s">
        <v>33</v>
      </c>
      <c r="K107" s="40">
        <v>22280</v>
      </c>
      <c r="L107" s="40" t="s">
        <v>1618</v>
      </c>
      <c r="M107" s="58" t="s">
        <v>925</v>
      </c>
      <c r="N107" s="58" t="s">
        <v>31</v>
      </c>
      <c r="O107" s="58" t="s">
        <v>276</v>
      </c>
      <c r="P107" s="57">
        <v>31959</v>
      </c>
      <c r="Q107" s="58" t="s">
        <v>17</v>
      </c>
    </row>
    <row r="108" spans="1:17" x14ac:dyDescent="0.3">
      <c r="A108" s="57">
        <v>24289</v>
      </c>
      <c r="B108" s="58" t="s">
        <v>279</v>
      </c>
      <c r="C108" s="58" t="s">
        <v>607</v>
      </c>
      <c r="D108" s="58" t="s">
        <v>922</v>
      </c>
      <c r="E108" s="40">
        <v>0</v>
      </c>
      <c r="F108" s="59">
        <v>4194.68</v>
      </c>
      <c r="G108" s="59">
        <v>4194.68</v>
      </c>
      <c r="H108" s="58" t="s">
        <v>928</v>
      </c>
      <c r="I108" s="58" t="s">
        <v>929</v>
      </c>
      <c r="J108" s="58" t="s">
        <v>33</v>
      </c>
      <c r="K108" s="40">
        <v>22279</v>
      </c>
      <c r="L108" s="40" t="s">
        <v>1618</v>
      </c>
      <c r="M108" s="58" t="s">
        <v>925</v>
      </c>
      <c r="N108" s="58" t="s">
        <v>31</v>
      </c>
      <c r="O108" s="58" t="s">
        <v>276</v>
      </c>
      <c r="P108" s="57">
        <v>24289</v>
      </c>
      <c r="Q108" s="58" t="s">
        <v>17</v>
      </c>
    </row>
    <row r="109" spans="1:17" x14ac:dyDescent="0.3">
      <c r="A109" s="57">
        <v>33786</v>
      </c>
      <c r="B109" s="58" t="s">
        <v>279</v>
      </c>
      <c r="C109" s="58" t="s">
        <v>1545</v>
      </c>
      <c r="D109" s="58" t="s">
        <v>927</v>
      </c>
      <c r="E109" s="40">
        <v>0</v>
      </c>
      <c r="F109" s="59">
        <v>3212.21</v>
      </c>
      <c r="G109" s="59">
        <v>3212.21</v>
      </c>
      <c r="H109" s="58" t="s">
        <v>928</v>
      </c>
      <c r="I109" s="58" t="s">
        <v>929</v>
      </c>
      <c r="J109" s="58" t="s">
        <v>33</v>
      </c>
      <c r="K109" s="40">
        <v>22421</v>
      </c>
      <c r="L109" s="40" t="s">
        <v>1618</v>
      </c>
      <c r="M109" s="58" t="s">
        <v>925</v>
      </c>
      <c r="N109" s="58" t="s">
        <v>31</v>
      </c>
      <c r="O109" s="58" t="s">
        <v>276</v>
      </c>
      <c r="P109" s="57">
        <v>33786</v>
      </c>
      <c r="Q109" s="58" t="s">
        <v>17</v>
      </c>
    </row>
    <row r="110" spans="1:17" x14ac:dyDescent="0.3">
      <c r="A110" s="57">
        <v>32325</v>
      </c>
      <c r="B110" s="58" t="s">
        <v>279</v>
      </c>
      <c r="C110" s="58" t="s">
        <v>1114</v>
      </c>
      <c r="D110" s="58" t="s">
        <v>927</v>
      </c>
      <c r="E110" s="40">
        <v>0</v>
      </c>
      <c r="F110" s="59">
        <v>13589.37</v>
      </c>
      <c r="G110" s="59">
        <v>13589.37</v>
      </c>
      <c r="H110" s="58" t="s">
        <v>928</v>
      </c>
      <c r="I110" s="58" t="s">
        <v>929</v>
      </c>
      <c r="J110" s="58" t="s">
        <v>33</v>
      </c>
      <c r="K110" s="40">
        <v>22443</v>
      </c>
      <c r="L110" s="40" t="s">
        <v>1618</v>
      </c>
      <c r="M110" s="58" t="s">
        <v>925</v>
      </c>
      <c r="N110" s="58" t="s">
        <v>31</v>
      </c>
      <c r="O110" s="58" t="s">
        <v>276</v>
      </c>
      <c r="P110" s="57">
        <v>32325</v>
      </c>
      <c r="Q110" s="58" t="s">
        <v>17</v>
      </c>
    </row>
    <row r="111" spans="1:17" x14ac:dyDescent="0.3">
      <c r="A111" s="57">
        <v>31229</v>
      </c>
      <c r="B111" s="58" t="s">
        <v>279</v>
      </c>
      <c r="C111" s="58" t="s">
        <v>1114</v>
      </c>
      <c r="D111" s="58" t="s">
        <v>927</v>
      </c>
      <c r="E111" s="40">
        <v>0</v>
      </c>
      <c r="F111" s="59">
        <v>45425.599999999999</v>
      </c>
      <c r="G111" s="59">
        <v>45425.599999999999</v>
      </c>
      <c r="H111" s="58" t="s">
        <v>928</v>
      </c>
      <c r="I111" s="58" t="s">
        <v>929</v>
      </c>
      <c r="J111" s="58" t="s">
        <v>33</v>
      </c>
      <c r="K111" s="40">
        <v>22442</v>
      </c>
      <c r="L111" s="40" t="s">
        <v>1618</v>
      </c>
      <c r="M111" s="58" t="s">
        <v>925</v>
      </c>
      <c r="N111" s="58" t="s">
        <v>31</v>
      </c>
      <c r="O111" s="58" t="s">
        <v>276</v>
      </c>
      <c r="P111" s="57">
        <v>31229</v>
      </c>
      <c r="Q111" s="58" t="s">
        <v>17</v>
      </c>
    </row>
    <row r="112" spans="1:17" x14ac:dyDescent="0.3">
      <c r="A112" s="57">
        <v>24289</v>
      </c>
      <c r="B112" s="58" t="s">
        <v>279</v>
      </c>
      <c r="C112" s="58" t="s">
        <v>1114</v>
      </c>
      <c r="D112" s="58" t="s">
        <v>927</v>
      </c>
      <c r="E112" s="40">
        <v>0</v>
      </c>
      <c r="F112" s="59">
        <v>4399.1099999999997</v>
      </c>
      <c r="G112" s="59">
        <v>4399.1099999999997</v>
      </c>
      <c r="H112" s="58" t="s">
        <v>928</v>
      </c>
      <c r="I112" s="58" t="s">
        <v>929</v>
      </c>
      <c r="J112" s="58" t="s">
        <v>33</v>
      </c>
      <c r="K112" s="40">
        <v>22441</v>
      </c>
      <c r="L112" s="40" t="s">
        <v>1618</v>
      </c>
      <c r="M112" s="58" t="s">
        <v>925</v>
      </c>
      <c r="N112" s="58" t="s">
        <v>31</v>
      </c>
      <c r="O112" s="58" t="s">
        <v>276</v>
      </c>
      <c r="P112" s="57">
        <v>24289</v>
      </c>
      <c r="Q112" s="58" t="s">
        <v>17</v>
      </c>
    </row>
    <row r="113" spans="1:17" x14ac:dyDescent="0.3">
      <c r="A113" s="57">
        <v>33055</v>
      </c>
      <c r="B113" s="58" t="s">
        <v>279</v>
      </c>
      <c r="C113" s="58" t="s">
        <v>1115</v>
      </c>
      <c r="D113" s="58" t="s">
        <v>927</v>
      </c>
      <c r="E113" s="40">
        <v>0</v>
      </c>
      <c r="F113" s="59">
        <v>30735.61</v>
      </c>
      <c r="G113" s="59">
        <v>30735.61</v>
      </c>
      <c r="H113" s="58" t="s">
        <v>928</v>
      </c>
      <c r="I113" s="58" t="s">
        <v>929</v>
      </c>
      <c r="J113" s="58" t="s">
        <v>33</v>
      </c>
      <c r="K113" s="40">
        <v>22530</v>
      </c>
      <c r="L113" s="40" t="s">
        <v>1618</v>
      </c>
      <c r="M113" s="58" t="s">
        <v>925</v>
      </c>
      <c r="N113" s="58" t="s">
        <v>31</v>
      </c>
      <c r="O113" s="58" t="s">
        <v>276</v>
      </c>
      <c r="P113" s="57">
        <v>33055</v>
      </c>
      <c r="Q113" s="58" t="s">
        <v>17</v>
      </c>
    </row>
    <row r="114" spans="1:17" x14ac:dyDescent="0.3">
      <c r="A114" s="57">
        <v>40210</v>
      </c>
      <c r="B114" s="58" t="s">
        <v>279</v>
      </c>
      <c r="C114" s="58" t="s">
        <v>1546</v>
      </c>
      <c r="D114" s="58" t="s">
        <v>1547</v>
      </c>
      <c r="E114" s="40">
        <v>1</v>
      </c>
      <c r="F114" s="59">
        <v>103062.03</v>
      </c>
      <c r="G114" s="59">
        <v>103062.03</v>
      </c>
      <c r="H114" s="58" t="s">
        <v>1548</v>
      </c>
      <c r="I114" s="58" t="s">
        <v>929</v>
      </c>
      <c r="J114" s="58" t="s">
        <v>33</v>
      </c>
      <c r="K114" s="40">
        <v>103269459</v>
      </c>
      <c r="L114" s="40" t="s">
        <v>1618</v>
      </c>
      <c r="M114" s="58" t="s">
        <v>925</v>
      </c>
      <c r="N114" s="58" t="s">
        <v>31</v>
      </c>
      <c r="O114" s="58" t="s">
        <v>276</v>
      </c>
      <c r="P114" s="57">
        <v>40179</v>
      </c>
      <c r="Q114" s="58" t="s">
        <v>17</v>
      </c>
    </row>
    <row r="115" spans="1:17" x14ac:dyDescent="0.3">
      <c r="A115" s="57">
        <v>41579</v>
      </c>
      <c r="B115" s="58" t="s">
        <v>279</v>
      </c>
      <c r="C115" s="58" t="s">
        <v>1116</v>
      </c>
      <c r="D115" s="58" t="s">
        <v>922</v>
      </c>
      <c r="E115" s="40">
        <v>1</v>
      </c>
      <c r="F115" s="59">
        <v>39488.07</v>
      </c>
      <c r="G115" s="59">
        <v>39488.07</v>
      </c>
      <c r="H115" s="58" t="s">
        <v>1549</v>
      </c>
      <c r="I115" s="58" t="s">
        <v>929</v>
      </c>
      <c r="J115" s="58" t="s">
        <v>33</v>
      </c>
      <c r="K115" s="40">
        <v>666388058</v>
      </c>
      <c r="L115" s="40" t="s">
        <v>1618</v>
      </c>
      <c r="M115" s="58" t="s">
        <v>925</v>
      </c>
      <c r="N115" s="58" t="s">
        <v>31</v>
      </c>
      <c r="O115" s="58" t="s">
        <v>276</v>
      </c>
      <c r="P115" s="57">
        <v>41275</v>
      </c>
      <c r="Q115" s="58" t="s">
        <v>17</v>
      </c>
    </row>
    <row r="116" spans="1:17" x14ac:dyDescent="0.3">
      <c r="A116" s="57">
        <v>24289</v>
      </c>
      <c r="B116" s="58" t="s">
        <v>279</v>
      </c>
      <c r="C116" s="58" t="s">
        <v>619</v>
      </c>
      <c r="D116" s="58" t="s">
        <v>927</v>
      </c>
      <c r="E116" s="40">
        <v>1</v>
      </c>
      <c r="F116" s="59">
        <v>30178.85</v>
      </c>
      <c r="G116" s="59">
        <v>30178.85</v>
      </c>
      <c r="H116" s="58" t="s">
        <v>928</v>
      </c>
      <c r="I116" s="58" t="s">
        <v>929</v>
      </c>
      <c r="J116" s="58" t="s">
        <v>33</v>
      </c>
      <c r="K116" s="40">
        <v>22649</v>
      </c>
      <c r="L116" s="40" t="s">
        <v>1618</v>
      </c>
      <c r="M116" s="58" t="s">
        <v>925</v>
      </c>
      <c r="N116" s="58" t="s">
        <v>31</v>
      </c>
      <c r="O116" s="58" t="s">
        <v>276</v>
      </c>
      <c r="P116" s="57">
        <v>24289</v>
      </c>
      <c r="Q116" s="58" t="s">
        <v>17</v>
      </c>
    </row>
    <row r="117" spans="1:17" x14ac:dyDescent="0.3">
      <c r="A117" s="57">
        <v>34881</v>
      </c>
      <c r="B117" s="58" t="s">
        <v>279</v>
      </c>
      <c r="C117" s="58" t="s">
        <v>621</v>
      </c>
      <c r="D117" s="58" t="s">
        <v>927</v>
      </c>
      <c r="E117" s="40">
        <v>0</v>
      </c>
      <c r="F117" s="59">
        <v>18109.27</v>
      </c>
      <c r="G117" s="59">
        <v>18109.27</v>
      </c>
      <c r="H117" s="58" t="s">
        <v>928</v>
      </c>
      <c r="I117" s="58" t="s">
        <v>929</v>
      </c>
      <c r="J117" s="58" t="s">
        <v>33</v>
      </c>
      <c r="K117" s="40">
        <v>22730</v>
      </c>
      <c r="L117" s="40" t="s">
        <v>1618</v>
      </c>
      <c r="M117" s="58" t="s">
        <v>925</v>
      </c>
      <c r="N117" s="58" t="s">
        <v>31</v>
      </c>
      <c r="O117" s="58" t="s">
        <v>276</v>
      </c>
      <c r="P117" s="57">
        <v>34881</v>
      </c>
      <c r="Q117" s="58" t="s">
        <v>17</v>
      </c>
    </row>
    <row r="118" spans="1:17" x14ac:dyDescent="0.3">
      <c r="A118" s="57">
        <v>34151</v>
      </c>
      <c r="B118" s="58" t="s">
        <v>279</v>
      </c>
      <c r="C118" s="58" t="s">
        <v>621</v>
      </c>
      <c r="D118" s="58" t="s">
        <v>927</v>
      </c>
      <c r="E118" s="40">
        <v>0</v>
      </c>
      <c r="F118" s="59">
        <v>3829.21</v>
      </c>
      <c r="G118" s="59">
        <v>3829.21</v>
      </c>
      <c r="H118" s="58" t="s">
        <v>928</v>
      </c>
      <c r="I118" s="58" t="s">
        <v>929</v>
      </c>
      <c r="J118" s="58" t="s">
        <v>33</v>
      </c>
      <c r="K118" s="40">
        <v>22729</v>
      </c>
      <c r="L118" s="40" t="s">
        <v>1618</v>
      </c>
      <c r="M118" s="58" t="s">
        <v>925</v>
      </c>
      <c r="N118" s="58" t="s">
        <v>31</v>
      </c>
      <c r="O118" s="58" t="s">
        <v>276</v>
      </c>
      <c r="P118" s="57">
        <v>34151</v>
      </c>
      <c r="Q118" s="58" t="s">
        <v>17</v>
      </c>
    </row>
    <row r="119" spans="1:17" x14ac:dyDescent="0.3">
      <c r="A119" s="57">
        <v>33055</v>
      </c>
      <c r="B119" s="58" t="s">
        <v>279</v>
      </c>
      <c r="C119" s="58" t="s">
        <v>621</v>
      </c>
      <c r="D119" s="58" t="s">
        <v>927</v>
      </c>
      <c r="E119" s="40">
        <v>500</v>
      </c>
      <c r="F119" s="59">
        <v>9515.77</v>
      </c>
      <c r="G119" s="59">
        <v>19.03</v>
      </c>
      <c r="H119" s="58" t="s">
        <v>928</v>
      </c>
      <c r="I119" s="58" t="s">
        <v>929</v>
      </c>
      <c r="J119" s="58" t="s">
        <v>33</v>
      </c>
      <c r="K119" s="40">
        <v>22728</v>
      </c>
      <c r="L119" s="40" t="s">
        <v>1618</v>
      </c>
      <c r="M119" s="58" t="s">
        <v>925</v>
      </c>
      <c r="N119" s="58" t="s">
        <v>31</v>
      </c>
      <c r="O119" s="58" t="s">
        <v>276</v>
      </c>
      <c r="P119" s="57">
        <v>33055</v>
      </c>
      <c r="Q119" s="58" t="s">
        <v>17</v>
      </c>
    </row>
    <row r="120" spans="1:17" x14ac:dyDescent="0.3">
      <c r="A120" s="57">
        <v>32690</v>
      </c>
      <c r="B120" s="58" t="s">
        <v>279</v>
      </c>
      <c r="C120" s="58" t="s">
        <v>621</v>
      </c>
      <c r="D120" s="58" t="s">
        <v>927</v>
      </c>
      <c r="E120" s="40">
        <v>0</v>
      </c>
      <c r="F120" s="59">
        <v>85144.39</v>
      </c>
      <c r="G120" s="59">
        <v>85144.39</v>
      </c>
      <c r="H120" s="58" t="s">
        <v>928</v>
      </c>
      <c r="I120" s="58" t="s">
        <v>929</v>
      </c>
      <c r="J120" s="58" t="s">
        <v>33</v>
      </c>
      <c r="K120" s="40">
        <v>22727</v>
      </c>
      <c r="L120" s="40" t="s">
        <v>1618</v>
      </c>
      <c r="M120" s="58" t="s">
        <v>925</v>
      </c>
      <c r="N120" s="58" t="s">
        <v>31</v>
      </c>
      <c r="O120" s="58" t="s">
        <v>276</v>
      </c>
      <c r="P120" s="57">
        <v>32690</v>
      </c>
      <c r="Q120" s="58" t="s">
        <v>17</v>
      </c>
    </row>
    <row r="121" spans="1:17" x14ac:dyDescent="0.3">
      <c r="A121" s="57">
        <v>32325</v>
      </c>
      <c r="B121" s="58" t="s">
        <v>279</v>
      </c>
      <c r="C121" s="58" t="s">
        <v>621</v>
      </c>
      <c r="D121" s="58" t="s">
        <v>927</v>
      </c>
      <c r="E121" s="40">
        <v>0</v>
      </c>
      <c r="F121" s="59">
        <v>14415.03</v>
      </c>
      <c r="G121" s="59">
        <v>14415.03</v>
      </c>
      <c r="H121" s="58" t="s">
        <v>928</v>
      </c>
      <c r="I121" s="58" t="s">
        <v>929</v>
      </c>
      <c r="J121" s="58" t="s">
        <v>33</v>
      </c>
      <c r="K121" s="40">
        <v>22726</v>
      </c>
      <c r="L121" s="40" t="s">
        <v>1618</v>
      </c>
      <c r="M121" s="58" t="s">
        <v>925</v>
      </c>
      <c r="N121" s="58" t="s">
        <v>31</v>
      </c>
      <c r="O121" s="58" t="s">
        <v>276</v>
      </c>
      <c r="P121" s="57">
        <v>32325</v>
      </c>
      <c r="Q121" s="58" t="s">
        <v>17</v>
      </c>
    </row>
    <row r="122" spans="1:17" x14ac:dyDescent="0.3">
      <c r="A122" s="57">
        <v>24289</v>
      </c>
      <c r="B122" s="58" t="s">
        <v>279</v>
      </c>
      <c r="C122" s="58" t="s">
        <v>621</v>
      </c>
      <c r="D122" s="58" t="s">
        <v>927</v>
      </c>
      <c r="E122" s="72">
        <v>5993</v>
      </c>
      <c r="F122" s="59">
        <v>184363.03</v>
      </c>
      <c r="G122" s="59">
        <v>30.76</v>
      </c>
      <c r="H122" s="58" t="s">
        <v>928</v>
      </c>
      <c r="I122" s="58" t="s">
        <v>929</v>
      </c>
      <c r="J122" s="58" t="s">
        <v>33</v>
      </c>
      <c r="K122" s="40">
        <v>22725</v>
      </c>
      <c r="L122" s="40" t="s">
        <v>1618</v>
      </c>
      <c r="M122" s="58" t="s">
        <v>925</v>
      </c>
      <c r="N122" s="58" t="s">
        <v>31</v>
      </c>
      <c r="O122" s="58" t="s">
        <v>276</v>
      </c>
      <c r="P122" s="57">
        <v>24289</v>
      </c>
      <c r="Q122" s="58" t="s">
        <v>17</v>
      </c>
    </row>
    <row r="123" spans="1:17" x14ac:dyDescent="0.3">
      <c r="A123" s="57">
        <v>24289</v>
      </c>
      <c r="B123" s="58" t="s">
        <v>279</v>
      </c>
      <c r="C123" s="58" t="s">
        <v>622</v>
      </c>
      <c r="D123" s="58" t="s">
        <v>927</v>
      </c>
      <c r="E123" s="72">
        <v>2558</v>
      </c>
      <c r="F123" s="59">
        <v>29152.15</v>
      </c>
      <c r="G123" s="59">
        <v>11.4</v>
      </c>
      <c r="H123" s="58" t="s">
        <v>928</v>
      </c>
      <c r="I123" s="58" t="s">
        <v>929</v>
      </c>
      <c r="J123" s="58" t="s">
        <v>33</v>
      </c>
      <c r="K123" s="40">
        <v>22807</v>
      </c>
      <c r="L123" s="40" t="s">
        <v>1618</v>
      </c>
      <c r="M123" s="58" t="s">
        <v>925</v>
      </c>
      <c r="N123" s="58" t="s">
        <v>31</v>
      </c>
      <c r="O123" s="58" t="s">
        <v>276</v>
      </c>
      <c r="P123" s="57">
        <v>24289</v>
      </c>
      <c r="Q123" s="58" t="s">
        <v>17</v>
      </c>
    </row>
    <row r="124" spans="1:17" x14ac:dyDescent="0.3">
      <c r="A124" s="57">
        <v>24289</v>
      </c>
      <c r="B124" s="58" t="s">
        <v>279</v>
      </c>
      <c r="C124" s="58" t="s">
        <v>623</v>
      </c>
      <c r="D124" s="58" t="s">
        <v>927</v>
      </c>
      <c r="E124" s="72">
        <v>5603</v>
      </c>
      <c r="F124" s="59">
        <v>156211.16</v>
      </c>
      <c r="G124" s="59">
        <v>27.88</v>
      </c>
      <c r="H124" s="58" t="s">
        <v>928</v>
      </c>
      <c r="I124" s="58" t="s">
        <v>929</v>
      </c>
      <c r="J124" s="58" t="s">
        <v>33</v>
      </c>
      <c r="K124" s="40">
        <v>22870</v>
      </c>
      <c r="L124" s="40" t="s">
        <v>1618</v>
      </c>
      <c r="M124" s="58" t="s">
        <v>925</v>
      </c>
      <c r="N124" s="58" t="s">
        <v>31</v>
      </c>
      <c r="O124" s="58" t="s">
        <v>276</v>
      </c>
      <c r="P124" s="57">
        <v>24289</v>
      </c>
      <c r="Q124" s="58" t="s">
        <v>17</v>
      </c>
    </row>
    <row r="125" spans="1:17" x14ac:dyDescent="0.3">
      <c r="A125" s="57">
        <v>33055</v>
      </c>
      <c r="B125" s="58" t="s">
        <v>279</v>
      </c>
      <c r="C125" s="58" t="s">
        <v>625</v>
      </c>
      <c r="D125" s="58" t="s">
        <v>1538</v>
      </c>
      <c r="E125" s="40">
        <v>0</v>
      </c>
      <c r="F125" s="59">
        <v>8409.99</v>
      </c>
      <c r="G125" s="59">
        <v>8409.99</v>
      </c>
      <c r="H125" s="58" t="s">
        <v>928</v>
      </c>
      <c r="I125" s="58" t="s">
        <v>929</v>
      </c>
      <c r="J125" s="58" t="s">
        <v>33</v>
      </c>
      <c r="K125" s="40">
        <v>22932</v>
      </c>
      <c r="L125" s="40" t="s">
        <v>1618</v>
      </c>
      <c r="M125" s="58" t="s">
        <v>925</v>
      </c>
      <c r="N125" s="58" t="s">
        <v>31</v>
      </c>
      <c r="O125" s="58" t="s">
        <v>276</v>
      </c>
      <c r="P125" s="57">
        <v>33055</v>
      </c>
      <c r="Q125" s="58" t="s">
        <v>17</v>
      </c>
    </row>
    <row r="126" spans="1:17" x14ac:dyDescent="0.3">
      <c r="A126" s="57">
        <v>24289</v>
      </c>
      <c r="B126" s="58" t="s">
        <v>279</v>
      </c>
      <c r="C126" s="58" t="s">
        <v>625</v>
      </c>
      <c r="D126" s="58" t="s">
        <v>1538</v>
      </c>
      <c r="E126" s="40">
        <v>1</v>
      </c>
      <c r="F126" s="59">
        <v>101233.18</v>
      </c>
      <c r="G126" s="59">
        <v>101233.18</v>
      </c>
      <c r="H126" s="58" t="s">
        <v>928</v>
      </c>
      <c r="I126" s="58" t="s">
        <v>929</v>
      </c>
      <c r="J126" s="58" t="s">
        <v>33</v>
      </c>
      <c r="K126" s="40">
        <v>22931</v>
      </c>
      <c r="L126" s="40" t="s">
        <v>1618</v>
      </c>
      <c r="M126" s="58" t="s">
        <v>925</v>
      </c>
      <c r="N126" s="58" t="s">
        <v>31</v>
      </c>
      <c r="O126" s="58" t="s">
        <v>276</v>
      </c>
      <c r="P126" s="57">
        <v>24289</v>
      </c>
      <c r="Q126" s="58" t="s">
        <v>17</v>
      </c>
    </row>
    <row r="127" spans="1:17" x14ac:dyDescent="0.3">
      <c r="A127" s="57">
        <v>38869</v>
      </c>
      <c r="B127" s="58" t="s">
        <v>279</v>
      </c>
      <c r="C127" s="58" t="s">
        <v>1558</v>
      </c>
      <c r="D127" s="58" t="s">
        <v>922</v>
      </c>
      <c r="E127" s="40">
        <v>1</v>
      </c>
      <c r="F127" s="59">
        <v>98591.24</v>
      </c>
      <c r="G127" s="59">
        <v>98591.24</v>
      </c>
      <c r="H127" s="58" t="s">
        <v>1559</v>
      </c>
      <c r="I127" s="58" t="s">
        <v>929</v>
      </c>
      <c r="J127" s="58" t="s">
        <v>33</v>
      </c>
      <c r="K127" s="40">
        <v>72835459</v>
      </c>
      <c r="L127" s="40" t="s">
        <v>1618</v>
      </c>
      <c r="M127" s="58" t="s">
        <v>925</v>
      </c>
      <c r="N127" s="58" t="s">
        <v>31</v>
      </c>
      <c r="O127" s="58" t="s">
        <v>276</v>
      </c>
      <c r="P127" s="57">
        <v>38718</v>
      </c>
      <c r="Q127" s="58" t="s">
        <v>17</v>
      </c>
    </row>
    <row r="128" spans="1:17" x14ac:dyDescent="0.3">
      <c r="A128" s="57">
        <v>32690</v>
      </c>
      <c r="B128" s="58" t="s">
        <v>279</v>
      </c>
      <c r="C128" s="58" t="s">
        <v>575</v>
      </c>
      <c r="D128" s="58" t="s">
        <v>922</v>
      </c>
      <c r="E128" s="40">
        <v>1</v>
      </c>
      <c r="F128" s="59">
        <v>57617.37</v>
      </c>
      <c r="G128" s="59">
        <v>57617.37</v>
      </c>
      <c r="H128" s="58" t="s">
        <v>928</v>
      </c>
      <c r="I128" s="58" t="s">
        <v>929</v>
      </c>
      <c r="J128" s="58" t="s">
        <v>33</v>
      </c>
      <c r="K128" s="40">
        <v>21864</v>
      </c>
      <c r="L128" s="40" t="s">
        <v>1618</v>
      </c>
      <c r="M128" s="58" t="s">
        <v>925</v>
      </c>
      <c r="N128" s="58" t="s">
        <v>31</v>
      </c>
      <c r="O128" s="58" t="s">
        <v>276</v>
      </c>
      <c r="P128" s="57">
        <v>32690</v>
      </c>
      <c r="Q128" s="58" t="s">
        <v>17</v>
      </c>
    </row>
    <row r="129" spans="1:17" x14ac:dyDescent="0.3">
      <c r="A129" s="57">
        <v>38869</v>
      </c>
      <c r="B129" s="58" t="s">
        <v>279</v>
      </c>
      <c r="C129" s="58" t="s">
        <v>1560</v>
      </c>
      <c r="D129" s="58" t="s">
        <v>922</v>
      </c>
      <c r="E129" s="40">
        <v>2</v>
      </c>
      <c r="F129" s="59">
        <v>8681.34</v>
      </c>
      <c r="G129" s="59">
        <v>4340.67</v>
      </c>
      <c r="H129" s="58" t="s">
        <v>1559</v>
      </c>
      <c r="I129" s="58" t="s">
        <v>929</v>
      </c>
      <c r="J129" s="58" t="s">
        <v>33</v>
      </c>
      <c r="K129" s="40">
        <v>72835518</v>
      </c>
      <c r="L129" s="40" t="s">
        <v>1618</v>
      </c>
      <c r="M129" s="58" t="s">
        <v>925</v>
      </c>
      <c r="N129" s="58" t="s">
        <v>31</v>
      </c>
      <c r="O129" s="58" t="s">
        <v>276</v>
      </c>
      <c r="P129" s="57">
        <v>38718</v>
      </c>
      <c r="Q129" s="58" t="s">
        <v>17</v>
      </c>
    </row>
    <row r="130" spans="1:17" x14ac:dyDescent="0.3">
      <c r="A130" s="57">
        <v>38869</v>
      </c>
      <c r="B130" s="58" t="s">
        <v>279</v>
      </c>
      <c r="C130" s="58" t="s">
        <v>1561</v>
      </c>
      <c r="D130" s="58" t="s">
        <v>1562</v>
      </c>
      <c r="E130" s="40">
        <v>3</v>
      </c>
      <c r="F130" s="59">
        <v>194959.31</v>
      </c>
      <c r="G130" s="59">
        <v>64986.44</v>
      </c>
      <c r="H130" s="58" t="s">
        <v>1559</v>
      </c>
      <c r="I130" s="58" t="s">
        <v>929</v>
      </c>
      <c r="J130" s="58" t="s">
        <v>33</v>
      </c>
      <c r="K130" s="40">
        <v>72835516</v>
      </c>
      <c r="L130" s="40" t="s">
        <v>1618</v>
      </c>
      <c r="M130" s="58" t="s">
        <v>925</v>
      </c>
      <c r="N130" s="58" t="s">
        <v>31</v>
      </c>
      <c r="O130" s="58" t="s">
        <v>276</v>
      </c>
      <c r="P130" s="57">
        <v>38718</v>
      </c>
      <c r="Q130" s="58" t="s">
        <v>17</v>
      </c>
    </row>
    <row r="131" spans="1:17" x14ac:dyDescent="0.3">
      <c r="A131" s="57">
        <v>40087</v>
      </c>
      <c r="B131" s="58" t="s">
        <v>279</v>
      </c>
      <c r="C131" s="58" t="s">
        <v>1563</v>
      </c>
      <c r="D131" s="58" t="s">
        <v>927</v>
      </c>
      <c r="E131" s="40">
        <v>2</v>
      </c>
      <c r="F131" s="59">
        <v>740934.15</v>
      </c>
      <c r="G131" s="59">
        <v>370467.08</v>
      </c>
      <c r="H131" s="58" t="s">
        <v>1564</v>
      </c>
      <c r="I131" s="58" t="s">
        <v>929</v>
      </c>
      <c r="J131" s="58" t="s">
        <v>33</v>
      </c>
      <c r="K131" s="40">
        <v>97638942</v>
      </c>
      <c r="L131" s="40" t="s">
        <v>1618</v>
      </c>
      <c r="M131" s="58" t="s">
        <v>925</v>
      </c>
      <c r="N131" s="58" t="s">
        <v>31</v>
      </c>
      <c r="O131" s="58" t="s">
        <v>276</v>
      </c>
      <c r="P131" s="57">
        <v>39814</v>
      </c>
      <c r="Q131" s="58" t="s">
        <v>17</v>
      </c>
    </row>
    <row r="132" spans="1:17" x14ac:dyDescent="0.3">
      <c r="A132" s="57">
        <v>38869</v>
      </c>
      <c r="B132" s="58" t="s">
        <v>279</v>
      </c>
      <c r="C132" s="58" t="s">
        <v>1565</v>
      </c>
      <c r="D132" s="58" t="s">
        <v>922</v>
      </c>
      <c r="E132" s="40">
        <v>1</v>
      </c>
      <c r="F132" s="59">
        <v>11811.23</v>
      </c>
      <c r="G132" s="59">
        <v>11811.23</v>
      </c>
      <c r="H132" s="58" t="s">
        <v>1559</v>
      </c>
      <c r="I132" s="58" t="s">
        <v>929</v>
      </c>
      <c r="J132" s="58" t="s">
        <v>33</v>
      </c>
      <c r="K132" s="40">
        <v>72835519</v>
      </c>
      <c r="L132" s="40" t="s">
        <v>1618</v>
      </c>
      <c r="M132" s="58" t="s">
        <v>925</v>
      </c>
      <c r="N132" s="58" t="s">
        <v>31</v>
      </c>
      <c r="O132" s="58" t="s">
        <v>276</v>
      </c>
      <c r="P132" s="57">
        <v>38718</v>
      </c>
      <c r="Q132" s="58" t="s">
        <v>17</v>
      </c>
    </row>
    <row r="133" spans="1:17" x14ac:dyDescent="0.3">
      <c r="A133" s="57">
        <v>38869</v>
      </c>
      <c r="B133" s="58" t="s">
        <v>279</v>
      </c>
      <c r="C133" s="58" t="s">
        <v>1566</v>
      </c>
      <c r="D133" s="58" t="s">
        <v>927</v>
      </c>
      <c r="E133" s="40">
        <v>1</v>
      </c>
      <c r="F133" s="59">
        <v>47244.9</v>
      </c>
      <c r="G133" s="59">
        <v>47244.9</v>
      </c>
      <c r="H133" s="58" t="s">
        <v>1559</v>
      </c>
      <c r="I133" s="58" t="s">
        <v>929</v>
      </c>
      <c r="J133" s="58" t="s">
        <v>33</v>
      </c>
      <c r="K133" s="40">
        <v>72835520</v>
      </c>
      <c r="L133" s="40" t="s">
        <v>1618</v>
      </c>
      <c r="M133" s="58" t="s">
        <v>925</v>
      </c>
      <c r="N133" s="58" t="s">
        <v>31</v>
      </c>
      <c r="O133" s="58" t="s">
        <v>276</v>
      </c>
      <c r="P133" s="57">
        <v>38718</v>
      </c>
      <c r="Q133" s="58" t="s">
        <v>17</v>
      </c>
    </row>
    <row r="134" spans="1:17" x14ac:dyDescent="0.3">
      <c r="A134" s="57">
        <v>38869</v>
      </c>
      <c r="B134" s="58" t="s">
        <v>279</v>
      </c>
      <c r="C134" s="58" t="s">
        <v>1567</v>
      </c>
      <c r="D134" s="58" t="s">
        <v>922</v>
      </c>
      <c r="E134" s="40">
        <v>1</v>
      </c>
      <c r="F134" s="59">
        <v>116975.58</v>
      </c>
      <c r="G134" s="59">
        <v>116975.58</v>
      </c>
      <c r="H134" s="58" t="s">
        <v>1559</v>
      </c>
      <c r="I134" s="58" t="s">
        <v>929</v>
      </c>
      <c r="J134" s="58" t="s">
        <v>33</v>
      </c>
      <c r="K134" s="40">
        <v>72835521</v>
      </c>
      <c r="L134" s="40" t="s">
        <v>1618</v>
      </c>
      <c r="M134" s="58" t="s">
        <v>925</v>
      </c>
      <c r="N134" s="58" t="s">
        <v>31</v>
      </c>
      <c r="O134" s="58" t="s">
        <v>276</v>
      </c>
      <c r="P134" s="57">
        <v>38718</v>
      </c>
      <c r="Q134" s="58" t="s">
        <v>17</v>
      </c>
    </row>
    <row r="135" spans="1:17" x14ac:dyDescent="0.3">
      <c r="A135" s="57">
        <v>38869</v>
      </c>
      <c r="B135" s="58" t="s">
        <v>279</v>
      </c>
      <c r="C135" s="58" t="s">
        <v>1568</v>
      </c>
      <c r="D135" s="58" t="s">
        <v>927</v>
      </c>
      <c r="E135" s="40">
        <v>1</v>
      </c>
      <c r="F135" s="59">
        <v>57919.49</v>
      </c>
      <c r="G135" s="59">
        <v>57919.49</v>
      </c>
      <c r="H135" s="58" t="s">
        <v>1559</v>
      </c>
      <c r="I135" s="58" t="s">
        <v>929</v>
      </c>
      <c r="J135" s="58" t="s">
        <v>33</v>
      </c>
      <c r="K135" s="40">
        <v>72835522</v>
      </c>
      <c r="L135" s="40" t="s">
        <v>1618</v>
      </c>
      <c r="M135" s="58" t="s">
        <v>925</v>
      </c>
      <c r="N135" s="58" t="s">
        <v>31</v>
      </c>
      <c r="O135" s="58" t="s">
        <v>276</v>
      </c>
      <c r="P135" s="57">
        <v>38869</v>
      </c>
      <c r="Q135" s="58" t="s">
        <v>17</v>
      </c>
    </row>
    <row r="136" spans="1:17" x14ac:dyDescent="0.3">
      <c r="A136" s="57">
        <v>41306</v>
      </c>
      <c r="B136" s="58" t="s">
        <v>279</v>
      </c>
      <c r="C136" s="58" t="s">
        <v>1569</v>
      </c>
      <c r="D136" s="58" t="s">
        <v>922</v>
      </c>
      <c r="E136" s="40">
        <v>0</v>
      </c>
      <c r="F136" s="59">
        <v>-27736.400000000001</v>
      </c>
      <c r="G136" s="59">
        <v>-27736.400000000001</v>
      </c>
      <c r="H136" s="58" t="s">
        <v>1045</v>
      </c>
      <c r="I136" s="58" t="s">
        <v>929</v>
      </c>
      <c r="J136" s="58" t="s">
        <v>33</v>
      </c>
      <c r="K136" s="40">
        <v>640795366</v>
      </c>
      <c r="L136" s="40" t="s">
        <v>1618</v>
      </c>
      <c r="M136" s="58" t="s">
        <v>925</v>
      </c>
      <c r="N136" s="58" t="s">
        <v>31</v>
      </c>
      <c r="O136" s="58" t="s">
        <v>276</v>
      </c>
      <c r="P136" s="57">
        <v>41306</v>
      </c>
      <c r="Q136" s="58" t="s">
        <v>17</v>
      </c>
    </row>
    <row r="137" spans="1:17" x14ac:dyDescent="0.3">
      <c r="A137" s="57">
        <v>32690</v>
      </c>
      <c r="B137" s="58" t="s">
        <v>279</v>
      </c>
      <c r="C137" s="58" t="s">
        <v>1569</v>
      </c>
      <c r="D137" s="58" t="s">
        <v>922</v>
      </c>
      <c r="E137" s="40">
        <v>1</v>
      </c>
      <c r="F137" s="59">
        <v>120507.79</v>
      </c>
      <c r="G137" s="59">
        <v>120507.79</v>
      </c>
      <c r="H137" s="58" t="s">
        <v>928</v>
      </c>
      <c r="I137" s="58" t="s">
        <v>929</v>
      </c>
      <c r="J137" s="58" t="s">
        <v>33</v>
      </c>
      <c r="K137" s="40">
        <v>21900</v>
      </c>
      <c r="L137" s="40" t="s">
        <v>1618</v>
      </c>
      <c r="M137" s="58" t="s">
        <v>925</v>
      </c>
      <c r="N137" s="58" t="s">
        <v>31</v>
      </c>
      <c r="O137" s="58" t="s">
        <v>276</v>
      </c>
      <c r="P137" s="57">
        <v>32690</v>
      </c>
      <c r="Q137" s="58" t="s">
        <v>17</v>
      </c>
    </row>
    <row r="138" spans="1:17" x14ac:dyDescent="0.3">
      <c r="A138" s="57">
        <v>38869</v>
      </c>
      <c r="B138" s="58" t="s">
        <v>279</v>
      </c>
      <c r="C138" s="58" t="s">
        <v>1570</v>
      </c>
      <c r="D138" s="58" t="s">
        <v>927</v>
      </c>
      <c r="E138" s="40">
        <v>1</v>
      </c>
      <c r="F138" s="59">
        <v>32303.79</v>
      </c>
      <c r="G138" s="59">
        <v>32303.79</v>
      </c>
      <c r="H138" s="58" t="s">
        <v>1559</v>
      </c>
      <c r="I138" s="58" t="s">
        <v>929</v>
      </c>
      <c r="J138" s="58" t="s">
        <v>33</v>
      </c>
      <c r="K138" s="40">
        <v>72835517</v>
      </c>
      <c r="L138" s="40" t="s">
        <v>1618</v>
      </c>
      <c r="M138" s="58" t="s">
        <v>925</v>
      </c>
      <c r="N138" s="58" t="s">
        <v>31</v>
      </c>
      <c r="O138" s="58" t="s">
        <v>276</v>
      </c>
      <c r="P138" s="57">
        <v>38718</v>
      </c>
      <c r="Q138" s="58" t="s">
        <v>17</v>
      </c>
    </row>
    <row r="139" spans="1:17" x14ac:dyDescent="0.3">
      <c r="A139" s="57">
        <v>24289</v>
      </c>
      <c r="B139" s="58" t="s">
        <v>279</v>
      </c>
      <c r="C139" s="58" t="s">
        <v>632</v>
      </c>
      <c r="D139" s="58" t="s">
        <v>927</v>
      </c>
      <c r="E139" s="40">
        <v>0</v>
      </c>
      <c r="F139" s="59">
        <v>17223.759999999998</v>
      </c>
      <c r="G139" s="59">
        <v>17223.759999999998</v>
      </c>
      <c r="H139" s="58" t="s">
        <v>928</v>
      </c>
      <c r="I139" s="58" t="s">
        <v>929</v>
      </c>
      <c r="J139" s="58" t="s">
        <v>33</v>
      </c>
      <c r="K139" s="40">
        <v>23131</v>
      </c>
      <c r="L139" s="40" t="s">
        <v>1618</v>
      </c>
      <c r="M139" s="58" t="s">
        <v>925</v>
      </c>
      <c r="N139" s="58" t="s">
        <v>31</v>
      </c>
      <c r="O139" s="58" t="s">
        <v>276</v>
      </c>
      <c r="P139" s="57">
        <v>24289</v>
      </c>
      <c r="Q139" s="58" t="s">
        <v>17</v>
      </c>
    </row>
    <row r="140" spans="1:17" x14ac:dyDescent="0.3">
      <c r="A140" s="57">
        <v>24289</v>
      </c>
      <c r="B140" s="58" t="s">
        <v>279</v>
      </c>
      <c r="C140" s="58" t="s">
        <v>1118</v>
      </c>
      <c r="D140" s="58" t="s">
        <v>927</v>
      </c>
      <c r="E140" s="40">
        <v>6</v>
      </c>
      <c r="F140" s="59">
        <v>2858.29</v>
      </c>
      <c r="G140" s="59">
        <v>476.38</v>
      </c>
      <c r="H140" s="58" t="s">
        <v>928</v>
      </c>
      <c r="I140" s="58" t="s">
        <v>929</v>
      </c>
      <c r="J140" s="58" t="s">
        <v>33</v>
      </c>
      <c r="K140" s="40">
        <v>23158</v>
      </c>
      <c r="L140" s="40" t="s">
        <v>1618</v>
      </c>
      <c r="M140" s="58" t="s">
        <v>925</v>
      </c>
      <c r="N140" s="58" t="s">
        <v>31</v>
      </c>
      <c r="O140" s="58" t="s">
        <v>276</v>
      </c>
      <c r="P140" s="57">
        <v>24289</v>
      </c>
      <c r="Q140" s="58" t="s">
        <v>17</v>
      </c>
    </row>
    <row r="141" spans="1:17" x14ac:dyDescent="0.3">
      <c r="A141" s="57">
        <v>24289</v>
      </c>
      <c r="B141" s="58" t="s">
        <v>279</v>
      </c>
      <c r="C141" s="58" t="s">
        <v>1119</v>
      </c>
      <c r="D141" s="58" t="s">
        <v>922</v>
      </c>
      <c r="E141" s="40">
        <v>0</v>
      </c>
      <c r="F141" s="59">
        <v>4379.75</v>
      </c>
      <c r="G141" s="59">
        <v>4379.75</v>
      </c>
      <c r="H141" s="58" t="s">
        <v>928</v>
      </c>
      <c r="I141" s="58" t="s">
        <v>929</v>
      </c>
      <c r="J141" s="58" t="s">
        <v>33</v>
      </c>
      <c r="K141" s="40">
        <v>23181</v>
      </c>
      <c r="L141" s="40" t="s">
        <v>1618</v>
      </c>
      <c r="M141" s="58" t="s">
        <v>925</v>
      </c>
      <c r="N141" s="58" t="s">
        <v>31</v>
      </c>
      <c r="O141" s="58" t="s">
        <v>276</v>
      </c>
      <c r="P141" s="57">
        <v>24289</v>
      </c>
      <c r="Q141" s="58" t="s">
        <v>17</v>
      </c>
    </row>
    <row r="142" spans="1:17" x14ac:dyDescent="0.3">
      <c r="A142" s="57">
        <v>24289</v>
      </c>
      <c r="B142" s="58" t="s">
        <v>279</v>
      </c>
      <c r="C142" s="58" t="s">
        <v>1120</v>
      </c>
      <c r="D142" s="58" t="s">
        <v>927</v>
      </c>
      <c r="E142" s="40">
        <v>1</v>
      </c>
      <c r="F142" s="59">
        <v>2305.79</v>
      </c>
      <c r="G142" s="59">
        <v>2305.79</v>
      </c>
      <c r="H142" s="58" t="s">
        <v>928</v>
      </c>
      <c r="I142" s="58" t="s">
        <v>929</v>
      </c>
      <c r="J142" s="58" t="s">
        <v>33</v>
      </c>
      <c r="K142" s="40">
        <v>23195</v>
      </c>
      <c r="L142" s="40" t="s">
        <v>1618</v>
      </c>
      <c r="M142" s="58" t="s">
        <v>925</v>
      </c>
      <c r="N142" s="58" t="s">
        <v>31</v>
      </c>
      <c r="O142" s="58" t="s">
        <v>276</v>
      </c>
      <c r="P142" s="57">
        <v>24289</v>
      </c>
      <c r="Q142" s="58" t="s">
        <v>17</v>
      </c>
    </row>
    <row r="143" spans="1:17" x14ac:dyDescent="0.3">
      <c r="A143" s="57">
        <v>34151</v>
      </c>
      <c r="B143" s="58" t="s">
        <v>279</v>
      </c>
      <c r="C143" s="58" t="s">
        <v>637</v>
      </c>
      <c r="D143" s="58" t="s">
        <v>927</v>
      </c>
      <c r="E143" s="72">
        <v>4550</v>
      </c>
      <c r="F143" s="59">
        <v>127922.9</v>
      </c>
      <c r="G143" s="59">
        <v>28.11</v>
      </c>
      <c r="H143" s="58" t="s">
        <v>928</v>
      </c>
      <c r="I143" s="58" t="s">
        <v>929</v>
      </c>
      <c r="J143" s="58" t="s">
        <v>33</v>
      </c>
      <c r="K143" s="40">
        <v>23273</v>
      </c>
      <c r="L143" s="40" t="s">
        <v>1618</v>
      </c>
      <c r="M143" s="58" t="s">
        <v>925</v>
      </c>
      <c r="N143" s="58" t="s">
        <v>31</v>
      </c>
      <c r="O143" s="58" t="s">
        <v>276</v>
      </c>
      <c r="P143" s="57">
        <v>34151</v>
      </c>
      <c r="Q143" s="58" t="s">
        <v>17</v>
      </c>
    </row>
    <row r="144" spans="1:17" x14ac:dyDescent="0.3">
      <c r="A144" s="57">
        <v>32690</v>
      </c>
      <c r="B144" s="58" t="s">
        <v>279</v>
      </c>
      <c r="C144" s="58" t="s">
        <v>637</v>
      </c>
      <c r="D144" s="58" t="s">
        <v>927</v>
      </c>
      <c r="E144" s="40">
        <v>0</v>
      </c>
      <c r="F144" s="59">
        <v>37767.129999999997</v>
      </c>
      <c r="G144" s="59">
        <v>37767.129999999997</v>
      </c>
      <c r="H144" s="58" t="s">
        <v>928</v>
      </c>
      <c r="I144" s="58" t="s">
        <v>929</v>
      </c>
      <c r="J144" s="58" t="s">
        <v>33</v>
      </c>
      <c r="K144" s="40">
        <v>23272</v>
      </c>
      <c r="L144" s="40" t="s">
        <v>1618</v>
      </c>
      <c r="M144" s="58" t="s">
        <v>925</v>
      </c>
      <c r="N144" s="58" t="s">
        <v>31</v>
      </c>
      <c r="O144" s="58" t="s">
        <v>276</v>
      </c>
      <c r="P144" s="57">
        <v>32690</v>
      </c>
      <c r="Q144" s="58" t="s">
        <v>17</v>
      </c>
    </row>
    <row r="145" spans="1:17" x14ac:dyDescent="0.3">
      <c r="A145" s="57">
        <v>24289</v>
      </c>
      <c r="B145" s="58" t="s">
        <v>279</v>
      </c>
      <c r="C145" s="58" t="s">
        <v>637</v>
      </c>
      <c r="D145" s="58" t="s">
        <v>927</v>
      </c>
      <c r="E145" s="72">
        <v>19365</v>
      </c>
      <c r="F145" s="59">
        <v>109631.89</v>
      </c>
      <c r="G145" s="59">
        <v>5.66</v>
      </c>
      <c r="H145" s="58" t="s">
        <v>928</v>
      </c>
      <c r="I145" s="58" t="s">
        <v>929</v>
      </c>
      <c r="J145" s="58" t="s">
        <v>33</v>
      </c>
      <c r="K145" s="40">
        <v>23271</v>
      </c>
      <c r="L145" s="40" t="s">
        <v>1618</v>
      </c>
      <c r="M145" s="58" t="s">
        <v>925</v>
      </c>
      <c r="N145" s="58" t="s">
        <v>31</v>
      </c>
      <c r="O145" s="58" t="s">
        <v>276</v>
      </c>
      <c r="P145" s="57">
        <v>24289</v>
      </c>
      <c r="Q145" s="58" t="s">
        <v>17</v>
      </c>
    </row>
    <row r="146" spans="1:17" x14ac:dyDescent="0.3">
      <c r="A146" s="57">
        <v>41306</v>
      </c>
      <c r="B146" s="58" t="s">
        <v>279</v>
      </c>
      <c r="C146" s="58" t="s">
        <v>864</v>
      </c>
      <c r="D146" s="58" t="s">
        <v>922</v>
      </c>
      <c r="E146" s="40">
        <v>0</v>
      </c>
      <c r="F146" s="59">
        <v>-3627.68</v>
      </c>
      <c r="G146" s="59">
        <v>-3627.68</v>
      </c>
      <c r="H146" s="58" t="s">
        <v>1045</v>
      </c>
      <c r="I146" s="58" t="s">
        <v>929</v>
      </c>
      <c r="J146" s="58" t="s">
        <v>33</v>
      </c>
      <c r="K146" s="40">
        <v>640795333</v>
      </c>
      <c r="L146" s="40" t="s">
        <v>1618</v>
      </c>
      <c r="M146" s="58" t="s">
        <v>925</v>
      </c>
      <c r="N146" s="58" t="s">
        <v>31</v>
      </c>
      <c r="O146" s="58" t="s">
        <v>276</v>
      </c>
      <c r="P146" s="57">
        <v>41275</v>
      </c>
      <c r="Q146" s="58" t="s">
        <v>17</v>
      </c>
    </row>
    <row r="147" spans="1:17" x14ac:dyDescent="0.3">
      <c r="A147" s="57">
        <v>40544</v>
      </c>
      <c r="B147" s="58" t="s">
        <v>279</v>
      </c>
      <c r="C147" s="58" t="s">
        <v>1571</v>
      </c>
      <c r="D147" s="58" t="s">
        <v>922</v>
      </c>
      <c r="E147" s="40">
        <v>4</v>
      </c>
      <c r="F147" s="59">
        <v>223335.9</v>
      </c>
      <c r="G147" s="59">
        <v>55833.98</v>
      </c>
      <c r="H147" s="58" t="s">
        <v>1572</v>
      </c>
      <c r="I147" s="58" t="s">
        <v>929</v>
      </c>
      <c r="J147" s="58" t="s">
        <v>33</v>
      </c>
      <c r="K147" s="40">
        <v>104193959</v>
      </c>
      <c r="L147" s="40" t="s">
        <v>1618</v>
      </c>
      <c r="M147" s="58" t="s">
        <v>925</v>
      </c>
      <c r="N147" s="58" t="s">
        <v>31</v>
      </c>
      <c r="O147" s="58" t="s">
        <v>276</v>
      </c>
      <c r="P147" s="57">
        <v>40544</v>
      </c>
      <c r="Q147" s="58" t="s">
        <v>17</v>
      </c>
    </row>
    <row r="148" spans="1:17" x14ac:dyDescent="0.3">
      <c r="A148" s="57">
        <v>24289</v>
      </c>
      <c r="B148" s="58" t="s">
        <v>279</v>
      </c>
      <c r="C148" s="58" t="s">
        <v>1573</v>
      </c>
      <c r="D148" s="58" t="s">
        <v>927</v>
      </c>
      <c r="E148" s="40">
        <v>2</v>
      </c>
      <c r="F148" s="59">
        <v>7149.27</v>
      </c>
      <c r="G148" s="59">
        <v>3574.64</v>
      </c>
      <c r="H148" s="58" t="s">
        <v>928</v>
      </c>
      <c r="I148" s="58" t="s">
        <v>929</v>
      </c>
      <c r="J148" s="58" t="s">
        <v>33</v>
      </c>
      <c r="K148" s="40">
        <v>23334</v>
      </c>
      <c r="L148" s="40" t="s">
        <v>1618</v>
      </c>
      <c r="M148" s="58" t="s">
        <v>925</v>
      </c>
      <c r="N148" s="58" t="s">
        <v>31</v>
      </c>
      <c r="O148" s="58" t="s">
        <v>276</v>
      </c>
      <c r="P148" s="57">
        <v>24289</v>
      </c>
      <c r="Q148" s="58" t="s">
        <v>17</v>
      </c>
    </row>
    <row r="149" spans="1:17" x14ac:dyDescent="0.3">
      <c r="A149" s="57">
        <v>33786</v>
      </c>
      <c r="B149" s="58" t="s">
        <v>279</v>
      </c>
      <c r="C149" s="58" t="s">
        <v>1121</v>
      </c>
      <c r="D149" s="58" t="s">
        <v>922</v>
      </c>
      <c r="E149" s="40">
        <v>1</v>
      </c>
      <c r="F149" s="59">
        <v>10894.05</v>
      </c>
      <c r="G149" s="59">
        <v>10894.05</v>
      </c>
      <c r="H149" s="58" t="s">
        <v>928</v>
      </c>
      <c r="I149" s="58" t="s">
        <v>929</v>
      </c>
      <c r="J149" s="58" t="s">
        <v>33</v>
      </c>
      <c r="K149" s="40">
        <v>23385</v>
      </c>
      <c r="L149" s="40" t="s">
        <v>1618</v>
      </c>
      <c r="M149" s="58" t="s">
        <v>925</v>
      </c>
      <c r="N149" s="58" t="s">
        <v>31</v>
      </c>
      <c r="O149" s="58" t="s">
        <v>276</v>
      </c>
      <c r="P149" s="57">
        <v>33786</v>
      </c>
      <c r="Q149" s="58" t="s">
        <v>17</v>
      </c>
    </row>
    <row r="150" spans="1:17" x14ac:dyDescent="0.3">
      <c r="A150" s="57">
        <v>33420</v>
      </c>
      <c r="B150" s="58" t="s">
        <v>279</v>
      </c>
      <c r="C150" s="58" t="s">
        <v>1121</v>
      </c>
      <c r="D150" s="58" t="s">
        <v>922</v>
      </c>
      <c r="E150" s="40">
        <v>4</v>
      </c>
      <c r="F150" s="59">
        <v>57124.38</v>
      </c>
      <c r="G150" s="59">
        <v>14281.1</v>
      </c>
      <c r="H150" s="58" t="s">
        <v>928</v>
      </c>
      <c r="I150" s="58" t="s">
        <v>929</v>
      </c>
      <c r="J150" s="58" t="s">
        <v>33</v>
      </c>
      <c r="K150" s="40">
        <v>23384</v>
      </c>
      <c r="L150" s="40" t="s">
        <v>1618</v>
      </c>
      <c r="M150" s="58" t="s">
        <v>925</v>
      </c>
      <c r="N150" s="58" t="s">
        <v>31</v>
      </c>
      <c r="O150" s="58" t="s">
        <v>276</v>
      </c>
      <c r="P150" s="57">
        <v>33420</v>
      </c>
      <c r="Q150" s="58" t="s">
        <v>17</v>
      </c>
    </row>
    <row r="151" spans="1:17" x14ac:dyDescent="0.3">
      <c r="A151" s="57">
        <v>33055</v>
      </c>
      <c r="B151" s="58" t="s">
        <v>279</v>
      </c>
      <c r="C151" s="58" t="s">
        <v>1121</v>
      </c>
      <c r="D151" s="58" t="s">
        <v>922</v>
      </c>
      <c r="E151" s="40">
        <v>6</v>
      </c>
      <c r="F151" s="59">
        <v>104921.21</v>
      </c>
      <c r="G151" s="59">
        <v>17486.87</v>
      </c>
      <c r="H151" s="58" t="s">
        <v>928</v>
      </c>
      <c r="I151" s="58" t="s">
        <v>929</v>
      </c>
      <c r="J151" s="58" t="s">
        <v>33</v>
      </c>
      <c r="K151" s="40">
        <v>23383</v>
      </c>
      <c r="L151" s="40" t="s">
        <v>1618</v>
      </c>
      <c r="M151" s="58" t="s">
        <v>925</v>
      </c>
      <c r="N151" s="58" t="s">
        <v>31</v>
      </c>
      <c r="O151" s="58" t="s">
        <v>276</v>
      </c>
      <c r="P151" s="57">
        <v>33055</v>
      </c>
      <c r="Q151" s="58" t="s">
        <v>17</v>
      </c>
    </row>
    <row r="152" spans="1:17" x14ac:dyDescent="0.3">
      <c r="A152" s="57">
        <v>24289</v>
      </c>
      <c r="B152" s="58" t="s">
        <v>279</v>
      </c>
      <c r="C152" s="58" t="s">
        <v>1121</v>
      </c>
      <c r="D152" s="58" t="s">
        <v>922</v>
      </c>
      <c r="E152" s="40">
        <v>15</v>
      </c>
      <c r="F152" s="59">
        <v>14274.74</v>
      </c>
      <c r="G152" s="59">
        <v>951.65</v>
      </c>
      <c r="H152" s="58" t="s">
        <v>928</v>
      </c>
      <c r="I152" s="58" t="s">
        <v>929</v>
      </c>
      <c r="J152" s="58" t="s">
        <v>33</v>
      </c>
      <c r="K152" s="40">
        <v>23382</v>
      </c>
      <c r="L152" s="40" t="s">
        <v>1618</v>
      </c>
      <c r="M152" s="58" t="s">
        <v>925</v>
      </c>
      <c r="N152" s="58" t="s">
        <v>31</v>
      </c>
      <c r="O152" s="58" t="s">
        <v>276</v>
      </c>
      <c r="P152" s="57">
        <v>24289</v>
      </c>
      <c r="Q152" s="58" t="s">
        <v>17</v>
      </c>
    </row>
    <row r="153" spans="1:17" x14ac:dyDescent="0.3">
      <c r="A153" s="57">
        <v>41974</v>
      </c>
      <c r="B153" s="58" t="s">
        <v>279</v>
      </c>
      <c r="C153" s="58" t="s">
        <v>1574</v>
      </c>
      <c r="D153" s="58" t="s">
        <v>922</v>
      </c>
      <c r="E153" s="40">
        <v>1</v>
      </c>
      <c r="F153" s="59">
        <v>478788.96</v>
      </c>
      <c r="G153" s="59">
        <v>478788.96</v>
      </c>
      <c r="H153" s="58" t="s">
        <v>1575</v>
      </c>
      <c r="I153" s="58" t="s">
        <v>929</v>
      </c>
      <c r="J153" s="58" t="s">
        <v>33</v>
      </c>
      <c r="K153" s="40">
        <v>685890342</v>
      </c>
      <c r="L153" s="40" t="s">
        <v>1618</v>
      </c>
      <c r="M153" s="58" t="s">
        <v>925</v>
      </c>
      <c r="N153" s="58" t="s">
        <v>31</v>
      </c>
      <c r="O153" s="58" t="s">
        <v>276</v>
      </c>
      <c r="P153" s="57">
        <v>41974</v>
      </c>
      <c r="Q153" s="58" t="s">
        <v>17</v>
      </c>
    </row>
    <row r="154" spans="1:17" x14ac:dyDescent="0.3">
      <c r="A154" s="57">
        <v>41306</v>
      </c>
      <c r="B154" s="58" t="s">
        <v>279</v>
      </c>
      <c r="C154" s="58" t="s">
        <v>1574</v>
      </c>
      <c r="D154" s="58" t="s">
        <v>922</v>
      </c>
      <c r="E154" s="40">
        <v>0</v>
      </c>
      <c r="F154" s="59">
        <v>-8988.4699999999993</v>
      </c>
      <c r="G154" s="59">
        <v>-8988.4699999999993</v>
      </c>
      <c r="H154" s="58" t="s">
        <v>1045</v>
      </c>
      <c r="I154" s="58" t="s">
        <v>929</v>
      </c>
      <c r="J154" s="58" t="s">
        <v>33</v>
      </c>
      <c r="K154" s="40">
        <v>640795297</v>
      </c>
      <c r="L154" s="40" t="s">
        <v>1618</v>
      </c>
      <c r="M154" s="58" t="s">
        <v>925</v>
      </c>
      <c r="N154" s="58" t="s">
        <v>31</v>
      </c>
      <c r="O154" s="58" t="s">
        <v>276</v>
      </c>
      <c r="P154" s="57">
        <v>41275</v>
      </c>
      <c r="Q154" s="58" t="s">
        <v>17</v>
      </c>
    </row>
    <row r="155" spans="1:17" x14ac:dyDescent="0.3">
      <c r="A155" s="57">
        <v>40725</v>
      </c>
      <c r="B155" s="58" t="s">
        <v>279</v>
      </c>
      <c r="C155" s="58" t="s">
        <v>1574</v>
      </c>
      <c r="D155" s="58" t="s">
        <v>922</v>
      </c>
      <c r="E155" s="40">
        <v>1</v>
      </c>
      <c r="F155" s="59">
        <v>307353.92</v>
      </c>
      <c r="G155" s="59">
        <v>307353.92</v>
      </c>
      <c r="H155" s="58" t="s">
        <v>1576</v>
      </c>
      <c r="I155" s="58" t="s">
        <v>929</v>
      </c>
      <c r="J155" s="58" t="s">
        <v>33</v>
      </c>
      <c r="K155" s="40">
        <v>631724108</v>
      </c>
      <c r="L155" s="40" t="s">
        <v>1618</v>
      </c>
      <c r="M155" s="58" t="s">
        <v>925</v>
      </c>
      <c r="N155" s="58" t="s">
        <v>31</v>
      </c>
      <c r="O155" s="58" t="s">
        <v>276</v>
      </c>
      <c r="P155" s="57">
        <v>40544</v>
      </c>
      <c r="Q155" s="58" t="s">
        <v>17</v>
      </c>
    </row>
    <row r="156" spans="1:17" x14ac:dyDescent="0.3">
      <c r="A156" s="57">
        <v>41579</v>
      </c>
      <c r="B156" s="58" t="s">
        <v>279</v>
      </c>
      <c r="C156" s="58" t="s">
        <v>1122</v>
      </c>
      <c r="D156" s="58" t="s">
        <v>922</v>
      </c>
      <c r="E156" s="40">
        <v>1</v>
      </c>
      <c r="F156" s="59">
        <v>93535.51</v>
      </c>
      <c r="G156" s="59">
        <v>93535.51</v>
      </c>
      <c r="H156" s="58" t="s">
        <v>1577</v>
      </c>
      <c r="I156" s="58" t="s">
        <v>929</v>
      </c>
      <c r="J156" s="58" t="s">
        <v>33</v>
      </c>
      <c r="K156" s="40">
        <v>666000651</v>
      </c>
      <c r="L156" s="40" t="s">
        <v>1618</v>
      </c>
      <c r="M156" s="58" t="s">
        <v>925</v>
      </c>
      <c r="N156" s="58" t="s">
        <v>31</v>
      </c>
      <c r="O156" s="58" t="s">
        <v>276</v>
      </c>
      <c r="P156" s="57">
        <v>41579</v>
      </c>
      <c r="Q156" s="58" t="s">
        <v>17</v>
      </c>
    </row>
    <row r="157" spans="1:17" x14ac:dyDescent="0.3">
      <c r="A157" s="57">
        <v>41579</v>
      </c>
      <c r="B157" s="58" t="s">
        <v>279</v>
      </c>
      <c r="C157" s="58" t="s">
        <v>1122</v>
      </c>
      <c r="D157" s="58" t="s">
        <v>922</v>
      </c>
      <c r="E157" s="40">
        <v>1</v>
      </c>
      <c r="F157" s="59">
        <v>254576.13</v>
      </c>
      <c r="G157" s="59">
        <v>254576.13</v>
      </c>
      <c r="H157" s="58" t="s">
        <v>1578</v>
      </c>
      <c r="I157" s="58" t="s">
        <v>929</v>
      </c>
      <c r="J157" s="58" t="s">
        <v>33</v>
      </c>
      <c r="K157" s="40">
        <v>666388072</v>
      </c>
      <c r="L157" s="40" t="s">
        <v>1618</v>
      </c>
      <c r="M157" s="58" t="s">
        <v>925</v>
      </c>
      <c r="N157" s="58" t="s">
        <v>31</v>
      </c>
      <c r="O157" s="58" t="s">
        <v>276</v>
      </c>
      <c r="P157" s="57">
        <v>41579</v>
      </c>
      <c r="Q157" s="58" t="s">
        <v>17</v>
      </c>
    </row>
    <row r="158" spans="1:17" x14ac:dyDescent="0.3">
      <c r="A158" s="57">
        <v>40087</v>
      </c>
      <c r="B158" s="58" t="s">
        <v>279</v>
      </c>
      <c r="C158" s="58" t="s">
        <v>1579</v>
      </c>
      <c r="D158" s="58" t="s">
        <v>922</v>
      </c>
      <c r="E158" s="40">
        <v>1</v>
      </c>
      <c r="F158" s="59">
        <v>318863.46999999997</v>
      </c>
      <c r="G158" s="59">
        <v>318863.46999999997</v>
      </c>
      <c r="H158" s="58" t="s">
        <v>1580</v>
      </c>
      <c r="I158" s="58" t="s">
        <v>929</v>
      </c>
      <c r="J158" s="58" t="s">
        <v>33</v>
      </c>
      <c r="K158" s="40">
        <v>97612449</v>
      </c>
      <c r="L158" s="40" t="s">
        <v>1618</v>
      </c>
      <c r="M158" s="58" t="s">
        <v>925</v>
      </c>
      <c r="N158" s="58" t="s">
        <v>31</v>
      </c>
      <c r="O158" s="58" t="s">
        <v>276</v>
      </c>
      <c r="P158" s="57">
        <v>40087</v>
      </c>
      <c r="Q158" s="58" t="s">
        <v>17</v>
      </c>
    </row>
    <row r="159" spans="1:17" x14ac:dyDescent="0.3">
      <c r="A159" s="57">
        <v>38838</v>
      </c>
      <c r="B159" s="58" t="s">
        <v>279</v>
      </c>
      <c r="C159" s="58" t="s">
        <v>1579</v>
      </c>
      <c r="D159" s="58" t="s">
        <v>922</v>
      </c>
      <c r="E159" s="40">
        <v>1</v>
      </c>
      <c r="F159" s="59">
        <v>57019.95</v>
      </c>
      <c r="G159" s="59">
        <v>57019.95</v>
      </c>
      <c r="H159" s="58" t="s">
        <v>1581</v>
      </c>
      <c r="I159" s="58" t="s">
        <v>929</v>
      </c>
      <c r="J159" s="58" t="s">
        <v>33</v>
      </c>
      <c r="K159" s="40">
        <v>65092306</v>
      </c>
      <c r="L159" s="40" t="s">
        <v>1618</v>
      </c>
      <c r="M159" s="58" t="s">
        <v>925</v>
      </c>
      <c r="N159" s="58" t="s">
        <v>31</v>
      </c>
      <c r="O159" s="58" t="s">
        <v>276</v>
      </c>
      <c r="P159" s="57">
        <v>38838</v>
      </c>
      <c r="Q159" s="58" t="s">
        <v>17</v>
      </c>
    </row>
    <row r="160" spans="1:17" x14ac:dyDescent="0.3">
      <c r="A160" s="57">
        <v>41306</v>
      </c>
      <c r="B160" s="58" t="s">
        <v>279</v>
      </c>
      <c r="C160" s="58" t="s">
        <v>643</v>
      </c>
      <c r="D160" s="58" t="s">
        <v>927</v>
      </c>
      <c r="E160" s="40">
        <v>0</v>
      </c>
      <c r="F160" s="59">
        <v>-1033.54</v>
      </c>
      <c r="G160" s="59">
        <v>-1033.54</v>
      </c>
      <c r="H160" s="58" t="s">
        <v>1045</v>
      </c>
      <c r="I160" s="58" t="s">
        <v>929</v>
      </c>
      <c r="J160" s="58" t="s">
        <v>33</v>
      </c>
      <c r="K160" s="40">
        <v>640795300</v>
      </c>
      <c r="L160" s="40" t="s">
        <v>1618</v>
      </c>
      <c r="M160" s="58" t="s">
        <v>925</v>
      </c>
      <c r="N160" s="58" t="s">
        <v>31</v>
      </c>
      <c r="O160" s="58" t="s">
        <v>276</v>
      </c>
      <c r="P160" s="57">
        <v>41275</v>
      </c>
      <c r="Q160" s="58" t="s">
        <v>17</v>
      </c>
    </row>
    <row r="161" spans="1:17" x14ac:dyDescent="0.3">
      <c r="A161" s="57">
        <v>40087</v>
      </c>
      <c r="B161" s="58" t="s">
        <v>279</v>
      </c>
      <c r="C161" s="58" t="s">
        <v>1582</v>
      </c>
      <c r="D161" s="58" t="s">
        <v>927</v>
      </c>
      <c r="E161" s="40">
        <v>1</v>
      </c>
      <c r="F161" s="59">
        <v>740934.15</v>
      </c>
      <c r="G161" s="59">
        <v>740934.15</v>
      </c>
      <c r="H161" s="58" t="s">
        <v>1564</v>
      </c>
      <c r="I161" s="58" t="s">
        <v>929</v>
      </c>
      <c r="J161" s="58" t="s">
        <v>33</v>
      </c>
      <c r="K161" s="40">
        <v>97638981</v>
      </c>
      <c r="L161" s="40" t="s">
        <v>1618</v>
      </c>
      <c r="M161" s="58" t="s">
        <v>925</v>
      </c>
      <c r="N161" s="58" t="s">
        <v>31</v>
      </c>
      <c r="O161" s="58" t="s">
        <v>276</v>
      </c>
      <c r="P161" s="57">
        <v>39814</v>
      </c>
      <c r="Q161" s="58" t="s">
        <v>17</v>
      </c>
    </row>
    <row r="162" spans="1:17" x14ac:dyDescent="0.3">
      <c r="A162" s="57">
        <v>40087</v>
      </c>
      <c r="B162" s="58" t="s">
        <v>279</v>
      </c>
      <c r="C162" s="58" t="s">
        <v>1583</v>
      </c>
      <c r="D162" s="58" t="s">
        <v>927</v>
      </c>
      <c r="E162" s="40">
        <v>1</v>
      </c>
      <c r="F162" s="59">
        <v>740934.15</v>
      </c>
      <c r="G162" s="59">
        <v>740934.15</v>
      </c>
      <c r="H162" s="58" t="s">
        <v>1564</v>
      </c>
      <c r="I162" s="58" t="s">
        <v>929</v>
      </c>
      <c r="J162" s="58" t="s">
        <v>33</v>
      </c>
      <c r="K162" s="40">
        <v>97638982</v>
      </c>
      <c r="L162" s="40" t="s">
        <v>1618</v>
      </c>
      <c r="M162" s="58" t="s">
        <v>925</v>
      </c>
      <c r="N162" s="58" t="s">
        <v>31</v>
      </c>
      <c r="O162" s="58" t="s">
        <v>276</v>
      </c>
      <c r="P162" s="57">
        <v>39814</v>
      </c>
      <c r="Q162" s="58" t="s">
        <v>17</v>
      </c>
    </row>
    <row r="163" spans="1:17" x14ac:dyDescent="0.3">
      <c r="A163" s="57">
        <v>41306</v>
      </c>
      <c r="B163" s="58" t="s">
        <v>279</v>
      </c>
      <c r="C163" s="58" t="s">
        <v>1584</v>
      </c>
      <c r="D163" s="58" t="s">
        <v>922</v>
      </c>
      <c r="E163" s="40">
        <v>0</v>
      </c>
      <c r="F163" s="59">
        <v>-986.56</v>
      </c>
      <c r="G163" s="59">
        <v>-986.56</v>
      </c>
      <c r="H163" s="58" t="s">
        <v>1045</v>
      </c>
      <c r="I163" s="58" t="s">
        <v>929</v>
      </c>
      <c r="J163" s="58" t="s">
        <v>33</v>
      </c>
      <c r="K163" s="40">
        <v>640795369</v>
      </c>
      <c r="L163" s="40" t="s">
        <v>1618</v>
      </c>
      <c r="M163" s="58" t="s">
        <v>925</v>
      </c>
      <c r="N163" s="58" t="s">
        <v>31</v>
      </c>
      <c r="O163" s="58" t="s">
        <v>276</v>
      </c>
      <c r="P163" s="57">
        <v>41306</v>
      </c>
      <c r="Q163" s="58" t="s">
        <v>17</v>
      </c>
    </row>
    <row r="164" spans="1:17" x14ac:dyDescent="0.3">
      <c r="A164" s="57">
        <v>40087</v>
      </c>
      <c r="B164" s="58" t="s">
        <v>279</v>
      </c>
      <c r="C164" s="58" t="s">
        <v>1585</v>
      </c>
      <c r="D164" s="58" t="s">
        <v>922</v>
      </c>
      <c r="E164" s="40">
        <v>20</v>
      </c>
      <c r="F164" s="59">
        <v>740934.15</v>
      </c>
      <c r="G164" s="59">
        <v>37046.71</v>
      </c>
      <c r="H164" s="58" t="s">
        <v>1564</v>
      </c>
      <c r="I164" s="58" t="s">
        <v>929</v>
      </c>
      <c r="J164" s="58" t="s">
        <v>33</v>
      </c>
      <c r="K164" s="40">
        <v>97638984</v>
      </c>
      <c r="L164" s="40" t="s">
        <v>1618</v>
      </c>
      <c r="M164" s="58" t="s">
        <v>925</v>
      </c>
      <c r="N164" s="58" t="s">
        <v>31</v>
      </c>
      <c r="O164" s="58" t="s">
        <v>276</v>
      </c>
      <c r="P164" s="57">
        <v>40087</v>
      </c>
      <c r="Q164" s="58" t="s">
        <v>17</v>
      </c>
    </row>
    <row r="165" spans="1:17" x14ac:dyDescent="0.3">
      <c r="A165" s="57">
        <v>41306</v>
      </c>
      <c r="B165" s="58" t="s">
        <v>279</v>
      </c>
      <c r="C165" s="58" t="s">
        <v>1124</v>
      </c>
      <c r="D165" s="58" t="s">
        <v>922</v>
      </c>
      <c r="E165" s="40">
        <v>0</v>
      </c>
      <c r="F165" s="59">
        <v>-1111.8399999999999</v>
      </c>
      <c r="G165" s="59">
        <v>-1111.8399999999999</v>
      </c>
      <c r="H165" s="58" t="s">
        <v>1045</v>
      </c>
      <c r="I165" s="58" t="s">
        <v>929</v>
      </c>
      <c r="J165" s="58" t="s">
        <v>33</v>
      </c>
      <c r="K165" s="40">
        <v>640795303</v>
      </c>
      <c r="L165" s="40" t="s">
        <v>1618</v>
      </c>
      <c r="M165" s="58" t="s">
        <v>925</v>
      </c>
      <c r="N165" s="58" t="s">
        <v>31</v>
      </c>
      <c r="O165" s="58" t="s">
        <v>276</v>
      </c>
      <c r="P165" s="57">
        <v>41275</v>
      </c>
      <c r="Q165" s="58" t="s">
        <v>17</v>
      </c>
    </row>
    <row r="166" spans="1:17" x14ac:dyDescent="0.3">
      <c r="A166" s="57">
        <v>40087</v>
      </c>
      <c r="B166" s="58" t="s">
        <v>279</v>
      </c>
      <c r="C166" s="58" t="s">
        <v>1586</v>
      </c>
      <c r="D166" s="58" t="s">
        <v>922</v>
      </c>
      <c r="E166" s="40">
        <v>1</v>
      </c>
      <c r="F166" s="59">
        <v>740934.24</v>
      </c>
      <c r="G166" s="59">
        <v>740934.24</v>
      </c>
      <c r="H166" s="58" t="s">
        <v>1564</v>
      </c>
      <c r="I166" s="58" t="s">
        <v>929</v>
      </c>
      <c r="J166" s="58" t="s">
        <v>33</v>
      </c>
      <c r="K166" s="40">
        <v>97638983</v>
      </c>
      <c r="L166" s="40" t="s">
        <v>1618</v>
      </c>
      <c r="M166" s="58" t="s">
        <v>925</v>
      </c>
      <c r="N166" s="58" t="s">
        <v>31</v>
      </c>
      <c r="O166" s="58" t="s">
        <v>276</v>
      </c>
      <c r="P166" s="57">
        <v>39814</v>
      </c>
      <c r="Q166" s="58" t="s">
        <v>17</v>
      </c>
    </row>
    <row r="167" spans="1:17" x14ac:dyDescent="0.3">
      <c r="A167" s="57">
        <v>33420</v>
      </c>
      <c r="B167" s="58" t="s">
        <v>279</v>
      </c>
      <c r="C167" s="58" t="s">
        <v>1127</v>
      </c>
      <c r="D167" s="58" t="s">
        <v>927</v>
      </c>
      <c r="E167" s="40">
        <v>0</v>
      </c>
      <c r="F167" s="59">
        <v>21701.89</v>
      </c>
      <c r="G167" s="59">
        <v>21701.89</v>
      </c>
      <c r="H167" s="58" t="s">
        <v>928</v>
      </c>
      <c r="I167" s="58" t="s">
        <v>929</v>
      </c>
      <c r="J167" s="58" t="s">
        <v>33</v>
      </c>
      <c r="K167" s="40">
        <v>23973</v>
      </c>
      <c r="L167" s="40" t="s">
        <v>1618</v>
      </c>
      <c r="M167" s="58" t="s">
        <v>925</v>
      </c>
      <c r="N167" s="58" t="s">
        <v>31</v>
      </c>
      <c r="O167" s="58" t="s">
        <v>276</v>
      </c>
      <c r="P167" s="57">
        <v>33420</v>
      </c>
      <c r="Q167" s="58" t="s">
        <v>17</v>
      </c>
    </row>
    <row r="168" spans="1:17" x14ac:dyDescent="0.3">
      <c r="A168" s="57">
        <v>29037</v>
      </c>
      <c r="B168" s="58" t="s">
        <v>279</v>
      </c>
      <c r="C168" s="58" t="s">
        <v>1127</v>
      </c>
      <c r="D168" s="58" t="s">
        <v>927</v>
      </c>
      <c r="E168" s="40">
        <v>0</v>
      </c>
      <c r="F168" s="59">
        <v>62739.66</v>
      </c>
      <c r="G168" s="59">
        <v>62739.66</v>
      </c>
      <c r="H168" s="58" t="s">
        <v>928</v>
      </c>
      <c r="I168" s="58" t="s">
        <v>929</v>
      </c>
      <c r="J168" s="58" t="s">
        <v>33</v>
      </c>
      <c r="K168" s="40">
        <v>23972</v>
      </c>
      <c r="L168" s="40" t="s">
        <v>1618</v>
      </c>
      <c r="M168" s="58" t="s">
        <v>925</v>
      </c>
      <c r="N168" s="58" t="s">
        <v>31</v>
      </c>
      <c r="O168" s="58" t="s">
        <v>276</v>
      </c>
      <c r="P168" s="57">
        <v>29037</v>
      </c>
      <c r="Q168" s="58" t="s">
        <v>17</v>
      </c>
    </row>
    <row r="169" spans="1:17" x14ac:dyDescent="0.3">
      <c r="A169" s="57">
        <v>34881</v>
      </c>
      <c r="B169" s="58" t="s">
        <v>279</v>
      </c>
      <c r="C169" s="58" t="s">
        <v>654</v>
      </c>
      <c r="D169" s="58" t="s">
        <v>927</v>
      </c>
      <c r="E169" s="40">
        <v>1</v>
      </c>
      <c r="F169" s="59">
        <v>38132.42</v>
      </c>
      <c r="G169" s="59">
        <v>38132.42</v>
      </c>
      <c r="H169" s="58" t="s">
        <v>928</v>
      </c>
      <c r="I169" s="58" t="s">
        <v>929</v>
      </c>
      <c r="J169" s="58" t="s">
        <v>33</v>
      </c>
      <c r="K169" s="40">
        <v>24356</v>
      </c>
      <c r="L169" s="40" t="s">
        <v>1618</v>
      </c>
      <c r="M169" s="58" t="s">
        <v>925</v>
      </c>
      <c r="N169" s="58" t="s">
        <v>31</v>
      </c>
      <c r="O169" s="58" t="s">
        <v>276</v>
      </c>
      <c r="P169" s="57">
        <v>34881</v>
      </c>
      <c r="Q169" s="58" t="s">
        <v>17</v>
      </c>
    </row>
    <row r="170" spans="1:17" x14ac:dyDescent="0.3">
      <c r="A170" s="57">
        <v>34516</v>
      </c>
      <c r="B170" s="58" t="s">
        <v>279</v>
      </c>
      <c r="C170" s="58" t="s">
        <v>654</v>
      </c>
      <c r="D170" s="58" t="s">
        <v>927</v>
      </c>
      <c r="E170" s="40">
        <v>1</v>
      </c>
      <c r="F170" s="59">
        <v>159330.60999999999</v>
      </c>
      <c r="G170" s="59">
        <v>159330.60999999999</v>
      </c>
      <c r="H170" s="58" t="s">
        <v>928</v>
      </c>
      <c r="I170" s="58" t="s">
        <v>929</v>
      </c>
      <c r="J170" s="58" t="s">
        <v>33</v>
      </c>
      <c r="K170" s="40">
        <v>24355</v>
      </c>
      <c r="L170" s="40" t="s">
        <v>1618</v>
      </c>
      <c r="M170" s="58" t="s">
        <v>925</v>
      </c>
      <c r="N170" s="58" t="s">
        <v>31</v>
      </c>
      <c r="O170" s="58" t="s">
        <v>276</v>
      </c>
      <c r="P170" s="57">
        <v>34516</v>
      </c>
      <c r="Q170" s="58" t="s">
        <v>17</v>
      </c>
    </row>
    <row r="171" spans="1:17" x14ac:dyDescent="0.3">
      <c r="A171" s="57">
        <v>33786</v>
      </c>
      <c r="B171" s="58" t="s">
        <v>279</v>
      </c>
      <c r="C171" s="58" t="s">
        <v>654</v>
      </c>
      <c r="D171" s="58" t="s">
        <v>927</v>
      </c>
      <c r="E171" s="40">
        <v>1</v>
      </c>
      <c r="F171" s="59">
        <v>12952.91</v>
      </c>
      <c r="G171" s="59">
        <v>12952.91</v>
      </c>
      <c r="H171" s="58" t="s">
        <v>928</v>
      </c>
      <c r="I171" s="58" t="s">
        <v>929</v>
      </c>
      <c r="J171" s="58" t="s">
        <v>33</v>
      </c>
      <c r="K171" s="40">
        <v>24354</v>
      </c>
      <c r="L171" s="40" t="s">
        <v>1618</v>
      </c>
      <c r="M171" s="58" t="s">
        <v>925</v>
      </c>
      <c r="N171" s="58" t="s">
        <v>31</v>
      </c>
      <c r="O171" s="58" t="s">
        <v>276</v>
      </c>
      <c r="P171" s="57">
        <v>33786</v>
      </c>
      <c r="Q171" s="58" t="s">
        <v>17</v>
      </c>
    </row>
    <row r="172" spans="1:17" x14ac:dyDescent="0.3">
      <c r="A172" s="57">
        <v>24289</v>
      </c>
      <c r="B172" s="58" t="s">
        <v>286</v>
      </c>
      <c r="C172" s="58" t="s">
        <v>661</v>
      </c>
      <c r="D172" s="58" t="s">
        <v>927</v>
      </c>
      <c r="E172" s="40">
        <v>160</v>
      </c>
      <c r="F172" s="59">
        <v>86704.08</v>
      </c>
      <c r="G172" s="59">
        <v>541.9</v>
      </c>
      <c r="H172" s="58" t="s">
        <v>928</v>
      </c>
      <c r="I172" s="58" t="s">
        <v>929</v>
      </c>
      <c r="J172" s="58" t="s">
        <v>33</v>
      </c>
      <c r="K172" s="40">
        <v>25421</v>
      </c>
      <c r="L172" s="40" t="s">
        <v>1618</v>
      </c>
      <c r="M172" s="58" t="s">
        <v>925</v>
      </c>
      <c r="N172" s="58" t="s">
        <v>31</v>
      </c>
      <c r="O172" s="58" t="s">
        <v>283</v>
      </c>
      <c r="P172" s="57">
        <v>24289</v>
      </c>
      <c r="Q172" s="58" t="s">
        <v>17</v>
      </c>
    </row>
    <row r="173" spans="1:17" x14ac:dyDescent="0.3">
      <c r="A173" s="57">
        <v>24289</v>
      </c>
      <c r="B173" s="58" t="s">
        <v>286</v>
      </c>
      <c r="C173" s="58" t="s">
        <v>662</v>
      </c>
      <c r="D173" s="58" t="s">
        <v>922</v>
      </c>
      <c r="E173" s="40">
        <v>1</v>
      </c>
      <c r="F173" s="59">
        <v>4728.1400000000003</v>
      </c>
      <c r="G173" s="59">
        <v>4728.1400000000003</v>
      </c>
      <c r="H173" s="58" t="s">
        <v>928</v>
      </c>
      <c r="I173" s="58" t="s">
        <v>929</v>
      </c>
      <c r="J173" s="58" t="s">
        <v>33</v>
      </c>
      <c r="K173" s="40">
        <v>25460</v>
      </c>
      <c r="L173" s="40" t="s">
        <v>1618</v>
      </c>
      <c r="M173" s="58" t="s">
        <v>925</v>
      </c>
      <c r="N173" s="58" t="s">
        <v>31</v>
      </c>
      <c r="O173" s="58" t="s">
        <v>283</v>
      </c>
      <c r="P173" s="57">
        <v>24289</v>
      </c>
      <c r="Q173" s="58" t="s">
        <v>17</v>
      </c>
    </row>
    <row r="174" spans="1:17" x14ac:dyDescent="0.3">
      <c r="A174" s="57">
        <v>40969</v>
      </c>
      <c r="B174" s="58" t="s">
        <v>286</v>
      </c>
      <c r="C174" s="58" t="s">
        <v>1595</v>
      </c>
      <c r="D174" s="58" t="s">
        <v>922</v>
      </c>
      <c r="E174" s="40">
        <v>1</v>
      </c>
      <c r="F174" s="59">
        <v>160750.63</v>
      </c>
      <c r="G174" s="59">
        <v>160750.63</v>
      </c>
      <c r="H174" s="58" t="s">
        <v>1596</v>
      </c>
      <c r="I174" s="58" t="s">
        <v>929</v>
      </c>
      <c r="J174" s="58" t="s">
        <v>33</v>
      </c>
      <c r="K174" s="40">
        <v>632330317</v>
      </c>
      <c r="L174" s="40" t="s">
        <v>1618</v>
      </c>
      <c r="M174" s="58" t="s">
        <v>925</v>
      </c>
      <c r="N174" s="58" t="s">
        <v>31</v>
      </c>
      <c r="O174" s="58" t="s">
        <v>283</v>
      </c>
      <c r="P174" s="57">
        <v>40909</v>
      </c>
      <c r="Q174" s="58" t="s">
        <v>17</v>
      </c>
    </row>
    <row r="175" spans="1:17" x14ac:dyDescent="0.3">
      <c r="A175" s="57">
        <v>38991</v>
      </c>
      <c r="B175" s="58" t="s">
        <v>286</v>
      </c>
      <c r="C175" s="58" t="s">
        <v>1597</v>
      </c>
      <c r="D175" s="58" t="s">
        <v>922</v>
      </c>
      <c r="E175" s="40">
        <v>1</v>
      </c>
      <c r="F175" s="59">
        <v>116349.41</v>
      </c>
      <c r="G175" s="59">
        <v>116349.41</v>
      </c>
      <c r="H175" s="58" t="s">
        <v>1598</v>
      </c>
      <c r="I175" s="58" t="s">
        <v>929</v>
      </c>
      <c r="J175" s="58" t="s">
        <v>33</v>
      </c>
      <c r="K175" s="40">
        <v>78481449</v>
      </c>
      <c r="L175" s="40" t="s">
        <v>1618</v>
      </c>
      <c r="M175" s="58" t="s">
        <v>925</v>
      </c>
      <c r="N175" s="58" t="s">
        <v>31</v>
      </c>
      <c r="O175" s="58" t="s">
        <v>283</v>
      </c>
      <c r="P175" s="57">
        <v>38718</v>
      </c>
      <c r="Q175" s="58" t="s">
        <v>17</v>
      </c>
    </row>
    <row r="176" spans="1:17" x14ac:dyDescent="0.3">
      <c r="A176" s="57">
        <v>37316</v>
      </c>
      <c r="B176" s="58" t="s">
        <v>286</v>
      </c>
      <c r="C176" s="58" t="s">
        <v>1597</v>
      </c>
      <c r="D176" s="58" t="s">
        <v>922</v>
      </c>
      <c r="E176" s="40">
        <v>1</v>
      </c>
      <c r="F176" s="59">
        <v>91092.89</v>
      </c>
      <c r="G176" s="59">
        <v>91092.89</v>
      </c>
      <c r="H176" s="58" t="s">
        <v>1599</v>
      </c>
      <c r="I176" s="58" t="s">
        <v>929</v>
      </c>
      <c r="J176" s="58" t="s">
        <v>33</v>
      </c>
      <c r="K176" s="40">
        <v>17048876</v>
      </c>
      <c r="L176" s="40" t="s">
        <v>1618</v>
      </c>
      <c r="M176" s="58" t="s">
        <v>925</v>
      </c>
      <c r="N176" s="58" t="s">
        <v>31</v>
      </c>
      <c r="O176" s="58" t="s">
        <v>283</v>
      </c>
      <c r="P176" s="57">
        <v>37257</v>
      </c>
      <c r="Q176" s="58" t="s">
        <v>17</v>
      </c>
    </row>
    <row r="177" spans="1:17" x14ac:dyDescent="0.3">
      <c r="A177" s="57">
        <v>39873</v>
      </c>
      <c r="B177" s="58" t="s">
        <v>286</v>
      </c>
      <c r="C177" s="58" t="s">
        <v>1600</v>
      </c>
      <c r="D177" s="58" t="s">
        <v>922</v>
      </c>
      <c r="E177" s="40">
        <v>0</v>
      </c>
      <c r="F177" s="59">
        <v>11713.39</v>
      </c>
      <c r="G177" s="59">
        <v>11713.39</v>
      </c>
      <c r="H177" s="58" t="s">
        <v>1601</v>
      </c>
      <c r="I177" s="58" t="s">
        <v>929</v>
      </c>
      <c r="J177" s="58" t="s">
        <v>33</v>
      </c>
      <c r="K177" s="40">
        <v>94419342</v>
      </c>
      <c r="L177" s="40" t="s">
        <v>1618</v>
      </c>
      <c r="M177" s="58" t="s">
        <v>925</v>
      </c>
      <c r="N177" s="58" t="s">
        <v>31</v>
      </c>
      <c r="O177" s="58" t="s">
        <v>283</v>
      </c>
      <c r="P177" s="57">
        <v>39873</v>
      </c>
      <c r="Q177" s="58" t="s">
        <v>17</v>
      </c>
    </row>
    <row r="178" spans="1:17" x14ac:dyDescent="0.3">
      <c r="A178" s="57">
        <v>24289</v>
      </c>
      <c r="B178" s="58" t="s">
        <v>286</v>
      </c>
      <c r="C178" s="58" t="s">
        <v>1602</v>
      </c>
      <c r="D178" s="58" t="s">
        <v>922</v>
      </c>
      <c r="E178" s="40">
        <v>1</v>
      </c>
      <c r="F178" s="59">
        <v>659.72</v>
      </c>
      <c r="G178" s="59">
        <v>659.72</v>
      </c>
      <c r="H178" s="58" t="s">
        <v>928</v>
      </c>
      <c r="I178" s="58" t="s">
        <v>929</v>
      </c>
      <c r="J178" s="58" t="s">
        <v>33</v>
      </c>
      <c r="K178" s="40">
        <v>25619</v>
      </c>
      <c r="L178" s="40" t="s">
        <v>1618</v>
      </c>
      <c r="M178" s="58" t="s">
        <v>925</v>
      </c>
      <c r="N178" s="58" t="s">
        <v>31</v>
      </c>
      <c r="O178" s="58" t="s">
        <v>283</v>
      </c>
      <c r="P178" s="57">
        <v>24289</v>
      </c>
      <c r="Q178" s="58" t="s">
        <v>17</v>
      </c>
    </row>
    <row r="179" spans="1:17" x14ac:dyDescent="0.3">
      <c r="A179" s="57">
        <v>24289</v>
      </c>
      <c r="B179" s="58" t="s">
        <v>286</v>
      </c>
      <c r="C179" s="58" t="s">
        <v>1603</v>
      </c>
      <c r="D179" s="58" t="s">
        <v>927</v>
      </c>
      <c r="E179" s="40">
        <v>1</v>
      </c>
      <c r="F179" s="59">
        <v>1186.69</v>
      </c>
      <c r="G179" s="59">
        <v>1186.69</v>
      </c>
      <c r="H179" s="58" t="s">
        <v>928</v>
      </c>
      <c r="I179" s="58" t="s">
        <v>929</v>
      </c>
      <c r="J179" s="58" t="s">
        <v>33</v>
      </c>
      <c r="K179" s="40">
        <v>25682</v>
      </c>
      <c r="L179" s="40" t="s">
        <v>1618</v>
      </c>
      <c r="M179" s="58" t="s">
        <v>925</v>
      </c>
      <c r="N179" s="58" t="s">
        <v>31</v>
      </c>
      <c r="O179" s="58" t="s">
        <v>283</v>
      </c>
      <c r="P179" s="57">
        <v>24289</v>
      </c>
      <c r="Q179" s="58" t="s">
        <v>17</v>
      </c>
    </row>
    <row r="180" spans="1:17" x14ac:dyDescent="0.3">
      <c r="A180" s="57">
        <v>40087</v>
      </c>
      <c r="B180" s="58" t="s">
        <v>286</v>
      </c>
      <c r="C180" s="58" t="s">
        <v>1604</v>
      </c>
      <c r="D180" s="58" t="s">
        <v>922</v>
      </c>
      <c r="E180" s="40">
        <v>31</v>
      </c>
      <c r="F180" s="59">
        <v>16269.35</v>
      </c>
      <c r="G180" s="59">
        <v>524.82000000000005</v>
      </c>
      <c r="H180" s="58" t="s">
        <v>1605</v>
      </c>
      <c r="I180" s="58" t="s">
        <v>929</v>
      </c>
      <c r="J180" s="58" t="s">
        <v>33</v>
      </c>
      <c r="K180" s="40">
        <v>98441902</v>
      </c>
      <c r="L180" s="40" t="s">
        <v>1618</v>
      </c>
      <c r="M180" s="58" t="s">
        <v>925</v>
      </c>
      <c r="N180" s="58" t="s">
        <v>31</v>
      </c>
      <c r="O180" s="58" t="s">
        <v>283</v>
      </c>
      <c r="P180" s="57">
        <v>39814</v>
      </c>
      <c r="Q180" s="58" t="s">
        <v>17</v>
      </c>
    </row>
    <row r="181" spans="1:17" x14ac:dyDescent="0.3">
      <c r="A181" s="57">
        <v>34151</v>
      </c>
      <c r="B181" s="58" t="s">
        <v>286</v>
      </c>
      <c r="C181" s="58" t="s">
        <v>669</v>
      </c>
      <c r="D181" s="58" t="s">
        <v>927</v>
      </c>
      <c r="E181" s="40">
        <v>0</v>
      </c>
      <c r="F181" s="59">
        <v>11620.77</v>
      </c>
      <c r="G181" s="59">
        <v>11620.77</v>
      </c>
      <c r="H181" s="58" t="s">
        <v>928</v>
      </c>
      <c r="I181" s="58" t="s">
        <v>929</v>
      </c>
      <c r="J181" s="58" t="s">
        <v>33</v>
      </c>
      <c r="K181" s="40">
        <v>25740</v>
      </c>
      <c r="L181" s="40" t="s">
        <v>1618</v>
      </c>
      <c r="M181" s="58" t="s">
        <v>925</v>
      </c>
      <c r="N181" s="58" t="s">
        <v>31</v>
      </c>
      <c r="O181" s="58" t="s">
        <v>283</v>
      </c>
      <c r="P181" s="57">
        <v>34151</v>
      </c>
      <c r="Q181" s="58" t="s">
        <v>17</v>
      </c>
    </row>
    <row r="182" spans="1:17" x14ac:dyDescent="0.3">
      <c r="A182" s="57">
        <v>32690</v>
      </c>
      <c r="B182" s="58" t="s">
        <v>286</v>
      </c>
      <c r="C182" s="58" t="s">
        <v>669</v>
      </c>
      <c r="D182" s="58" t="s">
        <v>927</v>
      </c>
      <c r="E182" s="40">
        <v>0</v>
      </c>
      <c r="F182" s="59">
        <v>16302.04</v>
      </c>
      <c r="G182" s="59">
        <v>16302.04</v>
      </c>
      <c r="H182" s="58" t="s">
        <v>928</v>
      </c>
      <c r="I182" s="58" t="s">
        <v>929</v>
      </c>
      <c r="J182" s="58" t="s">
        <v>33</v>
      </c>
      <c r="K182" s="40">
        <v>25739</v>
      </c>
      <c r="L182" s="40" t="s">
        <v>1618</v>
      </c>
      <c r="M182" s="58" t="s">
        <v>925</v>
      </c>
      <c r="N182" s="58" t="s">
        <v>31</v>
      </c>
      <c r="O182" s="58" t="s">
        <v>283</v>
      </c>
      <c r="P182" s="57">
        <v>32690</v>
      </c>
      <c r="Q182" s="58" t="s">
        <v>17</v>
      </c>
    </row>
    <row r="183" spans="1:17" x14ac:dyDescent="0.3">
      <c r="A183" s="57">
        <v>24289</v>
      </c>
      <c r="B183" s="58" t="s">
        <v>286</v>
      </c>
      <c r="C183" s="58" t="s">
        <v>669</v>
      </c>
      <c r="D183" s="58" t="s">
        <v>927</v>
      </c>
      <c r="E183" s="40">
        <v>225</v>
      </c>
      <c r="F183" s="59">
        <v>231871.46</v>
      </c>
      <c r="G183" s="59">
        <v>1030.54</v>
      </c>
      <c r="H183" s="58" t="s">
        <v>928</v>
      </c>
      <c r="I183" s="58" t="s">
        <v>929</v>
      </c>
      <c r="J183" s="58" t="s">
        <v>33</v>
      </c>
      <c r="K183" s="40">
        <v>25738</v>
      </c>
      <c r="L183" s="40" t="s">
        <v>1618</v>
      </c>
      <c r="M183" s="58" t="s">
        <v>925</v>
      </c>
      <c r="N183" s="58" t="s">
        <v>31</v>
      </c>
      <c r="O183" s="58" t="s">
        <v>283</v>
      </c>
      <c r="P183" s="57">
        <v>24289</v>
      </c>
      <c r="Q183" s="58" t="s">
        <v>17</v>
      </c>
    </row>
    <row r="184" spans="1:17" x14ac:dyDescent="0.3">
      <c r="A184" s="57">
        <v>24289</v>
      </c>
      <c r="B184" s="58" t="s">
        <v>286</v>
      </c>
      <c r="C184" s="58" t="s">
        <v>670</v>
      </c>
      <c r="D184" s="58" t="s">
        <v>922</v>
      </c>
      <c r="E184" s="40">
        <v>1</v>
      </c>
      <c r="F184" s="59">
        <v>3137.41</v>
      </c>
      <c r="G184" s="59">
        <v>3137.41</v>
      </c>
      <c r="H184" s="58" t="s">
        <v>928</v>
      </c>
      <c r="I184" s="58" t="s">
        <v>929</v>
      </c>
      <c r="J184" s="58" t="s">
        <v>33</v>
      </c>
      <c r="K184" s="40">
        <v>25780</v>
      </c>
      <c r="L184" s="40" t="s">
        <v>1618</v>
      </c>
      <c r="M184" s="58" t="s">
        <v>925</v>
      </c>
      <c r="N184" s="58" t="s">
        <v>31</v>
      </c>
      <c r="O184" s="58" t="s">
        <v>283</v>
      </c>
      <c r="P184" s="57">
        <v>24289</v>
      </c>
      <c r="Q184" s="58" t="s">
        <v>17</v>
      </c>
    </row>
    <row r="185" spans="1:17" x14ac:dyDescent="0.3">
      <c r="A185" s="46">
        <v>39052</v>
      </c>
      <c r="B185" s="47" t="s">
        <v>21</v>
      </c>
      <c r="C185" s="47" t="s">
        <v>921</v>
      </c>
      <c r="D185" s="47" t="s">
        <v>922</v>
      </c>
      <c r="E185" s="48">
        <v>1</v>
      </c>
      <c r="F185" s="49">
        <v>66292.44</v>
      </c>
      <c r="G185" s="49">
        <v>66292.44</v>
      </c>
      <c r="H185" s="47" t="s">
        <v>923</v>
      </c>
      <c r="I185" s="47" t="s">
        <v>924</v>
      </c>
      <c r="J185" s="47" t="s">
        <v>18</v>
      </c>
      <c r="K185" s="48">
        <v>72839650</v>
      </c>
      <c r="L185" s="48" t="s">
        <v>1619</v>
      </c>
      <c r="M185" s="47" t="s">
        <v>925</v>
      </c>
      <c r="N185" s="47" t="s">
        <v>335</v>
      </c>
      <c r="O185" s="47" t="s">
        <v>16</v>
      </c>
      <c r="P185" s="46">
        <v>38718</v>
      </c>
      <c r="Q185" s="47" t="s">
        <v>17</v>
      </c>
    </row>
    <row r="186" spans="1:17" x14ac:dyDescent="0.3">
      <c r="A186" s="50">
        <v>25020</v>
      </c>
      <c r="B186" s="51" t="s">
        <v>21</v>
      </c>
      <c r="C186" s="51" t="s">
        <v>926</v>
      </c>
      <c r="D186" s="51" t="s">
        <v>927</v>
      </c>
      <c r="E186" s="38">
        <v>0</v>
      </c>
      <c r="F186" s="52">
        <v>193133.67</v>
      </c>
      <c r="G186" s="52">
        <v>193133.67</v>
      </c>
      <c r="H186" s="51" t="s">
        <v>928</v>
      </c>
      <c r="I186" s="51" t="s">
        <v>929</v>
      </c>
      <c r="J186" s="51" t="s">
        <v>18</v>
      </c>
      <c r="K186" s="38">
        <v>1704</v>
      </c>
      <c r="L186" s="38" t="s">
        <v>1620</v>
      </c>
      <c r="M186" s="51" t="s">
        <v>925</v>
      </c>
      <c r="N186" s="51" t="s">
        <v>15</v>
      </c>
      <c r="O186" s="51" t="s">
        <v>16</v>
      </c>
      <c r="P186" s="50">
        <v>25020</v>
      </c>
      <c r="Q186" s="51" t="s">
        <v>17</v>
      </c>
    </row>
    <row r="187" spans="1:17" x14ac:dyDescent="0.3">
      <c r="A187" s="50">
        <v>24289</v>
      </c>
      <c r="B187" s="51" t="s">
        <v>21</v>
      </c>
      <c r="C187" s="51" t="s">
        <v>926</v>
      </c>
      <c r="D187" s="51" t="s">
        <v>927</v>
      </c>
      <c r="E187" s="38">
        <v>1</v>
      </c>
      <c r="F187" s="52">
        <v>265521.53000000003</v>
      </c>
      <c r="G187" s="52">
        <v>265521.53000000003</v>
      </c>
      <c r="H187" s="51" t="s">
        <v>928</v>
      </c>
      <c r="I187" s="51" t="s">
        <v>929</v>
      </c>
      <c r="J187" s="51" t="s">
        <v>18</v>
      </c>
      <c r="K187" s="38">
        <v>1703</v>
      </c>
      <c r="L187" s="38" t="s">
        <v>1620</v>
      </c>
      <c r="M187" s="51" t="s">
        <v>925</v>
      </c>
      <c r="N187" s="51" t="s">
        <v>15</v>
      </c>
      <c r="O187" s="51" t="s">
        <v>16</v>
      </c>
      <c r="P187" s="50">
        <v>24289</v>
      </c>
      <c r="Q187" s="51" t="s">
        <v>17</v>
      </c>
    </row>
    <row r="188" spans="1:17" x14ac:dyDescent="0.3">
      <c r="A188" s="50">
        <v>34151</v>
      </c>
      <c r="B188" s="51" t="s">
        <v>21</v>
      </c>
      <c r="C188" s="51" t="s">
        <v>930</v>
      </c>
      <c r="D188" s="51" t="s">
        <v>922</v>
      </c>
      <c r="E188" s="38">
        <v>1</v>
      </c>
      <c r="F188" s="52">
        <v>16374.21</v>
      </c>
      <c r="G188" s="52">
        <v>16374.21</v>
      </c>
      <c r="H188" s="51" t="s">
        <v>928</v>
      </c>
      <c r="I188" s="51" t="s">
        <v>929</v>
      </c>
      <c r="J188" s="51" t="s">
        <v>18</v>
      </c>
      <c r="K188" s="38">
        <v>2043</v>
      </c>
      <c r="L188" s="38" t="s">
        <v>1620</v>
      </c>
      <c r="M188" s="51" t="s">
        <v>925</v>
      </c>
      <c r="N188" s="51" t="s">
        <v>15</v>
      </c>
      <c r="O188" s="51" t="s">
        <v>16</v>
      </c>
      <c r="P188" s="50">
        <v>34151</v>
      </c>
      <c r="Q188" s="51" t="s">
        <v>17</v>
      </c>
    </row>
    <row r="189" spans="1:17" x14ac:dyDescent="0.3">
      <c r="A189" s="50">
        <v>34151</v>
      </c>
      <c r="B189" s="51" t="s">
        <v>21</v>
      </c>
      <c r="C189" s="51" t="s">
        <v>81</v>
      </c>
      <c r="D189" s="51" t="s">
        <v>922</v>
      </c>
      <c r="E189" s="38">
        <v>1</v>
      </c>
      <c r="F189" s="52">
        <v>93108.22</v>
      </c>
      <c r="G189" s="52">
        <v>93108.22</v>
      </c>
      <c r="H189" s="51" t="s">
        <v>928</v>
      </c>
      <c r="I189" s="51" t="s">
        <v>929</v>
      </c>
      <c r="J189" s="51" t="s">
        <v>18</v>
      </c>
      <c r="K189" s="38">
        <v>2049</v>
      </c>
      <c r="L189" s="38" t="s">
        <v>1620</v>
      </c>
      <c r="M189" s="51" t="s">
        <v>925</v>
      </c>
      <c r="N189" s="51" t="s">
        <v>15</v>
      </c>
      <c r="O189" s="51" t="s">
        <v>16</v>
      </c>
      <c r="P189" s="50">
        <v>34151</v>
      </c>
      <c r="Q189" s="51" t="s">
        <v>17</v>
      </c>
    </row>
    <row r="190" spans="1:17" x14ac:dyDescent="0.3">
      <c r="A190" s="50">
        <v>34151</v>
      </c>
      <c r="B190" s="51" t="s">
        <v>21</v>
      </c>
      <c r="C190" s="51" t="s">
        <v>20</v>
      </c>
      <c r="D190" s="51" t="s">
        <v>927</v>
      </c>
      <c r="E190" s="38">
        <v>0</v>
      </c>
      <c r="F190" s="52">
        <v>206764.46</v>
      </c>
      <c r="G190" s="52">
        <v>206764.46</v>
      </c>
      <c r="H190" s="51" t="s">
        <v>928</v>
      </c>
      <c r="I190" s="51" t="s">
        <v>929</v>
      </c>
      <c r="J190" s="51" t="s">
        <v>18</v>
      </c>
      <c r="K190" s="38">
        <v>2102</v>
      </c>
      <c r="L190" s="38" t="s">
        <v>1620</v>
      </c>
      <c r="M190" s="51" t="s">
        <v>925</v>
      </c>
      <c r="N190" s="51" t="s">
        <v>15</v>
      </c>
      <c r="O190" s="51" t="s">
        <v>16</v>
      </c>
      <c r="P190" s="50">
        <v>34151</v>
      </c>
      <c r="Q190" s="51" t="s">
        <v>17</v>
      </c>
    </row>
    <row r="191" spans="1:17" x14ac:dyDescent="0.3">
      <c r="A191" s="50">
        <v>33055</v>
      </c>
      <c r="B191" s="51" t="s">
        <v>21</v>
      </c>
      <c r="C191" s="51" t="s">
        <v>20</v>
      </c>
      <c r="D191" s="51" t="s">
        <v>927</v>
      </c>
      <c r="E191" s="38">
        <v>0</v>
      </c>
      <c r="F191" s="52">
        <v>249429</v>
      </c>
      <c r="G191" s="52">
        <v>249429</v>
      </c>
      <c r="H191" s="51" t="s">
        <v>928</v>
      </c>
      <c r="I191" s="51" t="s">
        <v>929</v>
      </c>
      <c r="J191" s="51" t="s">
        <v>18</v>
      </c>
      <c r="K191" s="38">
        <v>2101</v>
      </c>
      <c r="L191" s="38" t="s">
        <v>1620</v>
      </c>
      <c r="M191" s="51" t="s">
        <v>925</v>
      </c>
      <c r="N191" s="51" t="s">
        <v>15</v>
      </c>
      <c r="O191" s="51" t="s">
        <v>16</v>
      </c>
      <c r="P191" s="50">
        <v>33055</v>
      </c>
      <c r="Q191" s="51" t="s">
        <v>17</v>
      </c>
    </row>
    <row r="192" spans="1:17" x14ac:dyDescent="0.3">
      <c r="A192" s="50">
        <v>25020</v>
      </c>
      <c r="B192" s="51" t="s">
        <v>21</v>
      </c>
      <c r="C192" s="51" t="s">
        <v>20</v>
      </c>
      <c r="D192" s="51" t="s">
        <v>927</v>
      </c>
      <c r="E192" s="38">
        <v>0</v>
      </c>
      <c r="F192" s="52">
        <v>34147.199999999997</v>
      </c>
      <c r="G192" s="52">
        <v>34147.199999999997</v>
      </c>
      <c r="H192" s="51" t="s">
        <v>928</v>
      </c>
      <c r="I192" s="51" t="s">
        <v>929</v>
      </c>
      <c r="J192" s="51" t="s">
        <v>18</v>
      </c>
      <c r="K192" s="38">
        <v>2100</v>
      </c>
      <c r="L192" s="38" t="s">
        <v>1620</v>
      </c>
      <c r="M192" s="51" t="s">
        <v>925</v>
      </c>
      <c r="N192" s="51" t="s">
        <v>15</v>
      </c>
      <c r="O192" s="51" t="s">
        <v>16</v>
      </c>
      <c r="P192" s="50">
        <v>25020</v>
      </c>
      <c r="Q192" s="51" t="s">
        <v>17</v>
      </c>
    </row>
    <row r="193" spans="1:17" x14ac:dyDescent="0.3">
      <c r="A193" s="50">
        <v>24289</v>
      </c>
      <c r="B193" s="51" t="s">
        <v>21</v>
      </c>
      <c r="C193" s="51" t="s">
        <v>20</v>
      </c>
      <c r="D193" s="51" t="s">
        <v>927</v>
      </c>
      <c r="E193" s="38">
        <v>1</v>
      </c>
      <c r="F193" s="52">
        <v>52876.09</v>
      </c>
      <c r="G193" s="52">
        <v>52876.09</v>
      </c>
      <c r="H193" s="51" t="s">
        <v>928</v>
      </c>
      <c r="I193" s="51" t="s">
        <v>929</v>
      </c>
      <c r="J193" s="51" t="s">
        <v>18</v>
      </c>
      <c r="K193" s="38">
        <v>2099</v>
      </c>
      <c r="L193" s="38" t="s">
        <v>1620</v>
      </c>
      <c r="M193" s="51" t="s">
        <v>925</v>
      </c>
      <c r="N193" s="51" t="s">
        <v>15</v>
      </c>
      <c r="O193" s="51" t="s">
        <v>16</v>
      </c>
      <c r="P193" s="50">
        <v>24289</v>
      </c>
      <c r="Q193" s="51" t="s">
        <v>17</v>
      </c>
    </row>
    <row r="194" spans="1:17" x14ac:dyDescent="0.3">
      <c r="A194" s="50">
        <v>34151</v>
      </c>
      <c r="B194" s="51" t="s">
        <v>21</v>
      </c>
      <c r="C194" s="51" t="s">
        <v>931</v>
      </c>
      <c r="D194" s="51" t="s">
        <v>927</v>
      </c>
      <c r="E194" s="38">
        <v>1</v>
      </c>
      <c r="F194" s="52">
        <v>4815.9399999999996</v>
      </c>
      <c r="G194" s="52">
        <v>4815.9399999999996</v>
      </c>
      <c r="H194" s="51" t="s">
        <v>928</v>
      </c>
      <c r="I194" s="51" t="s">
        <v>929</v>
      </c>
      <c r="J194" s="51" t="s">
        <v>18</v>
      </c>
      <c r="K194" s="38">
        <v>2117</v>
      </c>
      <c r="L194" s="38" t="s">
        <v>1620</v>
      </c>
      <c r="M194" s="51" t="s">
        <v>925</v>
      </c>
      <c r="N194" s="51" t="s">
        <v>15</v>
      </c>
      <c r="O194" s="51" t="s">
        <v>16</v>
      </c>
      <c r="P194" s="50">
        <v>34151</v>
      </c>
      <c r="Q194" s="51" t="s">
        <v>17</v>
      </c>
    </row>
    <row r="195" spans="1:17" x14ac:dyDescent="0.3">
      <c r="A195" s="50">
        <v>33055</v>
      </c>
      <c r="B195" s="51" t="s">
        <v>21</v>
      </c>
      <c r="C195" s="51" t="s">
        <v>931</v>
      </c>
      <c r="D195" s="51" t="s">
        <v>927</v>
      </c>
      <c r="E195" s="38">
        <v>1</v>
      </c>
      <c r="F195" s="52">
        <v>35909.43</v>
      </c>
      <c r="G195" s="52">
        <v>35909.43</v>
      </c>
      <c r="H195" s="51" t="s">
        <v>928</v>
      </c>
      <c r="I195" s="51" t="s">
        <v>929</v>
      </c>
      <c r="J195" s="51" t="s">
        <v>18</v>
      </c>
      <c r="K195" s="38">
        <v>2116</v>
      </c>
      <c r="L195" s="38" t="s">
        <v>1620</v>
      </c>
      <c r="M195" s="51" t="s">
        <v>925</v>
      </c>
      <c r="N195" s="51" t="s">
        <v>15</v>
      </c>
      <c r="O195" s="51" t="s">
        <v>16</v>
      </c>
      <c r="P195" s="50">
        <v>33055</v>
      </c>
      <c r="Q195" s="51" t="s">
        <v>17</v>
      </c>
    </row>
    <row r="196" spans="1:17" x14ac:dyDescent="0.3">
      <c r="A196" s="50">
        <v>31594</v>
      </c>
      <c r="B196" s="51" t="s">
        <v>21</v>
      </c>
      <c r="C196" s="51" t="s">
        <v>932</v>
      </c>
      <c r="D196" s="51" t="s">
        <v>927</v>
      </c>
      <c r="E196" s="38">
        <v>0</v>
      </c>
      <c r="F196" s="52">
        <v>111406.16</v>
      </c>
      <c r="G196" s="52">
        <v>111406.16</v>
      </c>
      <c r="H196" s="51" t="s">
        <v>928</v>
      </c>
      <c r="I196" s="51" t="s">
        <v>929</v>
      </c>
      <c r="J196" s="51" t="s">
        <v>18</v>
      </c>
      <c r="K196" s="38">
        <v>23326265</v>
      </c>
      <c r="L196" s="38" t="s">
        <v>1620</v>
      </c>
      <c r="M196" s="51" t="s">
        <v>925</v>
      </c>
      <c r="N196" s="51" t="s">
        <v>15</v>
      </c>
      <c r="O196" s="51" t="s">
        <v>16</v>
      </c>
      <c r="P196" s="50">
        <v>31594</v>
      </c>
      <c r="Q196" s="51" t="s">
        <v>17</v>
      </c>
    </row>
    <row r="197" spans="1:17" x14ac:dyDescent="0.3">
      <c r="A197" s="50">
        <v>24289</v>
      </c>
      <c r="B197" s="51" t="s">
        <v>21</v>
      </c>
      <c r="C197" s="51" t="s">
        <v>932</v>
      </c>
      <c r="D197" s="51" t="s">
        <v>927</v>
      </c>
      <c r="E197" s="38">
        <v>1</v>
      </c>
      <c r="F197" s="52">
        <v>70846.63</v>
      </c>
      <c r="G197" s="52">
        <v>70846.63</v>
      </c>
      <c r="H197" s="51" t="s">
        <v>928</v>
      </c>
      <c r="I197" s="51" t="s">
        <v>929</v>
      </c>
      <c r="J197" s="51" t="s">
        <v>18</v>
      </c>
      <c r="K197" s="38">
        <v>23326233</v>
      </c>
      <c r="L197" s="38" t="s">
        <v>1620</v>
      </c>
      <c r="M197" s="51" t="s">
        <v>925</v>
      </c>
      <c r="N197" s="51" t="s">
        <v>15</v>
      </c>
      <c r="O197" s="51" t="s">
        <v>16</v>
      </c>
      <c r="P197" s="50">
        <v>24289</v>
      </c>
      <c r="Q197" s="51" t="s">
        <v>17</v>
      </c>
    </row>
    <row r="198" spans="1:17" x14ac:dyDescent="0.3">
      <c r="A198" s="50">
        <v>24289</v>
      </c>
      <c r="B198" s="51" t="s">
        <v>21</v>
      </c>
      <c r="C198" s="51" t="s">
        <v>86</v>
      </c>
      <c r="D198" s="51" t="s">
        <v>933</v>
      </c>
      <c r="E198" s="53">
        <v>15240</v>
      </c>
      <c r="F198" s="52">
        <v>12080.45</v>
      </c>
      <c r="G198" s="52">
        <v>0.79</v>
      </c>
      <c r="H198" s="51" t="s">
        <v>928</v>
      </c>
      <c r="I198" s="51" t="s">
        <v>929</v>
      </c>
      <c r="J198" s="51" t="s">
        <v>18</v>
      </c>
      <c r="K198" s="38">
        <v>2258</v>
      </c>
      <c r="L198" s="38" t="s">
        <v>1620</v>
      </c>
      <c r="M198" s="51" t="s">
        <v>925</v>
      </c>
      <c r="N198" s="51" t="s">
        <v>15</v>
      </c>
      <c r="O198" s="51" t="s">
        <v>16</v>
      </c>
      <c r="P198" s="50">
        <v>24289</v>
      </c>
      <c r="Q198" s="51" t="s">
        <v>17</v>
      </c>
    </row>
    <row r="199" spans="1:17" x14ac:dyDescent="0.3">
      <c r="A199" s="50">
        <v>33420</v>
      </c>
      <c r="B199" s="51" t="s">
        <v>21</v>
      </c>
      <c r="C199" s="51" t="s">
        <v>934</v>
      </c>
      <c r="D199" s="51" t="s">
        <v>933</v>
      </c>
      <c r="E199" s="38">
        <v>64</v>
      </c>
      <c r="F199" s="52">
        <v>22735</v>
      </c>
      <c r="G199" s="52">
        <v>355.23</v>
      </c>
      <c r="H199" s="51" t="s">
        <v>928</v>
      </c>
      <c r="I199" s="51" t="s">
        <v>929</v>
      </c>
      <c r="J199" s="51" t="s">
        <v>18</v>
      </c>
      <c r="K199" s="38">
        <v>2361</v>
      </c>
      <c r="L199" s="38" t="s">
        <v>1620</v>
      </c>
      <c r="M199" s="51" t="s">
        <v>925</v>
      </c>
      <c r="N199" s="51" t="s">
        <v>15</v>
      </c>
      <c r="O199" s="51" t="s">
        <v>16</v>
      </c>
      <c r="P199" s="50">
        <v>33420</v>
      </c>
      <c r="Q199" s="51" t="s">
        <v>17</v>
      </c>
    </row>
    <row r="200" spans="1:17" x14ac:dyDescent="0.3">
      <c r="A200" s="50">
        <v>31594</v>
      </c>
      <c r="B200" s="51" t="s">
        <v>21</v>
      </c>
      <c r="C200" s="51" t="s">
        <v>934</v>
      </c>
      <c r="D200" s="51" t="s">
        <v>933</v>
      </c>
      <c r="E200" s="38">
        <v>0</v>
      </c>
      <c r="F200" s="52">
        <v>48935.12</v>
      </c>
      <c r="G200" s="52">
        <v>48935.12</v>
      </c>
      <c r="H200" s="51" t="s">
        <v>928</v>
      </c>
      <c r="I200" s="51" t="s">
        <v>929</v>
      </c>
      <c r="J200" s="51" t="s">
        <v>18</v>
      </c>
      <c r="K200" s="38">
        <v>2360</v>
      </c>
      <c r="L200" s="38" t="s">
        <v>1620</v>
      </c>
      <c r="M200" s="51" t="s">
        <v>925</v>
      </c>
      <c r="N200" s="51" t="s">
        <v>15</v>
      </c>
      <c r="O200" s="51" t="s">
        <v>16</v>
      </c>
      <c r="P200" s="50">
        <v>31594</v>
      </c>
      <c r="Q200" s="51" t="s">
        <v>17</v>
      </c>
    </row>
    <row r="201" spans="1:17" x14ac:dyDescent="0.3">
      <c r="A201" s="50">
        <v>30864</v>
      </c>
      <c r="B201" s="51" t="s">
        <v>21</v>
      </c>
      <c r="C201" s="51" t="s">
        <v>934</v>
      </c>
      <c r="D201" s="51" t="s">
        <v>933</v>
      </c>
      <c r="E201" s="38">
        <v>0</v>
      </c>
      <c r="F201" s="52">
        <v>38839.360000000001</v>
      </c>
      <c r="G201" s="52">
        <v>38839.360000000001</v>
      </c>
      <c r="H201" s="51" t="s">
        <v>928</v>
      </c>
      <c r="I201" s="51" t="s">
        <v>929</v>
      </c>
      <c r="J201" s="51" t="s">
        <v>18</v>
      </c>
      <c r="K201" s="38">
        <v>2359</v>
      </c>
      <c r="L201" s="38" t="s">
        <v>1620</v>
      </c>
      <c r="M201" s="51" t="s">
        <v>925</v>
      </c>
      <c r="N201" s="51" t="s">
        <v>15</v>
      </c>
      <c r="O201" s="51" t="s">
        <v>16</v>
      </c>
      <c r="P201" s="50">
        <v>30864</v>
      </c>
      <c r="Q201" s="51" t="s">
        <v>17</v>
      </c>
    </row>
    <row r="202" spans="1:17" x14ac:dyDescent="0.3">
      <c r="A202" s="50">
        <v>29768</v>
      </c>
      <c r="B202" s="51" t="s">
        <v>21</v>
      </c>
      <c r="C202" s="51" t="s">
        <v>934</v>
      </c>
      <c r="D202" s="51" t="s">
        <v>933</v>
      </c>
      <c r="E202" s="38">
        <v>0</v>
      </c>
      <c r="F202" s="52">
        <v>78053.149999999994</v>
      </c>
      <c r="G202" s="52">
        <v>78053.149999999994</v>
      </c>
      <c r="H202" s="51" t="s">
        <v>928</v>
      </c>
      <c r="I202" s="51" t="s">
        <v>929</v>
      </c>
      <c r="J202" s="51" t="s">
        <v>18</v>
      </c>
      <c r="K202" s="38">
        <v>2358</v>
      </c>
      <c r="L202" s="38" t="s">
        <v>1620</v>
      </c>
      <c r="M202" s="51" t="s">
        <v>925</v>
      </c>
      <c r="N202" s="51" t="s">
        <v>15</v>
      </c>
      <c r="O202" s="51" t="s">
        <v>16</v>
      </c>
      <c r="P202" s="50">
        <v>29768</v>
      </c>
      <c r="Q202" s="51" t="s">
        <v>17</v>
      </c>
    </row>
    <row r="203" spans="1:17" x14ac:dyDescent="0.3">
      <c r="A203" s="50">
        <v>25020</v>
      </c>
      <c r="B203" s="51" t="s">
        <v>21</v>
      </c>
      <c r="C203" s="51" t="s">
        <v>934</v>
      </c>
      <c r="D203" s="51" t="s">
        <v>933</v>
      </c>
      <c r="E203" s="38">
        <v>0</v>
      </c>
      <c r="F203" s="52">
        <v>22669.65</v>
      </c>
      <c r="G203" s="52">
        <v>22669.65</v>
      </c>
      <c r="H203" s="51" t="s">
        <v>928</v>
      </c>
      <c r="I203" s="51" t="s">
        <v>929</v>
      </c>
      <c r="J203" s="51" t="s">
        <v>18</v>
      </c>
      <c r="K203" s="38">
        <v>2357</v>
      </c>
      <c r="L203" s="38" t="s">
        <v>1620</v>
      </c>
      <c r="M203" s="51" t="s">
        <v>925</v>
      </c>
      <c r="N203" s="51" t="s">
        <v>15</v>
      </c>
      <c r="O203" s="51" t="s">
        <v>16</v>
      </c>
      <c r="P203" s="50">
        <v>25020</v>
      </c>
      <c r="Q203" s="51" t="s">
        <v>17</v>
      </c>
    </row>
    <row r="204" spans="1:17" x14ac:dyDescent="0.3">
      <c r="A204" s="50">
        <v>24289</v>
      </c>
      <c r="B204" s="51" t="s">
        <v>21</v>
      </c>
      <c r="C204" s="51" t="s">
        <v>934</v>
      </c>
      <c r="D204" s="51" t="s">
        <v>933</v>
      </c>
      <c r="E204" s="53">
        <v>2222</v>
      </c>
      <c r="F204" s="52">
        <v>82823.37</v>
      </c>
      <c r="G204" s="52">
        <v>37.270000000000003</v>
      </c>
      <c r="H204" s="51" t="s">
        <v>928</v>
      </c>
      <c r="I204" s="51" t="s">
        <v>929</v>
      </c>
      <c r="J204" s="51" t="s">
        <v>18</v>
      </c>
      <c r="K204" s="38">
        <v>2356</v>
      </c>
      <c r="L204" s="38" t="s">
        <v>1620</v>
      </c>
      <c r="M204" s="51" t="s">
        <v>925</v>
      </c>
      <c r="N204" s="51" t="s">
        <v>15</v>
      </c>
      <c r="O204" s="51" t="s">
        <v>16</v>
      </c>
      <c r="P204" s="50">
        <v>24289</v>
      </c>
      <c r="Q204" s="51" t="s">
        <v>17</v>
      </c>
    </row>
    <row r="205" spans="1:17" x14ac:dyDescent="0.3">
      <c r="A205" s="50">
        <v>24289</v>
      </c>
      <c r="B205" s="51" t="s">
        <v>21</v>
      </c>
      <c r="C205" s="51" t="s">
        <v>935</v>
      </c>
      <c r="D205" s="51" t="s">
        <v>922</v>
      </c>
      <c r="E205" s="38">
        <v>1</v>
      </c>
      <c r="F205" s="52">
        <v>388313.12</v>
      </c>
      <c r="G205" s="52">
        <v>388313.12</v>
      </c>
      <c r="H205" s="51" t="s">
        <v>928</v>
      </c>
      <c r="I205" s="51" t="s">
        <v>929</v>
      </c>
      <c r="J205" s="51" t="s">
        <v>18</v>
      </c>
      <c r="K205" s="38">
        <v>2388</v>
      </c>
      <c r="L205" s="38" t="s">
        <v>1620</v>
      </c>
      <c r="M205" s="51" t="s">
        <v>925</v>
      </c>
      <c r="N205" s="51" t="s">
        <v>15</v>
      </c>
      <c r="O205" s="51" t="s">
        <v>16</v>
      </c>
      <c r="P205" s="50">
        <v>24289</v>
      </c>
      <c r="Q205" s="51" t="s">
        <v>17</v>
      </c>
    </row>
    <row r="206" spans="1:17" x14ac:dyDescent="0.3">
      <c r="A206" s="50">
        <v>25020</v>
      </c>
      <c r="B206" s="51" t="s">
        <v>21</v>
      </c>
      <c r="C206" s="51" t="s">
        <v>936</v>
      </c>
      <c r="D206" s="51" t="s">
        <v>927</v>
      </c>
      <c r="E206" s="38">
        <v>0</v>
      </c>
      <c r="F206" s="52">
        <v>3638.96</v>
      </c>
      <c r="G206" s="52">
        <v>3638.96</v>
      </c>
      <c r="H206" s="51" t="s">
        <v>928</v>
      </c>
      <c r="I206" s="51" t="s">
        <v>929</v>
      </c>
      <c r="J206" s="51" t="s">
        <v>18</v>
      </c>
      <c r="K206" s="38">
        <v>2472</v>
      </c>
      <c r="L206" s="38" t="s">
        <v>1620</v>
      </c>
      <c r="M206" s="51" t="s">
        <v>925</v>
      </c>
      <c r="N206" s="51" t="s">
        <v>15</v>
      </c>
      <c r="O206" s="51" t="s">
        <v>16</v>
      </c>
      <c r="P206" s="50">
        <v>25020</v>
      </c>
      <c r="Q206" s="51" t="s">
        <v>17</v>
      </c>
    </row>
    <row r="207" spans="1:17" x14ac:dyDescent="0.3">
      <c r="A207" s="50">
        <v>24289</v>
      </c>
      <c r="B207" s="51" t="s">
        <v>21</v>
      </c>
      <c r="C207" s="51" t="s">
        <v>936</v>
      </c>
      <c r="D207" s="51" t="s">
        <v>927</v>
      </c>
      <c r="E207" s="38">
        <v>2</v>
      </c>
      <c r="F207" s="52">
        <v>5626.85</v>
      </c>
      <c r="G207" s="52">
        <v>2813.43</v>
      </c>
      <c r="H207" s="51" t="s">
        <v>928</v>
      </c>
      <c r="I207" s="51" t="s">
        <v>929</v>
      </c>
      <c r="J207" s="51" t="s">
        <v>18</v>
      </c>
      <c r="K207" s="38">
        <v>2471</v>
      </c>
      <c r="L207" s="38" t="s">
        <v>1620</v>
      </c>
      <c r="M207" s="51" t="s">
        <v>925</v>
      </c>
      <c r="N207" s="51" t="s">
        <v>15</v>
      </c>
      <c r="O207" s="51" t="s">
        <v>16</v>
      </c>
      <c r="P207" s="50">
        <v>24289</v>
      </c>
      <c r="Q207" s="51" t="s">
        <v>17</v>
      </c>
    </row>
    <row r="208" spans="1:17" x14ac:dyDescent="0.3">
      <c r="A208" s="50">
        <v>24289</v>
      </c>
      <c r="B208" s="51" t="s">
        <v>21</v>
      </c>
      <c r="C208" s="51" t="s">
        <v>91</v>
      </c>
      <c r="D208" s="51" t="s">
        <v>927</v>
      </c>
      <c r="E208" s="38">
        <v>1</v>
      </c>
      <c r="F208" s="52">
        <v>19341.46</v>
      </c>
      <c r="G208" s="52">
        <v>19341.46</v>
      </c>
      <c r="H208" s="51" t="s">
        <v>928</v>
      </c>
      <c r="I208" s="51" t="s">
        <v>929</v>
      </c>
      <c r="J208" s="51" t="s">
        <v>18</v>
      </c>
      <c r="K208" s="38">
        <v>2505</v>
      </c>
      <c r="L208" s="38" t="s">
        <v>1620</v>
      </c>
      <c r="M208" s="51" t="s">
        <v>925</v>
      </c>
      <c r="N208" s="51" t="s">
        <v>15</v>
      </c>
      <c r="O208" s="51" t="s">
        <v>16</v>
      </c>
      <c r="P208" s="50">
        <v>24289</v>
      </c>
      <c r="Q208" s="51" t="s">
        <v>17</v>
      </c>
    </row>
    <row r="209" spans="1:17" x14ac:dyDescent="0.3">
      <c r="A209" s="50">
        <v>24289</v>
      </c>
      <c r="B209" s="51" t="s">
        <v>21</v>
      </c>
      <c r="C209" s="51" t="s">
        <v>92</v>
      </c>
      <c r="D209" s="51" t="s">
        <v>927</v>
      </c>
      <c r="E209" s="38">
        <v>1</v>
      </c>
      <c r="F209" s="52">
        <v>3186.36</v>
      </c>
      <c r="G209" s="52">
        <v>3186.36</v>
      </c>
      <c r="H209" s="51" t="s">
        <v>928</v>
      </c>
      <c r="I209" s="51" t="s">
        <v>929</v>
      </c>
      <c r="J209" s="51" t="s">
        <v>18</v>
      </c>
      <c r="K209" s="38">
        <v>2541</v>
      </c>
      <c r="L209" s="38" t="s">
        <v>1620</v>
      </c>
      <c r="M209" s="51" t="s">
        <v>925</v>
      </c>
      <c r="N209" s="51" t="s">
        <v>15</v>
      </c>
      <c r="O209" s="51" t="s">
        <v>16</v>
      </c>
      <c r="P209" s="50">
        <v>24289</v>
      </c>
      <c r="Q209" s="51" t="s">
        <v>17</v>
      </c>
    </row>
    <row r="210" spans="1:17" x14ac:dyDescent="0.3">
      <c r="A210" s="50">
        <v>40026</v>
      </c>
      <c r="B210" s="51" t="s">
        <v>21</v>
      </c>
      <c r="C210" s="51" t="s">
        <v>937</v>
      </c>
      <c r="D210" s="51" t="s">
        <v>922</v>
      </c>
      <c r="E210" s="38">
        <v>15</v>
      </c>
      <c r="F210" s="52">
        <v>52348.86</v>
      </c>
      <c r="G210" s="52">
        <v>3489.92</v>
      </c>
      <c r="H210" s="51" t="s">
        <v>938</v>
      </c>
      <c r="I210" s="51" t="s">
        <v>929</v>
      </c>
      <c r="J210" s="51" t="s">
        <v>18</v>
      </c>
      <c r="K210" s="38">
        <v>95021921</v>
      </c>
      <c r="L210" s="38" t="s">
        <v>1620</v>
      </c>
      <c r="M210" s="51" t="s">
        <v>925</v>
      </c>
      <c r="N210" s="51" t="s">
        <v>15</v>
      </c>
      <c r="O210" s="51" t="s">
        <v>16</v>
      </c>
      <c r="P210" s="50">
        <v>39814</v>
      </c>
      <c r="Q210" s="51" t="s">
        <v>17</v>
      </c>
    </row>
    <row r="211" spans="1:17" x14ac:dyDescent="0.3">
      <c r="A211" s="50">
        <v>34881</v>
      </c>
      <c r="B211" s="51" t="s">
        <v>21</v>
      </c>
      <c r="C211" s="51" t="s">
        <v>94</v>
      </c>
      <c r="D211" s="51" t="s">
        <v>927</v>
      </c>
      <c r="E211" s="38">
        <v>0</v>
      </c>
      <c r="F211" s="52">
        <v>1869.88</v>
      </c>
      <c r="G211" s="52">
        <v>1869.88</v>
      </c>
      <c r="H211" s="51" t="s">
        <v>928</v>
      </c>
      <c r="I211" s="51" t="s">
        <v>929</v>
      </c>
      <c r="J211" s="51" t="s">
        <v>18</v>
      </c>
      <c r="K211" s="38">
        <v>2634</v>
      </c>
      <c r="L211" s="38" t="s">
        <v>1620</v>
      </c>
      <c r="M211" s="51" t="s">
        <v>925</v>
      </c>
      <c r="N211" s="51" t="s">
        <v>15</v>
      </c>
      <c r="O211" s="51" t="s">
        <v>16</v>
      </c>
      <c r="P211" s="50">
        <v>34881</v>
      </c>
      <c r="Q211" s="51" t="s">
        <v>17</v>
      </c>
    </row>
    <row r="212" spans="1:17" x14ac:dyDescent="0.3">
      <c r="A212" s="50">
        <v>33420</v>
      </c>
      <c r="B212" s="51" t="s">
        <v>21</v>
      </c>
      <c r="C212" s="51" t="s">
        <v>94</v>
      </c>
      <c r="D212" s="51" t="s">
        <v>927</v>
      </c>
      <c r="E212" s="38">
        <v>0</v>
      </c>
      <c r="F212" s="52">
        <v>11899.93</v>
      </c>
      <c r="G212" s="52">
        <v>11899.93</v>
      </c>
      <c r="H212" s="51" t="s">
        <v>928</v>
      </c>
      <c r="I212" s="51" t="s">
        <v>929</v>
      </c>
      <c r="J212" s="51" t="s">
        <v>18</v>
      </c>
      <c r="K212" s="38">
        <v>2633</v>
      </c>
      <c r="L212" s="38" t="s">
        <v>1620</v>
      </c>
      <c r="M212" s="51" t="s">
        <v>925</v>
      </c>
      <c r="N212" s="51" t="s">
        <v>15</v>
      </c>
      <c r="O212" s="51" t="s">
        <v>16</v>
      </c>
      <c r="P212" s="50">
        <v>33420</v>
      </c>
      <c r="Q212" s="51" t="s">
        <v>17</v>
      </c>
    </row>
    <row r="213" spans="1:17" x14ac:dyDescent="0.3">
      <c r="A213" s="50">
        <v>33055</v>
      </c>
      <c r="B213" s="51" t="s">
        <v>21</v>
      </c>
      <c r="C213" s="51" t="s">
        <v>94</v>
      </c>
      <c r="D213" s="51" t="s">
        <v>927</v>
      </c>
      <c r="E213" s="38">
        <v>0</v>
      </c>
      <c r="F213" s="52">
        <v>4094.02</v>
      </c>
      <c r="G213" s="52">
        <v>4094.02</v>
      </c>
      <c r="H213" s="51" t="s">
        <v>928</v>
      </c>
      <c r="I213" s="51" t="s">
        <v>929</v>
      </c>
      <c r="J213" s="51" t="s">
        <v>18</v>
      </c>
      <c r="K213" s="38">
        <v>2632</v>
      </c>
      <c r="L213" s="38" t="s">
        <v>1620</v>
      </c>
      <c r="M213" s="51" t="s">
        <v>925</v>
      </c>
      <c r="N213" s="51" t="s">
        <v>15</v>
      </c>
      <c r="O213" s="51" t="s">
        <v>16</v>
      </c>
      <c r="P213" s="50">
        <v>33055</v>
      </c>
      <c r="Q213" s="51" t="s">
        <v>17</v>
      </c>
    </row>
    <row r="214" spans="1:17" x14ac:dyDescent="0.3">
      <c r="A214" s="50">
        <v>29037</v>
      </c>
      <c r="B214" s="51" t="s">
        <v>21</v>
      </c>
      <c r="C214" s="51" t="s">
        <v>94</v>
      </c>
      <c r="D214" s="51" t="s">
        <v>927</v>
      </c>
      <c r="E214" s="38">
        <v>0</v>
      </c>
      <c r="F214" s="52">
        <v>21299.040000000001</v>
      </c>
      <c r="G214" s="52">
        <v>21299.040000000001</v>
      </c>
      <c r="H214" s="51" t="s">
        <v>928</v>
      </c>
      <c r="I214" s="51" t="s">
        <v>929</v>
      </c>
      <c r="J214" s="51" t="s">
        <v>18</v>
      </c>
      <c r="K214" s="38">
        <v>2631</v>
      </c>
      <c r="L214" s="38" t="s">
        <v>1620</v>
      </c>
      <c r="M214" s="51" t="s">
        <v>925</v>
      </c>
      <c r="N214" s="51" t="s">
        <v>15</v>
      </c>
      <c r="O214" s="51" t="s">
        <v>16</v>
      </c>
      <c r="P214" s="50">
        <v>29037</v>
      </c>
      <c r="Q214" s="51" t="s">
        <v>17</v>
      </c>
    </row>
    <row r="215" spans="1:17" x14ac:dyDescent="0.3">
      <c r="A215" s="50">
        <v>27942</v>
      </c>
      <c r="B215" s="51" t="s">
        <v>21</v>
      </c>
      <c r="C215" s="51" t="s">
        <v>94</v>
      </c>
      <c r="D215" s="51" t="s">
        <v>927</v>
      </c>
      <c r="E215" s="38">
        <v>0</v>
      </c>
      <c r="F215" s="52">
        <v>1875.72</v>
      </c>
      <c r="G215" s="52">
        <v>1875.72</v>
      </c>
      <c r="H215" s="51" t="s">
        <v>928</v>
      </c>
      <c r="I215" s="51" t="s">
        <v>929</v>
      </c>
      <c r="J215" s="51" t="s">
        <v>18</v>
      </c>
      <c r="K215" s="38">
        <v>2630</v>
      </c>
      <c r="L215" s="38" t="s">
        <v>1620</v>
      </c>
      <c r="M215" s="51" t="s">
        <v>925</v>
      </c>
      <c r="N215" s="51" t="s">
        <v>15</v>
      </c>
      <c r="O215" s="51" t="s">
        <v>16</v>
      </c>
      <c r="P215" s="50">
        <v>27942</v>
      </c>
      <c r="Q215" s="51" t="s">
        <v>17</v>
      </c>
    </row>
    <row r="216" spans="1:17" x14ac:dyDescent="0.3">
      <c r="A216" s="50">
        <v>24289</v>
      </c>
      <c r="B216" s="51" t="s">
        <v>21</v>
      </c>
      <c r="C216" s="51" t="s">
        <v>94</v>
      </c>
      <c r="D216" s="51" t="s">
        <v>927</v>
      </c>
      <c r="E216" s="38">
        <v>1</v>
      </c>
      <c r="F216" s="52">
        <v>8068.53</v>
      </c>
      <c r="G216" s="52">
        <v>8068.53</v>
      </c>
      <c r="H216" s="51" t="s">
        <v>928</v>
      </c>
      <c r="I216" s="51" t="s">
        <v>929</v>
      </c>
      <c r="J216" s="51" t="s">
        <v>18</v>
      </c>
      <c r="K216" s="38">
        <v>2629</v>
      </c>
      <c r="L216" s="38" t="s">
        <v>1620</v>
      </c>
      <c r="M216" s="51" t="s">
        <v>925</v>
      </c>
      <c r="N216" s="51" t="s">
        <v>15</v>
      </c>
      <c r="O216" s="51" t="s">
        <v>16</v>
      </c>
      <c r="P216" s="50">
        <v>24289</v>
      </c>
      <c r="Q216" s="51" t="s">
        <v>17</v>
      </c>
    </row>
    <row r="217" spans="1:17" x14ac:dyDescent="0.3">
      <c r="A217" s="50">
        <v>34881</v>
      </c>
      <c r="B217" s="51" t="s">
        <v>21</v>
      </c>
      <c r="C217" s="51" t="s">
        <v>98</v>
      </c>
      <c r="D217" s="51" t="s">
        <v>939</v>
      </c>
      <c r="E217" s="38">
        <v>50</v>
      </c>
      <c r="F217" s="52">
        <v>2247.5100000000002</v>
      </c>
      <c r="G217" s="52">
        <v>44.95</v>
      </c>
      <c r="H217" s="51" t="s">
        <v>928</v>
      </c>
      <c r="I217" s="51" t="s">
        <v>929</v>
      </c>
      <c r="J217" s="51" t="s">
        <v>18</v>
      </c>
      <c r="K217" s="38">
        <v>2798</v>
      </c>
      <c r="L217" s="38" t="s">
        <v>1620</v>
      </c>
      <c r="M217" s="51" t="s">
        <v>925</v>
      </c>
      <c r="N217" s="51" t="s">
        <v>15</v>
      </c>
      <c r="O217" s="51" t="s">
        <v>16</v>
      </c>
      <c r="P217" s="50">
        <v>34881</v>
      </c>
      <c r="Q217" s="51" t="s">
        <v>17</v>
      </c>
    </row>
    <row r="218" spans="1:17" x14ac:dyDescent="0.3">
      <c r="A218" s="50">
        <v>34151</v>
      </c>
      <c r="B218" s="51" t="s">
        <v>21</v>
      </c>
      <c r="C218" s="51" t="s">
        <v>98</v>
      </c>
      <c r="D218" s="51" t="s">
        <v>939</v>
      </c>
      <c r="E218" s="53">
        <v>3240</v>
      </c>
      <c r="F218" s="52">
        <v>140101.9</v>
      </c>
      <c r="G218" s="52">
        <v>43.24</v>
      </c>
      <c r="H218" s="51" t="s">
        <v>928</v>
      </c>
      <c r="I218" s="51" t="s">
        <v>929</v>
      </c>
      <c r="J218" s="51" t="s">
        <v>18</v>
      </c>
      <c r="K218" s="38">
        <v>2797</v>
      </c>
      <c r="L218" s="38" t="s">
        <v>1620</v>
      </c>
      <c r="M218" s="51" t="s">
        <v>925</v>
      </c>
      <c r="N218" s="51" t="s">
        <v>15</v>
      </c>
      <c r="O218" s="51" t="s">
        <v>16</v>
      </c>
      <c r="P218" s="50">
        <v>34151</v>
      </c>
      <c r="Q218" s="51" t="s">
        <v>17</v>
      </c>
    </row>
    <row r="219" spans="1:17" x14ac:dyDescent="0.3">
      <c r="A219" s="50">
        <v>33420</v>
      </c>
      <c r="B219" s="51" t="s">
        <v>21</v>
      </c>
      <c r="C219" s="51" t="s">
        <v>98</v>
      </c>
      <c r="D219" s="51" t="s">
        <v>939</v>
      </c>
      <c r="E219" s="38">
        <v>237</v>
      </c>
      <c r="F219" s="52">
        <v>27030</v>
      </c>
      <c r="G219" s="52">
        <v>114.05</v>
      </c>
      <c r="H219" s="51" t="s">
        <v>928</v>
      </c>
      <c r="I219" s="51" t="s">
        <v>929</v>
      </c>
      <c r="J219" s="51" t="s">
        <v>18</v>
      </c>
      <c r="K219" s="38">
        <v>2796</v>
      </c>
      <c r="L219" s="38" t="s">
        <v>1620</v>
      </c>
      <c r="M219" s="51" t="s">
        <v>925</v>
      </c>
      <c r="N219" s="51" t="s">
        <v>15</v>
      </c>
      <c r="O219" s="51" t="s">
        <v>16</v>
      </c>
      <c r="P219" s="50">
        <v>33420</v>
      </c>
      <c r="Q219" s="51" t="s">
        <v>17</v>
      </c>
    </row>
    <row r="220" spans="1:17" x14ac:dyDescent="0.3">
      <c r="A220" s="50">
        <v>33055</v>
      </c>
      <c r="B220" s="51" t="s">
        <v>21</v>
      </c>
      <c r="C220" s="51" t="s">
        <v>98</v>
      </c>
      <c r="D220" s="51" t="s">
        <v>939</v>
      </c>
      <c r="E220" s="38">
        <v>0</v>
      </c>
      <c r="F220" s="52">
        <v>7168</v>
      </c>
      <c r="G220" s="52">
        <v>7168</v>
      </c>
      <c r="H220" s="51" t="s">
        <v>928</v>
      </c>
      <c r="I220" s="51" t="s">
        <v>929</v>
      </c>
      <c r="J220" s="51" t="s">
        <v>18</v>
      </c>
      <c r="K220" s="38">
        <v>2795</v>
      </c>
      <c r="L220" s="38" t="s">
        <v>1620</v>
      </c>
      <c r="M220" s="51" t="s">
        <v>925</v>
      </c>
      <c r="N220" s="51" t="s">
        <v>15</v>
      </c>
      <c r="O220" s="51" t="s">
        <v>16</v>
      </c>
      <c r="P220" s="50">
        <v>33055</v>
      </c>
      <c r="Q220" s="51" t="s">
        <v>17</v>
      </c>
    </row>
    <row r="221" spans="1:17" x14ac:dyDescent="0.3">
      <c r="A221" s="50">
        <v>30498</v>
      </c>
      <c r="B221" s="51" t="s">
        <v>21</v>
      </c>
      <c r="C221" s="51" t="s">
        <v>98</v>
      </c>
      <c r="D221" s="51" t="s">
        <v>939</v>
      </c>
      <c r="E221" s="38">
        <v>0</v>
      </c>
      <c r="F221" s="52">
        <v>1495.45</v>
      </c>
      <c r="G221" s="52">
        <v>1495.45</v>
      </c>
      <c r="H221" s="51" t="s">
        <v>928</v>
      </c>
      <c r="I221" s="51" t="s">
        <v>929</v>
      </c>
      <c r="J221" s="51" t="s">
        <v>18</v>
      </c>
      <c r="K221" s="38">
        <v>2794</v>
      </c>
      <c r="L221" s="38" t="s">
        <v>1620</v>
      </c>
      <c r="M221" s="51" t="s">
        <v>925</v>
      </c>
      <c r="N221" s="51" t="s">
        <v>15</v>
      </c>
      <c r="O221" s="51" t="s">
        <v>16</v>
      </c>
      <c r="P221" s="50">
        <v>30498</v>
      </c>
      <c r="Q221" s="51" t="s">
        <v>17</v>
      </c>
    </row>
    <row r="222" spans="1:17" x14ac:dyDescent="0.3">
      <c r="A222" s="54">
        <v>33786</v>
      </c>
      <c r="B222" s="55" t="s">
        <v>21</v>
      </c>
      <c r="C222" s="55" t="s">
        <v>940</v>
      </c>
      <c r="D222" s="55" t="s">
        <v>927</v>
      </c>
      <c r="E222" s="39">
        <v>0</v>
      </c>
      <c r="F222" s="56">
        <v>66187.710000000006</v>
      </c>
      <c r="G222" s="56">
        <v>66187.710000000006</v>
      </c>
      <c r="H222" s="55" t="s">
        <v>928</v>
      </c>
      <c r="I222" s="55" t="s">
        <v>929</v>
      </c>
      <c r="J222" s="55" t="s">
        <v>18</v>
      </c>
      <c r="K222" s="39">
        <v>2677</v>
      </c>
      <c r="L222" s="48" t="s">
        <v>1619</v>
      </c>
      <c r="M222" s="55" t="s">
        <v>925</v>
      </c>
      <c r="N222" s="55" t="s">
        <v>15</v>
      </c>
      <c r="O222" s="55" t="s">
        <v>16</v>
      </c>
      <c r="P222" s="54">
        <v>33786</v>
      </c>
      <c r="Q222" s="55" t="s">
        <v>17</v>
      </c>
    </row>
    <row r="223" spans="1:17" x14ac:dyDescent="0.3">
      <c r="A223" s="54">
        <v>24289</v>
      </c>
      <c r="B223" s="55" t="s">
        <v>21</v>
      </c>
      <c r="C223" s="55" t="s">
        <v>940</v>
      </c>
      <c r="D223" s="55" t="s">
        <v>927</v>
      </c>
      <c r="E223" s="39">
        <v>0</v>
      </c>
      <c r="F223" s="56">
        <v>21847.82</v>
      </c>
      <c r="G223" s="56">
        <v>21847.82</v>
      </c>
      <c r="H223" s="55" t="s">
        <v>928</v>
      </c>
      <c r="I223" s="55" t="s">
        <v>929</v>
      </c>
      <c r="J223" s="55" t="s">
        <v>18</v>
      </c>
      <c r="K223" s="39">
        <v>2676</v>
      </c>
      <c r="L223" s="48" t="s">
        <v>1619</v>
      </c>
      <c r="M223" s="55" t="s">
        <v>925</v>
      </c>
      <c r="N223" s="55" t="s">
        <v>15</v>
      </c>
      <c r="O223" s="55" t="s">
        <v>16</v>
      </c>
      <c r="P223" s="54">
        <v>24289</v>
      </c>
      <c r="Q223" s="55" t="s">
        <v>17</v>
      </c>
    </row>
    <row r="224" spans="1:17" x14ac:dyDescent="0.3">
      <c r="A224" s="50">
        <v>24289</v>
      </c>
      <c r="B224" s="51" t="s">
        <v>21</v>
      </c>
      <c r="C224" s="51" t="s">
        <v>941</v>
      </c>
      <c r="D224" s="51" t="s">
        <v>933</v>
      </c>
      <c r="E224" s="53">
        <v>203704</v>
      </c>
      <c r="F224" s="52">
        <v>174245.29</v>
      </c>
      <c r="G224" s="52">
        <v>0.86</v>
      </c>
      <c r="H224" s="51" t="s">
        <v>928</v>
      </c>
      <c r="I224" s="51" t="s">
        <v>929</v>
      </c>
      <c r="J224" s="51" t="s">
        <v>18</v>
      </c>
      <c r="K224" s="38">
        <v>2833</v>
      </c>
      <c r="L224" s="38" t="s">
        <v>1620</v>
      </c>
      <c r="M224" s="51" t="s">
        <v>925</v>
      </c>
      <c r="N224" s="51" t="s">
        <v>15</v>
      </c>
      <c r="O224" s="51" t="s">
        <v>16</v>
      </c>
      <c r="P224" s="50">
        <v>24289</v>
      </c>
      <c r="Q224" s="51" t="s">
        <v>17</v>
      </c>
    </row>
    <row r="225" spans="1:17" x14ac:dyDescent="0.3">
      <c r="A225" s="50">
        <v>24289</v>
      </c>
      <c r="B225" s="51" t="s">
        <v>21</v>
      </c>
      <c r="C225" s="51" t="s">
        <v>942</v>
      </c>
      <c r="D225" s="51" t="s">
        <v>933</v>
      </c>
      <c r="E225" s="53">
        <v>43333</v>
      </c>
      <c r="F225" s="52">
        <v>174245.29</v>
      </c>
      <c r="G225" s="52">
        <v>4.0199999999999996</v>
      </c>
      <c r="H225" s="51" t="s">
        <v>928</v>
      </c>
      <c r="I225" s="51" t="s">
        <v>929</v>
      </c>
      <c r="J225" s="51" t="s">
        <v>18</v>
      </c>
      <c r="K225" s="38">
        <v>2836</v>
      </c>
      <c r="L225" s="38" t="s">
        <v>1620</v>
      </c>
      <c r="M225" s="51" t="s">
        <v>925</v>
      </c>
      <c r="N225" s="51" t="s">
        <v>15</v>
      </c>
      <c r="O225" s="51" t="s">
        <v>16</v>
      </c>
      <c r="P225" s="50">
        <v>24289</v>
      </c>
      <c r="Q225" s="51" t="s">
        <v>17</v>
      </c>
    </row>
    <row r="226" spans="1:17" x14ac:dyDescent="0.3">
      <c r="A226" s="50">
        <v>24289</v>
      </c>
      <c r="B226" s="51" t="s">
        <v>21</v>
      </c>
      <c r="C226" s="51" t="s">
        <v>103</v>
      </c>
      <c r="D226" s="51" t="s">
        <v>933</v>
      </c>
      <c r="E226" s="38">
        <v>389</v>
      </c>
      <c r="F226" s="52">
        <v>64942.27</v>
      </c>
      <c r="G226" s="52">
        <v>166.95</v>
      </c>
      <c r="H226" s="51" t="s">
        <v>928</v>
      </c>
      <c r="I226" s="51" t="s">
        <v>929</v>
      </c>
      <c r="J226" s="51" t="s">
        <v>18</v>
      </c>
      <c r="K226" s="38">
        <v>2879</v>
      </c>
      <c r="L226" s="38" t="s">
        <v>1620</v>
      </c>
      <c r="M226" s="51" t="s">
        <v>925</v>
      </c>
      <c r="N226" s="51" t="s">
        <v>15</v>
      </c>
      <c r="O226" s="51" t="s">
        <v>16</v>
      </c>
      <c r="P226" s="50">
        <v>24289</v>
      </c>
      <c r="Q226" s="51" t="s">
        <v>17</v>
      </c>
    </row>
    <row r="227" spans="1:17" x14ac:dyDescent="0.3">
      <c r="A227" s="50">
        <v>41122</v>
      </c>
      <c r="B227" s="51" t="s">
        <v>21</v>
      </c>
      <c r="C227" s="51" t="s">
        <v>104</v>
      </c>
      <c r="D227" s="51" t="s">
        <v>922</v>
      </c>
      <c r="E227" s="38">
        <v>1</v>
      </c>
      <c r="F227" s="52">
        <v>49505.599999999999</v>
      </c>
      <c r="G227" s="52">
        <v>49505.599999999999</v>
      </c>
      <c r="H227" s="51" t="s">
        <v>943</v>
      </c>
      <c r="I227" s="51" t="s">
        <v>929</v>
      </c>
      <c r="J227" s="51" t="s">
        <v>18</v>
      </c>
      <c r="K227" s="38">
        <v>639390854</v>
      </c>
      <c r="L227" s="38" t="s">
        <v>1620</v>
      </c>
      <c r="M227" s="51" t="s">
        <v>925</v>
      </c>
      <c r="N227" s="51" t="s">
        <v>15</v>
      </c>
      <c r="O227" s="51" t="s">
        <v>16</v>
      </c>
      <c r="P227" s="50">
        <v>40909</v>
      </c>
      <c r="Q227" s="51" t="s">
        <v>17</v>
      </c>
    </row>
    <row r="228" spans="1:17" x14ac:dyDescent="0.3">
      <c r="A228" s="50">
        <v>40483</v>
      </c>
      <c r="B228" s="51" t="s">
        <v>21</v>
      </c>
      <c r="C228" s="51" t="s">
        <v>944</v>
      </c>
      <c r="D228" s="51" t="s">
        <v>922</v>
      </c>
      <c r="E228" s="38">
        <v>1</v>
      </c>
      <c r="F228" s="52">
        <v>65576.69</v>
      </c>
      <c r="G228" s="52">
        <v>65576.69</v>
      </c>
      <c r="H228" s="51" t="s">
        <v>945</v>
      </c>
      <c r="I228" s="51" t="s">
        <v>929</v>
      </c>
      <c r="J228" s="51" t="s">
        <v>18</v>
      </c>
      <c r="K228" s="38">
        <v>102421292</v>
      </c>
      <c r="L228" s="38" t="s">
        <v>1620</v>
      </c>
      <c r="M228" s="51" t="s">
        <v>925</v>
      </c>
      <c r="N228" s="51" t="s">
        <v>15</v>
      </c>
      <c r="O228" s="51" t="s">
        <v>16</v>
      </c>
      <c r="P228" s="50">
        <v>40179</v>
      </c>
      <c r="Q228" s="51" t="s">
        <v>17</v>
      </c>
    </row>
    <row r="229" spans="1:17" x14ac:dyDescent="0.3">
      <c r="A229" s="50">
        <v>24289</v>
      </c>
      <c r="B229" s="51" t="s">
        <v>21</v>
      </c>
      <c r="C229" s="51" t="s">
        <v>104</v>
      </c>
      <c r="D229" s="51" t="s">
        <v>922</v>
      </c>
      <c r="E229" s="38">
        <v>6</v>
      </c>
      <c r="F229" s="52">
        <v>12440.91</v>
      </c>
      <c r="G229" s="52">
        <v>2073.48</v>
      </c>
      <c r="H229" s="51" t="s">
        <v>928</v>
      </c>
      <c r="I229" s="51" t="s">
        <v>929</v>
      </c>
      <c r="J229" s="51" t="s">
        <v>18</v>
      </c>
      <c r="K229" s="38">
        <v>2929</v>
      </c>
      <c r="L229" s="38" t="s">
        <v>1620</v>
      </c>
      <c r="M229" s="51" t="s">
        <v>925</v>
      </c>
      <c r="N229" s="51" t="s">
        <v>15</v>
      </c>
      <c r="O229" s="51" t="s">
        <v>16</v>
      </c>
      <c r="P229" s="50">
        <v>24289</v>
      </c>
      <c r="Q229" s="51" t="s">
        <v>17</v>
      </c>
    </row>
    <row r="230" spans="1:17" x14ac:dyDescent="0.3">
      <c r="A230" s="50">
        <v>33055</v>
      </c>
      <c r="B230" s="51" t="s">
        <v>21</v>
      </c>
      <c r="C230" s="51" t="s">
        <v>106</v>
      </c>
      <c r="D230" s="51" t="s">
        <v>927</v>
      </c>
      <c r="E230" s="38">
        <v>0</v>
      </c>
      <c r="F230" s="52">
        <v>3920.24</v>
      </c>
      <c r="G230" s="52">
        <v>3920.24</v>
      </c>
      <c r="H230" s="51" t="s">
        <v>928</v>
      </c>
      <c r="I230" s="51" t="s">
        <v>929</v>
      </c>
      <c r="J230" s="51" t="s">
        <v>18</v>
      </c>
      <c r="K230" s="38">
        <v>2998</v>
      </c>
      <c r="L230" s="38" t="s">
        <v>1620</v>
      </c>
      <c r="M230" s="51" t="s">
        <v>925</v>
      </c>
      <c r="N230" s="51" t="s">
        <v>15</v>
      </c>
      <c r="O230" s="51" t="s">
        <v>16</v>
      </c>
      <c r="P230" s="50">
        <v>33055</v>
      </c>
      <c r="Q230" s="51" t="s">
        <v>17</v>
      </c>
    </row>
    <row r="231" spans="1:17" x14ac:dyDescent="0.3">
      <c r="A231" s="50">
        <v>30133</v>
      </c>
      <c r="B231" s="51" t="s">
        <v>21</v>
      </c>
      <c r="C231" s="51" t="s">
        <v>106</v>
      </c>
      <c r="D231" s="51" t="s">
        <v>927</v>
      </c>
      <c r="E231" s="38">
        <v>0</v>
      </c>
      <c r="F231" s="52">
        <v>99988.72</v>
      </c>
      <c r="G231" s="52">
        <v>99988.72</v>
      </c>
      <c r="H231" s="51" t="s">
        <v>928</v>
      </c>
      <c r="I231" s="51" t="s">
        <v>929</v>
      </c>
      <c r="J231" s="51" t="s">
        <v>18</v>
      </c>
      <c r="K231" s="38">
        <v>2997</v>
      </c>
      <c r="L231" s="38" t="s">
        <v>1620</v>
      </c>
      <c r="M231" s="51" t="s">
        <v>925</v>
      </c>
      <c r="N231" s="51" t="s">
        <v>15</v>
      </c>
      <c r="O231" s="51" t="s">
        <v>16</v>
      </c>
      <c r="P231" s="50">
        <v>30133</v>
      </c>
      <c r="Q231" s="51" t="s">
        <v>17</v>
      </c>
    </row>
    <row r="232" spans="1:17" x14ac:dyDescent="0.3">
      <c r="A232" s="50">
        <v>25020</v>
      </c>
      <c r="B232" s="51" t="s">
        <v>21</v>
      </c>
      <c r="C232" s="51" t="s">
        <v>106</v>
      </c>
      <c r="D232" s="51" t="s">
        <v>927</v>
      </c>
      <c r="E232" s="38">
        <v>0</v>
      </c>
      <c r="F232" s="52">
        <v>12834.03</v>
      </c>
      <c r="G232" s="52">
        <v>12834.03</v>
      </c>
      <c r="H232" s="51" t="s">
        <v>928</v>
      </c>
      <c r="I232" s="51" t="s">
        <v>929</v>
      </c>
      <c r="J232" s="51" t="s">
        <v>18</v>
      </c>
      <c r="K232" s="38">
        <v>2996</v>
      </c>
      <c r="L232" s="38" t="s">
        <v>1620</v>
      </c>
      <c r="M232" s="51" t="s">
        <v>925</v>
      </c>
      <c r="N232" s="51" t="s">
        <v>15</v>
      </c>
      <c r="O232" s="51" t="s">
        <v>16</v>
      </c>
      <c r="P232" s="50">
        <v>25020</v>
      </c>
      <c r="Q232" s="51" t="s">
        <v>17</v>
      </c>
    </row>
    <row r="233" spans="1:17" x14ac:dyDescent="0.3">
      <c r="A233" s="50">
        <v>24289</v>
      </c>
      <c r="B233" s="51" t="s">
        <v>21</v>
      </c>
      <c r="C233" s="51" t="s">
        <v>106</v>
      </c>
      <c r="D233" s="51" t="s">
        <v>927</v>
      </c>
      <c r="E233" s="38">
        <v>1</v>
      </c>
      <c r="F233" s="52">
        <v>5731.74</v>
      </c>
      <c r="G233" s="52">
        <v>5731.74</v>
      </c>
      <c r="H233" s="51" t="s">
        <v>928</v>
      </c>
      <c r="I233" s="51" t="s">
        <v>929</v>
      </c>
      <c r="J233" s="51" t="s">
        <v>18</v>
      </c>
      <c r="K233" s="38">
        <v>2995</v>
      </c>
      <c r="L233" s="38" t="s">
        <v>1620</v>
      </c>
      <c r="M233" s="51" t="s">
        <v>925</v>
      </c>
      <c r="N233" s="51" t="s">
        <v>15</v>
      </c>
      <c r="O233" s="51" t="s">
        <v>16</v>
      </c>
      <c r="P233" s="50">
        <v>24289</v>
      </c>
      <c r="Q233" s="51" t="s">
        <v>17</v>
      </c>
    </row>
    <row r="234" spans="1:17" x14ac:dyDescent="0.3">
      <c r="A234" s="50">
        <v>32325</v>
      </c>
      <c r="B234" s="51" t="s">
        <v>21</v>
      </c>
      <c r="C234" s="51" t="s">
        <v>109</v>
      </c>
      <c r="D234" s="51" t="s">
        <v>933</v>
      </c>
      <c r="E234" s="38">
        <v>200</v>
      </c>
      <c r="F234" s="52">
        <v>130182.87</v>
      </c>
      <c r="G234" s="52">
        <v>650.91</v>
      </c>
      <c r="H234" s="51" t="s">
        <v>928</v>
      </c>
      <c r="I234" s="51" t="s">
        <v>929</v>
      </c>
      <c r="J234" s="51" t="s">
        <v>18</v>
      </c>
      <c r="K234" s="38">
        <v>3034</v>
      </c>
      <c r="L234" s="38" t="s">
        <v>1620</v>
      </c>
      <c r="M234" s="51" t="s">
        <v>925</v>
      </c>
      <c r="N234" s="51" t="s">
        <v>15</v>
      </c>
      <c r="O234" s="51" t="s">
        <v>16</v>
      </c>
      <c r="P234" s="50">
        <v>32325</v>
      </c>
      <c r="Q234" s="51" t="s">
        <v>17</v>
      </c>
    </row>
    <row r="235" spans="1:17" x14ac:dyDescent="0.3">
      <c r="A235" s="50">
        <v>33055</v>
      </c>
      <c r="B235" s="51" t="s">
        <v>21</v>
      </c>
      <c r="C235" s="51" t="s">
        <v>110</v>
      </c>
      <c r="D235" s="51" t="s">
        <v>922</v>
      </c>
      <c r="E235" s="38">
        <v>1</v>
      </c>
      <c r="F235" s="52">
        <v>107106</v>
      </c>
      <c r="G235" s="52">
        <v>107106</v>
      </c>
      <c r="H235" s="51" t="s">
        <v>928</v>
      </c>
      <c r="I235" s="51" t="s">
        <v>929</v>
      </c>
      <c r="J235" s="51" t="s">
        <v>18</v>
      </c>
      <c r="K235" s="38">
        <v>3058</v>
      </c>
      <c r="L235" s="38" t="s">
        <v>1620</v>
      </c>
      <c r="M235" s="51" t="s">
        <v>925</v>
      </c>
      <c r="N235" s="51" t="s">
        <v>15</v>
      </c>
      <c r="O235" s="51" t="s">
        <v>16</v>
      </c>
      <c r="P235" s="50">
        <v>33055</v>
      </c>
      <c r="Q235" s="51" t="s">
        <v>17</v>
      </c>
    </row>
    <row r="236" spans="1:17" x14ac:dyDescent="0.3">
      <c r="A236" s="50">
        <v>32325</v>
      </c>
      <c r="B236" s="51" t="s">
        <v>21</v>
      </c>
      <c r="C236" s="51" t="s">
        <v>110</v>
      </c>
      <c r="D236" s="51" t="s">
        <v>922</v>
      </c>
      <c r="E236" s="38">
        <v>1</v>
      </c>
      <c r="F236" s="52">
        <v>135496.45000000001</v>
      </c>
      <c r="G236" s="52">
        <v>135496.45000000001</v>
      </c>
      <c r="H236" s="51" t="s">
        <v>928</v>
      </c>
      <c r="I236" s="51" t="s">
        <v>929</v>
      </c>
      <c r="J236" s="51" t="s">
        <v>18</v>
      </c>
      <c r="K236" s="38">
        <v>3057</v>
      </c>
      <c r="L236" s="38" t="s">
        <v>1620</v>
      </c>
      <c r="M236" s="51" t="s">
        <v>925</v>
      </c>
      <c r="N236" s="51" t="s">
        <v>15</v>
      </c>
      <c r="O236" s="51" t="s">
        <v>16</v>
      </c>
      <c r="P236" s="50">
        <v>32325</v>
      </c>
      <c r="Q236" s="51" t="s">
        <v>17</v>
      </c>
    </row>
    <row r="237" spans="1:17" x14ac:dyDescent="0.3">
      <c r="A237" s="50">
        <v>30133</v>
      </c>
      <c r="B237" s="51" t="s">
        <v>21</v>
      </c>
      <c r="C237" s="51" t="s">
        <v>110</v>
      </c>
      <c r="D237" s="51" t="s">
        <v>922</v>
      </c>
      <c r="E237" s="38">
        <v>1</v>
      </c>
      <c r="F237" s="52">
        <v>30299.61</v>
      </c>
      <c r="G237" s="52">
        <v>30299.61</v>
      </c>
      <c r="H237" s="51" t="s">
        <v>928</v>
      </c>
      <c r="I237" s="51" t="s">
        <v>929</v>
      </c>
      <c r="J237" s="51" t="s">
        <v>18</v>
      </c>
      <c r="K237" s="38">
        <v>3056</v>
      </c>
      <c r="L237" s="38" t="s">
        <v>1620</v>
      </c>
      <c r="M237" s="51" t="s">
        <v>925</v>
      </c>
      <c r="N237" s="51" t="s">
        <v>15</v>
      </c>
      <c r="O237" s="51" t="s">
        <v>16</v>
      </c>
      <c r="P237" s="50">
        <v>30133</v>
      </c>
      <c r="Q237" s="51" t="s">
        <v>17</v>
      </c>
    </row>
    <row r="238" spans="1:17" x14ac:dyDescent="0.3">
      <c r="A238" s="50">
        <v>30133</v>
      </c>
      <c r="B238" s="51" t="s">
        <v>21</v>
      </c>
      <c r="C238" s="51" t="s">
        <v>111</v>
      </c>
      <c r="D238" s="51" t="s">
        <v>922</v>
      </c>
      <c r="E238" s="38">
        <v>1</v>
      </c>
      <c r="F238" s="52">
        <v>142408.18</v>
      </c>
      <c r="G238" s="52">
        <v>142408.18</v>
      </c>
      <c r="H238" s="51" t="s">
        <v>928</v>
      </c>
      <c r="I238" s="51" t="s">
        <v>929</v>
      </c>
      <c r="J238" s="51" t="s">
        <v>18</v>
      </c>
      <c r="K238" s="38">
        <v>3088</v>
      </c>
      <c r="L238" s="38" t="s">
        <v>1620</v>
      </c>
      <c r="M238" s="51" t="s">
        <v>925</v>
      </c>
      <c r="N238" s="51" t="s">
        <v>15</v>
      </c>
      <c r="O238" s="51" t="s">
        <v>16</v>
      </c>
      <c r="P238" s="50">
        <v>30133</v>
      </c>
      <c r="Q238" s="51" t="s">
        <v>17</v>
      </c>
    </row>
    <row r="239" spans="1:17" x14ac:dyDescent="0.3">
      <c r="A239" s="50">
        <v>24289</v>
      </c>
      <c r="B239" s="51" t="s">
        <v>21</v>
      </c>
      <c r="C239" s="51" t="s">
        <v>111</v>
      </c>
      <c r="D239" s="51" t="s">
        <v>922</v>
      </c>
      <c r="E239" s="38">
        <v>2</v>
      </c>
      <c r="F239" s="52">
        <v>13944.79</v>
      </c>
      <c r="G239" s="52">
        <v>6972.4</v>
      </c>
      <c r="H239" s="51" t="s">
        <v>928</v>
      </c>
      <c r="I239" s="51" t="s">
        <v>929</v>
      </c>
      <c r="J239" s="51" t="s">
        <v>18</v>
      </c>
      <c r="K239" s="38">
        <v>3087</v>
      </c>
      <c r="L239" s="38" t="s">
        <v>1620</v>
      </c>
      <c r="M239" s="51" t="s">
        <v>925</v>
      </c>
      <c r="N239" s="51" t="s">
        <v>15</v>
      </c>
      <c r="O239" s="51" t="s">
        <v>16</v>
      </c>
      <c r="P239" s="50">
        <v>24289</v>
      </c>
      <c r="Q239" s="51" t="s">
        <v>17</v>
      </c>
    </row>
    <row r="240" spans="1:17" x14ac:dyDescent="0.3">
      <c r="A240" s="50">
        <v>34881</v>
      </c>
      <c r="B240" s="51" t="s">
        <v>21</v>
      </c>
      <c r="C240" s="51" t="s">
        <v>113</v>
      </c>
      <c r="D240" s="51" t="s">
        <v>927</v>
      </c>
      <c r="E240" s="38">
        <v>1</v>
      </c>
      <c r="F240" s="52">
        <v>66092.509999999995</v>
      </c>
      <c r="G240" s="52">
        <v>66092.509999999995</v>
      </c>
      <c r="H240" s="51" t="s">
        <v>928</v>
      </c>
      <c r="I240" s="51" t="s">
        <v>929</v>
      </c>
      <c r="J240" s="51" t="s">
        <v>18</v>
      </c>
      <c r="K240" s="38">
        <v>3217</v>
      </c>
      <c r="L240" s="38" t="s">
        <v>1620</v>
      </c>
      <c r="M240" s="51" t="s">
        <v>925</v>
      </c>
      <c r="N240" s="51" t="s">
        <v>15</v>
      </c>
      <c r="O240" s="51" t="s">
        <v>16</v>
      </c>
      <c r="P240" s="50">
        <v>34881</v>
      </c>
      <c r="Q240" s="51" t="s">
        <v>17</v>
      </c>
    </row>
    <row r="241" spans="1:17" x14ac:dyDescent="0.3">
      <c r="A241" s="50">
        <v>34881</v>
      </c>
      <c r="B241" s="51" t="s">
        <v>21</v>
      </c>
      <c r="C241" s="51" t="s">
        <v>114</v>
      </c>
      <c r="D241" s="51" t="s">
        <v>946</v>
      </c>
      <c r="E241" s="38">
        <v>1</v>
      </c>
      <c r="F241" s="52">
        <v>17424.5</v>
      </c>
      <c r="G241" s="52">
        <v>17424.5</v>
      </c>
      <c r="H241" s="51" t="s">
        <v>928</v>
      </c>
      <c r="I241" s="51" t="s">
        <v>929</v>
      </c>
      <c r="J241" s="51" t="s">
        <v>18</v>
      </c>
      <c r="K241" s="38">
        <v>3227</v>
      </c>
      <c r="L241" s="38" t="s">
        <v>1620</v>
      </c>
      <c r="M241" s="51" t="s">
        <v>925</v>
      </c>
      <c r="N241" s="51" t="s">
        <v>15</v>
      </c>
      <c r="O241" s="51" t="s">
        <v>16</v>
      </c>
      <c r="P241" s="50">
        <v>34881</v>
      </c>
      <c r="Q241" s="51" t="s">
        <v>17</v>
      </c>
    </row>
    <row r="242" spans="1:17" x14ac:dyDescent="0.3">
      <c r="A242" s="50">
        <v>34881</v>
      </c>
      <c r="B242" s="51" t="s">
        <v>21</v>
      </c>
      <c r="C242" s="51" t="s">
        <v>115</v>
      </c>
      <c r="D242" s="51" t="s">
        <v>927</v>
      </c>
      <c r="E242" s="38">
        <v>1</v>
      </c>
      <c r="F242" s="52">
        <v>3150.19</v>
      </c>
      <c r="G242" s="52">
        <v>3150.19</v>
      </c>
      <c r="H242" s="51" t="s">
        <v>928</v>
      </c>
      <c r="I242" s="51" t="s">
        <v>929</v>
      </c>
      <c r="J242" s="51" t="s">
        <v>18</v>
      </c>
      <c r="K242" s="38">
        <v>3235</v>
      </c>
      <c r="L242" s="38" t="s">
        <v>1620</v>
      </c>
      <c r="M242" s="51" t="s">
        <v>925</v>
      </c>
      <c r="N242" s="51" t="s">
        <v>15</v>
      </c>
      <c r="O242" s="51" t="s">
        <v>16</v>
      </c>
      <c r="P242" s="50">
        <v>34881</v>
      </c>
      <c r="Q242" s="51" t="s">
        <v>17</v>
      </c>
    </row>
    <row r="243" spans="1:17" x14ac:dyDescent="0.3">
      <c r="A243" s="50">
        <v>34881</v>
      </c>
      <c r="B243" s="51" t="s">
        <v>21</v>
      </c>
      <c r="C243" s="51" t="s">
        <v>116</v>
      </c>
      <c r="D243" s="51" t="s">
        <v>927</v>
      </c>
      <c r="E243" s="38">
        <v>1</v>
      </c>
      <c r="F243" s="52">
        <v>3150.18</v>
      </c>
      <c r="G243" s="52">
        <v>3150.18</v>
      </c>
      <c r="H243" s="51" t="s">
        <v>928</v>
      </c>
      <c r="I243" s="51" t="s">
        <v>929</v>
      </c>
      <c r="J243" s="51" t="s">
        <v>18</v>
      </c>
      <c r="K243" s="38">
        <v>3245</v>
      </c>
      <c r="L243" s="38" t="s">
        <v>1620</v>
      </c>
      <c r="M243" s="51" t="s">
        <v>925</v>
      </c>
      <c r="N243" s="51" t="s">
        <v>15</v>
      </c>
      <c r="O243" s="51" t="s">
        <v>16</v>
      </c>
      <c r="P243" s="50">
        <v>34881</v>
      </c>
      <c r="Q243" s="51" t="s">
        <v>17</v>
      </c>
    </row>
    <row r="244" spans="1:17" x14ac:dyDescent="0.3">
      <c r="A244" s="50">
        <v>34881</v>
      </c>
      <c r="B244" s="51" t="s">
        <v>21</v>
      </c>
      <c r="C244" s="51" t="s">
        <v>117</v>
      </c>
      <c r="D244" s="51" t="s">
        <v>922</v>
      </c>
      <c r="E244" s="38">
        <v>0</v>
      </c>
      <c r="F244" s="52">
        <v>6201.94</v>
      </c>
      <c r="G244" s="52">
        <v>6201.94</v>
      </c>
      <c r="H244" s="51" t="s">
        <v>928</v>
      </c>
      <c r="I244" s="51" t="s">
        <v>929</v>
      </c>
      <c r="J244" s="51" t="s">
        <v>18</v>
      </c>
      <c r="K244" s="38">
        <v>3258</v>
      </c>
      <c r="L244" s="38" t="s">
        <v>1620</v>
      </c>
      <c r="M244" s="51" t="s">
        <v>925</v>
      </c>
      <c r="N244" s="51" t="s">
        <v>15</v>
      </c>
      <c r="O244" s="51" t="s">
        <v>16</v>
      </c>
      <c r="P244" s="50">
        <v>34881</v>
      </c>
      <c r="Q244" s="51" t="s">
        <v>17</v>
      </c>
    </row>
    <row r="245" spans="1:17" x14ac:dyDescent="0.3">
      <c r="A245" s="50">
        <v>30498</v>
      </c>
      <c r="B245" s="51" t="s">
        <v>21</v>
      </c>
      <c r="C245" s="51" t="s">
        <v>947</v>
      </c>
      <c r="D245" s="51" t="s">
        <v>927</v>
      </c>
      <c r="E245" s="38">
        <v>0</v>
      </c>
      <c r="F245" s="52">
        <v>3804.88</v>
      </c>
      <c r="G245" s="52">
        <v>3804.88</v>
      </c>
      <c r="H245" s="51" t="s">
        <v>928</v>
      </c>
      <c r="I245" s="51" t="s">
        <v>929</v>
      </c>
      <c r="J245" s="51" t="s">
        <v>18</v>
      </c>
      <c r="K245" s="38">
        <v>3261</v>
      </c>
      <c r="L245" s="38" t="s">
        <v>1620</v>
      </c>
      <c r="M245" s="51" t="s">
        <v>925</v>
      </c>
      <c r="N245" s="51" t="s">
        <v>15</v>
      </c>
      <c r="O245" s="51" t="s">
        <v>16</v>
      </c>
      <c r="P245" s="50">
        <v>30498</v>
      </c>
      <c r="Q245" s="51" t="s">
        <v>17</v>
      </c>
    </row>
    <row r="246" spans="1:17" x14ac:dyDescent="0.3">
      <c r="A246" s="50">
        <v>30864</v>
      </c>
      <c r="B246" s="51" t="s">
        <v>21</v>
      </c>
      <c r="C246" s="51" t="s">
        <v>120</v>
      </c>
      <c r="D246" s="51" t="s">
        <v>927</v>
      </c>
      <c r="E246" s="38">
        <v>1</v>
      </c>
      <c r="F246" s="52">
        <v>47102.04</v>
      </c>
      <c r="G246" s="52">
        <v>47102.04</v>
      </c>
      <c r="H246" s="51" t="s">
        <v>928</v>
      </c>
      <c r="I246" s="51" t="s">
        <v>929</v>
      </c>
      <c r="J246" s="51" t="s">
        <v>18</v>
      </c>
      <c r="K246" s="38">
        <v>3280</v>
      </c>
      <c r="L246" s="38" t="s">
        <v>1620</v>
      </c>
      <c r="M246" s="51" t="s">
        <v>925</v>
      </c>
      <c r="N246" s="51" t="s">
        <v>15</v>
      </c>
      <c r="O246" s="51" t="s">
        <v>16</v>
      </c>
      <c r="P246" s="50">
        <v>30864</v>
      </c>
      <c r="Q246" s="51" t="s">
        <v>17</v>
      </c>
    </row>
    <row r="247" spans="1:17" x14ac:dyDescent="0.3">
      <c r="A247" s="50">
        <v>30864</v>
      </c>
      <c r="B247" s="51" t="s">
        <v>21</v>
      </c>
      <c r="C247" s="51" t="s">
        <v>121</v>
      </c>
      <c r="D247" s="51" t="s">
        <v>922</v>
      </c>
      <c r="E247" s="38">
        <v>1</v>
      </c>
      <c r="F247" s="52">
        <v>60559.76</v>
      </c>
      <c r="G247" s="52">
        <v>60559.76</v>
      </c>
      <c r="H247" s="51" t="s">
        <v>928</v>
      </c>
      <c r="I247" s="51" t="s">
        <v>929</v>
      </c>
      <c r="J247" s="51" t="s">
        <v>18</v>
      </c>
      <c r="K247" s="38">
        <v>3326</v>
      </c>
      <c r="L247" s="38" t="s">
        <v>1620</v>
      </c>
      <c r="M247" s="51" t="s">
        <v>925</v>
      </c>
      <c r="N247" s="51" t="s">
        <v>15</v>
      </c>
      <c r="O247" s="51" t="s">
        <v>16</v>
      </c>
      <c r="P247" s="50">
        <v>30864</v>
      </c>
      <c r="Q247" s="51" t="s">
        <v>17</v>
      </c>
    </row>
    <row r="248" spans="1:17" x14ac:dyDescent="0.3">
      <c r="A248" s="50">
        <v>29403</v>
      </c>
      <c r="B248" s="51" t="s">
        <v>21</v>
      </c>
      <c r="C248" s="51" t="s">
        <v>123</v>
      </c>
      <c r="D248" s="51" t="s">
        <v>927</v>
      </c>
      <c r="E248" s="38">
        <v>0</v>
      </c>
      <c r="F248" s="52">
        <v>61087.72</v>
      </c>
      <c r="G248" s="52">
        <v>61087.72</v>
      </c>
      <c r="H248" s="51" t="s">
        <v>928</v>
      </c>
      <c r="I248" s="51" t="s">
        <v>929</v>
      </c>
      <c r="J248" s="51" t="s">
        <v>18</v>
      </c>
      <c r="K248" s="38">
        <v>3342</v>
      </c>
      <c r="L248" s="38" t="s">
        <v>1620</v>
      </c>
      <c r="M248" s="51" t="s">
        <v>925</v>
      </c>
      <c r="N248" s="51" t="s">
        <v>15</v>
      </c>
      <c r="O248" s="51" t="s">
        <v>16</v>
      </c>
      <c r="P248" s="50">
        <v>29403</v>
      </c>
      <c r="Q248" s="51" t="s">
        <v>17</v>
      </c>
    </row>
    <row r="249" spans="1:17" x14ac:dyDescent="0.3">
      <c r="A249" s="54">
        <v>28672</v>
      </c>
      <c r="B249" s="55" t="s">
        <v>21</v>
      </c>
      <c r="C249" s="55" t="s">
        <v>125</v>
      </c>
      <c r="D249" s="55" t="s">
        <v>927</v>
      </c>
      <c r="E249" s="39">
        <v>0</v>
      </c>
      <c r="F249" s="56">
        <v>35386.42</v>
      </c>
      <c r="G249" s="56">
        <v>35386.42</v>
      </c>
      <c r="H249" s="55" t="s">
        <v>928</v>
      </c>
      <c r="I249" s="55" t="s">
        <v>929</v>
      </c>
      <c r="J249" s="55" t="s">
        <v>18</v>
      </c>
      <c r="K249" s="39">
        <v>3383</v>
      </c>
      <c r="L249" s="48" t="s">
        <v>1619</v>
      </c>
      <c r="M249" s="55" t="s">
        <v>925</v>
      </c>
      <c r="N249" s="55" t="s">
        <v>15</v>
      </c>
      <c r="O249" s="55" t="s">
        <v>16</v>
      </c>
      <c r="P249" s="54">
        <v>28672</v>
      </c>
      <c r="Q249" s="55" t="s">
        <v>17</v>
      </c>
    </row>
    <row r="250" spans="1:17" x14ac:dyDescent="0.3">
      <c r="A250" s="54">
        <v>24289</v>
      </c>
      <c r="B250" s="55" t="s">
        <v>21</v>
      </c>
      <c r="C250" s="55" t="s">
        <v>125</v>
      </c>
      <c r="D250" s="55" t="s">
        <v>927</v>
      </c>
      <c r="E250" s="39">
        <v>1</v>
      </c>
      <c r="F250" s="56">
        <v>33263.279999999999</v>
      </c>
      <c r="G250" s="56">
        <v>33263.279999999999</v>
      </c>
      <c r="H250" s="55" t="s">
        <v>928</v>
      </c>
      <c r="I250" s="55" t="s">
        <v>929</v>
      </c>
      <c r="J250" s="55" t="s">
        <v>18</v>
      </c>
      <c r="K250" s="39">
        <v>3382</v>
      </c>
      <c r="L250" s="48" t="s">
        <v>1619</v>
      </c>
      <c r="M250" s="55" t="s">
        <v>925</v>
      </c>
      <c r="N250" s="55" t="s">
        <v>15</v>
      </c>
      <c r="O250" s="55" t="s">
        <v>16</v>
      </c>
      <c r="P250" s="54">
        <v>24289</v>
      </c>
      <c r="Q250" s="55" t="s">
        <v>17</v>
      </c>
    </row>
    <row r="251" spans="1:17" x14ac:dyDescent="0.3">
      <c r="A251" s="54">
        <v>34151</v>
      </c>
      <c r="B251" s="55" t="s">
        <v>21</v>
      </c>
      <c r="C251" s="55" t="s">
        <v>126</v>
      </c>
      <c r="D251" s="55" t="s">
        <v>946</v>
      </c>
      <c r="E251" s="39">
        <v>1</v>
      </c>
      <c r="F251" s="56">
        <v>28853.119999999999</v>
      </c>
      <c r="G251" s="56">
        <v>28853.119999999999</v>
      </c>
      <c r="H251" s="55" t="s">
        <v>928</v>
      </c>
      <c r="I251" s="55" t="s">
        <v>929</v>
      </c>
      <c r="J251" s="55" t="s">
        <v>18</v>
      </c>
      <c r="K251" s="39">
        <v>3397</v>
      </c>
      <c r="L251" s="48" t="s">
        <v>1619</v>
      </c>
      <c r="M251" s="55" t="s">
        <v>925</v>
      </c>
      <c r="N251" s="55" t="s">
        <v>15</v>
      </c>
      <c r="O251" s="55" t="s">
        <v>16</v>
      </c>
      <c r="P251" s="54">
        <v>34151</v>
      </c>
      <c r="Q251" s="55" t="s">
        <v>17</v>
      </c>
    </row>
    <row r="252" spans="1:17" x14ac:dyDescent="0.3">
      <c r="A252" s="54">
        <v>24289</v>
      </c>
      <c r="B252" s="55" t="s">
        <v>21</v>
      </c>
      <c r="C252" s="55" t="s">
        <v>127</v>
      </c>
      <c r="D252" s="55" t="s">
        <v>927</v>
      </c>
      <c r="E252" s="39">
        <v>1</v>
      </c>
      <c r="F252" s="56">
        <v>5279.52</v>
      </c>
      <c r="G252" s="56">
        <v>5279.52</v>
      </c>
      <c r="H252" s="55" t="s">
        <v>928</v>
      </c>
      <c r="I252" s="55" t="s">
        <v>929</v>
      </c>
      <c r="J252" s="55" t="s">
        <v>18</v>
      </c>
      <c r="K252" s="39">
        <v>3402</v>
      </c>
      <c r="L252" s="48" t="s">
        <v>1619</v>
      </c>
      <c r="M252" s="55" t="s">
        <v>925</v>
      </c>
      <c r="N252" s="55" t="s">
        <v>15</v>
      </c>
      <c r="O252" s="55" t="s">
        <v>16</v>
      </c>
      <c r="P252" s="54">
        <v>24289</v>
      </c>
      <c r="Q252" s="55" t="s">
        <v>17</v>
      </c>
    </row>
    <row r="253" spans="1:17" x14ac:dyDescent="0.3">
      <c r="A253" s="54">
        <v>24289</v>
      </c>
      <c r="B253" s="55" t="s">
        <v>21</v>
      </c>
      <c r="C253" s="55" t="s">
        <v>128</v>
      </c>
      <c r="D253" s="55" t="s">
        <v>927</v>
      </c>
      <c r="E253" s="39">
        <v>1</v>
      </c>
      <c r="F253" s="56">
        <v>10610.02</v>
      </c>
      <c r="G253" s="56">
        <v>10610.02</v>
      </c>
      <c r="H253" s="55" t="s">
        <v>928</v>
      </c>
      <c r="I253" s="55" t="s">
        <v>929</v>
      </c>
      <c r="J253" s="55" t="s">
        <v>18</v>
      </c>
      <c r="K253" s="39">
        <v>3416</v>
      </c>
      <c r="L253" s="48" t="s">
        <v>1619</v>
      </c>
      <c r="M253" s="55" t="s">
        <v>925</v>
      </c>
      <c r="N253" s="55" t="s">
        <v>15</v>
      </c>
      <c r="O253" s="55" t="s">
        <v>16</v>
      </c>
      <c r="P253" s="54">
        <v>24289</v>
      </c>
      <c r="Q253" s="55" t="s">
        <v>17</v>
      </c>
    </row>
    <row r="254" spans="1:17" x14ac:dyDescent="0.3">
      <c r="A254" s="54">
        <v>28672</v>
      </c>
      <c r="B254" s="55" t="s">
        <v>21</v>
      </c>
      <c r="C254" s="55" t="s">
        <v>129</v>
      </c>
      <c r="D254" s="55" t="s">
        <v>922</v>
      </c>
      <c r="E254" s="39">
        <v>2</v>
      </c>
      <c r="F254" s="56">
        <v>2580</v>
      </c>
      <c r="G254" s="56">
        <v>1290</v>
      </c>
      <c r="H254" s="55" t="s">
        <v>928</v>
      </c>
      <c r="I254" s="55" t="s">
        <v>929</v>
      </c>
      <c r="J254" s="55" t="s">
        <v>18</v>
      </c>
      <c r="K254" s="39">
        <v>3425</v>
      </c>
      <c r="L254" s="48" t="s">
        <v>1619</v>
      </c>
      <c r="M254" s="55" t="s">
        <v>925</v>
      </c>
      <c r="N254" s="55" t="s">
        <v>15</v>
      </c>
      <c r="O254" s="55" t="s">
        <v>16</v>
      </c>
      <c r="P254" s="54">
        <v>28672</v>
      </c>
      <c r="Q254" s="55" t="s">
        <v>17</v>
      </c>
    </row>
    <row r="255" spans="1:17" x14ac:dyDescent="0.3">
      <c r="A255" s="54">
        <v>24289</v>
      </c>
      <c r="B255" s="55" t="s">
        <v>21</v>
      </c>
      <c r="C255" s="55" t="s">
        <v>130</v>
      </c>
      <c r="D255" s="55" t="s">
        <v>922</v>
      </c>
      <c r="E255" s="39">
        <v>1</v>
      </c>
      <c r="F255" s="56">
        <v>10354.950000000001</v>
      </c>
      <c r="G255" s="56">
        <v>10354.950000000001</v>
      </c>
      <c r="H255" s="55" t="s">
        <v>928</v>
      </c>
      <c r="I255" s="55" t="s">
        <v>929</v>
      </c>
      <c r="J255" s="55" t="s">
        <v>18</v>
      </c>
      <c r="K255" s="39">
        <v>3440</v>
      </c>
      <c r="L255" s="48" t="s">
        <v>1619</v>
      </c>
      <c r="M255" s="55" t="s">
        <v>925</v>
      </c>
      <c r="N255" s="55" t="s">
        <v>15</v>
      </c>
      <c r="O255" s="55" t="s">
        <v>16</v>
      </c>
      <c r="P255" s="54">
        <v>24289</v>
      </c>
      <c r="Q255" s="55" t="s">
        <v>17</v>
      </c>
    </row>
    <row r="256" spans="1:17" x14ac:dyDescent="0.3">
      <c r="A256" s="50">
        <v>33786</v>
      </c>
      <c r="B256" s="51" t="s">
        <v>21</v>
      </c>
      <c r="C256" s="51" t="s">
        <v>131</v>
      </c>
      <c r="D256" s="51" t="s">
        <v>927</v>
      </c>
      <c r="E256" s="38">
        <v>1</v>
      </c>
      <c r="F256" s="52">
        <v>60094.69</v>
      </c>
      <c r="G256" s="52">
        <v>60094.69</v>
      </c>
      <c r="H256" s="51" t="s">
        <v>928</v>
      </c>
      <c r="I256" s="51" t="s">
        <v>929</v>
      </c>
      <c r="J256" s="51" t="s">
        <v>18</v>
      </c>
      <c r="K256" s="38">
        <v>3453</v>
      </c>
      <c r="L256" s="38" t="s">
        <v>1620</v>
      </c>
      <c r="M256" s="51" t="s">
        <v>925</v>
      </c>
      <c r="N256" s="51" t="s">
        <v>15</v>
      </c>
      <c r="O256" s="51" t="s">
        <v>16</v>
      </c>
      <c r="P256" s="50">
        <v>33786</v>
      </c>
      <c r="Q256" s="51" t="s">
        <v>17</v>
      </c>
    </row>
    <row r="257" spans="1:17" x14ac:dyDescent="0.3">
      <c r="A257" s="50">
        <v>40148</v>
      </c>
      <c r="B257" s="51" t="s">
        <v>21</v>
      </c>
      <c r="C257" s="51" t="s">
        <v>948</v>
      </c>
      <c r="D257" s="51" t="s">
        <v>946</v>
      </c>
      <c r="E257" s="38">
        <v>0</v>
      </c>
      <c r="F257" s="52">
        <v>14268.74</v>
      </c>
      <c r="G257" s="52">
        <v>14268.74</v>
      </c>
      <c r="H257" s="51" t="s">
        <v>949</v>
      </c>
      <c r="I257" s="51" t="s">
        <v>929</v>
      </c>
      <c r="J257" s="51" t="s">
        <v>18</v>
      </c>
      <c r="K257" s="38">
        <v>99962800</v>
      </c>
      <c r="L257" s="38" t="s">
        <v>1620</v>
      </c>
      <c r="M257" s="51" t="s">
        <v>925</v>
      </c>
      <c r="N257" s="51" t="s">
        <v>15</v>
      </c>
      <c r="O257" s="51" t="s">
        <v>16</v>
      </c>
      <c r="P257" s="50">
        <v>40179</v>
      </c>
      <c r="Q257" s="51" t="s">
        <v>17</v>
      </c>
    </row>
    <row r="258" spans="1:17" x14ac:dyDescent="0.3">
      <c r="A258" s="50">
        <v>33786</v>
      </c>
      <c r="B258" s="51" t="s">
        <v>21</v>
      </c>
      <c r="C258" s="51" t="s">
        <v>24</v>
      </c>
      <c r="D258" s="51" t="s">
        <v>927</v>
      </c>
      <c r="E258" s="38">
        <v>1</v>
      </c>
      <c r="F258" s="52">
        <v>6007</v>
      </c>
      <c r="G258" s="52">
        <v>6007</v>
      </c>
      <c r="H258" s="51" t="s">
        <v>928</v>
      </c>
      <c r="I258" s="51" t="s">
        <v>929</v>
      </c>
      <c r="J258" s="51" t="s">
        <v>18</v>
      </c>
      <c r="K258" s="38">
        <v>3500</v>
      </c>
      <c r="L258" s="38" t="s">
        <v>1620</v>
      </c>
      <c r="M258" s="51" t="s">
        <v>925</v>
      </c>
      <c r="N258" s="51" t="s">
        <v>15</v>
      </c>
      <c r="O258" s="51" t="s">
        <v>16</v>
      </c>
      <c r="P258" s="50">
        <v>33786</v>
      </c>
      <c r="Q258" s="51" t="s">
        <v>17</v>
      </c>
    </row>
    <row r="259" spans="1:17" x14ac:dyDescent="0.3">
      <c r="A259" s="50">
        <v>33786</v>
      </c>
      <c r="B259" s="51" t="s">
        <v>21</v>
      </c>
      <c r="C259" s="51" t="s">
        <v>132</v>
      </c>
      <c r="D259" s="51" t="s">
        <v>922</v>
      </c>
      <c r="E259" s="38">
        <v>1</v>
      </c>
      <c r="F259" s="52">
        <v>25027.74</v>
      </c>
      <c r="G259" s="52">
        <v>25027.74</v>
      </c>
      <c r="H259" s="51" t="s">
        <v>928</v>
      </c>
      <c r="I259" s="51" t="s">
        <v>929</v>
      </c>
      <c r="J259" s="51" t="s">
        <v>18</v>
      </c>
      <c r="K259" s="38">
        <v>3543</v>
      </c>
      <c r="L259" s="38" t="s">
        <v>1620</v>
      </c>
      <c r="M259" s="51" t="s">
        <v>925</v>
      </c>
      <c r="N259" s="51" t="s">
        <v>15</v>
      </c>
      <c r="O259" s="51" t="s">
        <v>16</v>
      </c>
      <c r="P259" s="50">
        <v>33786</v>
      </c>
      <c r="Q259" s="51" t="s">
        <v>17</v>
      </c>
    </row>
    <row r="260" spans="1:17" x14ac:dyDescent="0.3">
      <c r="A260" s="50">
        <v>29037</v>
      </c>
      <c r="B260" s="51" t="s">
        <v>21</v>
      </c>
      <c r="C260" s="51" t="s">
        <v>134</v>
      </c>
      <c r="D260" s="51" t="s">
        <v>927</v>
      </c>
      <c r="E260" s="38">
        <v>0</v>
      </c>
      <c r="F260" s="52">
        <v>1416.02</v>
      </c>
      <c r="G260" s="52">
        <v>1416.02</v>
      </c>
      <c r="H260" s="51" t="s">
        <v>928</v>
      </c>
      <c r="I260" s="51" t="s">
        <v>929</v>
      </c>
      <c r="J260" s="51" t="s">
        <v>18</v>
      </c>
      <c r="K260" s="38">
        <v>645821211</v>
      </c>
      <c r="L260" s="38" t="s">
        <v>1620</v>
      </c>
      <c r="M260" s="51" t="s">
        <v>925</v>
      </c>
      <c r="N260" s="51" t="s">
        <v>15</v>
      </c>
      <c r="O260" s="51" t="s">
        <v>16</v>
      </c>
      <c r="P260" s="50">
        <v>29037</v>
      </c>
      <c r="Q260" s="51" t="s">
        <v>17</v>
      </c>
    </row>
    <row r="261" spans="1:17" x14ac:dyDescent="0.3">
      <c r="A261" s="50">
        <v>28307</v>
      </c>
      <c r="B261" s="51" t="s">
        <v>21</v>
      </c>
      <c r="C261" s="51" t="s">
        <v>134</v>
      </c>
      <c r="D261" s="51" t="s">
        <v>927</v>
      </c>
      <c r="E261" s="38">
        <v>1</v>
      </c>
      <c r="F261" s="52">
        <v>30205.759999999998</v>
      </c>
      <c r="G261" s="52">
        <v>30205.759999999998</v>
      </c>
      <c r="H261" s="51" t="s">
        <v>928</v>
      </c>
      <c r="I261" s="51" t="s">
        <v>929</v>
      </c>
      <c r="J261" s="51" t="s">
        <v>18</v>
      </c>
      <c r="K261" s="38">
        <v>3624</v>
      </c>
      <c r="L261" s="38" t="s">
        <v>1620</v>
      </c>
      <c r="M261" s="51" t="s">
        <v>925</v>
      </c>
      <c r="N261" s="51" t="s">
        <v>15</v>
      </c>
      <c r="O261" s="51" t="s">
        <v>16</v>
      </c>
      <c r="P261" s="50">
        <v>28307</v>
      </c>
      <c r="Q261" s="51" t="s">
        <v>17</v>
      </c>
    </row>
    <row r="262" spans="1:17" x14ac:dyDescent="0.3">
      <c r="A262" s="50">
        <v>40026</v>
      </c>
      <c r="B262" s="51" t="s">
        <v>21</v>
      </c>
      <c r="C262" s="51" t="s">
        <v>950</v>
      </c>
      <c r="D262" s="51" t="s">
        <v>946</v>
      </c>
      <c r="E262" s="38">
        <v>0</v>
      </c>
      <c r="F262" s="52">
        <v>27098.06</v>
      </c>
      <c r="G262" s="52">
        <v>27098.06</v>
      </c>
      <c r="H262" s="51" t="s">
        <v>951</v>
      </c>
      <c r="I262" s="51" t="s">
        <v>929</v>
      </c>
      <c r="J262" s="51" t="s">
        <v>18</v>
      </c>
      <c r="K262" s="38">
        <v>98954587</v>
      </c>
      <c r="L262" s="38" t="s">
        <v>1620</v>
      </c>
      <c r="M262" s="51" t="s">
        <v>925</v>
      </c>
      <c r="N262" s="51" t="s">
        <v>15</v>
      </c>
      <c r="O262" s="51" t="s">
        <v>16</v>
      </c>
      <c r="P262" s="50">
        <v>39814</v>
      </c>
      <c r="Q262" s="51" t="s">
        <v>17</v>
      </c>
    </row>
    <row r="263" spans="1:17" x14ac:dyDescent="0.3">
      <c r="A263" s="50">
        <v>40026</v>
      </c>
      <c r="B263" s="51" t="s">
        <v>21</v>
      </c>
      <c r="C263" s="51" t="s">
        <v>952</v>
      </c>
      <c r="D263" s="51" t="s">
        <v>922</v>
      </c>
      <c r="E263" s="38">
        <v>1</v>
      </c>
      <c r="F263" s="52">
        <v>5492.54</v>
      </c>
      <c r="G263" s="52">
        <v>5492.54</v>
      </c>
      <c r="H263" s="51" t="s">
        <v>953</v>
      </c>
      <c r="I263" s="51" t="s">
        <v>929</v>
      </c>
      <c r="J263" s="51" t="s">
        <v>18</v>
      </c>
      <c r="K263" s="38">
        <v>98954605</v>
      </c>
      <c r="L263" s="38" t="s">
        <v>1620</v>
      </c>
      <c r="M263" s="51" t="s">
        <v>925</v>
      </c>
      <c r="N263" s="51" t="s">
        <v>15</v>
      </c>
      <c r="O263" s="51" t="s">
        <v>16</v>
      </c>
      <c r="P263" s="50">
        <v>39814</v>
      </c>
      <c r="Q263" s="51" t="s">
        <v>17</v>
      </c>
    </row>
    <row r="264" spans="1:17" x14ac:dyDescent="0.3">
      <c r="A264" s="50">
        <v>40026</v>
      </c>
      <c r="B264" s="51" t="s">
        <v>21</v>
      </c>
      <c r="C264" s="51" t="s">
        <v>954</v>
      </c>
      <c r="D264" s="51" t="s">
        <v>927</v>
      </c>
      <c r="E264" s="38">
        <v>0</v>
      </c>
      <c r="F264" s="52">
        <v>2243.4299999999998</v>
      </c>
      <c r="G264" s="52">
        <v>2243.4299999999998</v>
      </c>
      <c r="H264" s="51" t="s">
        <v>953</v>
      </c>
      <c r="I264" s="51" t="s">
        <v>929</v>
      </c>
      <c r="J264" s="51" t="s">
        <v>18</v>
      </c>
      <c r="K264" s="38">
        <v>98954614</v>
      </c>
      <c r="L264" s="38" t="s">
        <v>1620</v>
      </c>
      <c r="M264" s="51" t="s">
        <v>925</v>
      </c>
      <c r="N264" s="51" t="s">
        <v>15</v>
      </c>
      <c r="O264" s="51" t="s">
        <v>16</v>
      </c>
      <c r="P264" s="50">
        <v>39814</v>
      </c>
      <c r="Q264" s="51" t="s">
        <v>17</v>
      </c>
    </row>
    <row r="265" spans="1:17" x14ac:dyDescent="0.3">
      <c r="A265" s="50">
        <v>27211</v>
      </c>
      <c r="B265" s="51" t="s">
        <v>21</v>
      </c>
      <c r="C265" s="51" t="s">
        <v>222</v>
      </c>
      <c r="D265" s="51" t="s">
        <v>927</v>
      </c>
      <c r="E265" s="38">
        <v>0</v>
      </c>
      <c r="F265" s="52">
        <v>3157.67</v>
      </c>
      <c r="G265" s="52">
        <v>3157.67</v>
      </c>
      <c r="H265" s="51" t="s">
        <v>928</v>
      </c>
      <c r="I265" s="51" t="s">
        <v>929</v>
      </c>
      <c r="J265" s="51" t="s">
        <v>18</v>
      </c>
      <c r="K265" s="38">
        <v>7293</v>
      </c>
      <c r="L265" s="38" t="s">
        <v>1620</v>
      </c>
      <c r="M265" s="51" t="s">
        <v>925</v>
      </c>
      <c r="N265" s="51" t="s">
        <v>15</v>
      </c>
      <c r="O265" s="51" t="s">
        <v>16</v>
      </c>
      <c r="P265" s="50">
        <v>27211</v>
      </c>
      <c r="Q265" s="51" t="s">
        <v>17</v>
      </c>
    </row>
    <row r="266" spans="1:17" x14ac:dyDescent="0.3">
      <c r="A266" s="50">
        <v>26481</v>
      </c>
      <c r="B266" s="51" t="s">
        <v>21</v>
      </c>
      <c r="C266" s="51" t="s">
        <v>222</v>
      </c>
      <c r="D266" s="51" t="s">
        <v>927</v>
      </c>
      <c r="E266" s="38">
        <v>1</v>
      </c>
      <c r="F266" s="52">
        <v>18974.77</v>
      </c>
      <c r="G266" s="52">
        <v>18974.77</v>
      </c>
      <c r="H266" s="51" t="s">
        <v>928</v>
      </c>
      <c r="I266" s="51" t="s">
        <v>929</v>
      </c>
      <c r="J266" s="51" t="s">
        <v>18</v>
      </c>
      <c r="K266" s="38">
        <v>645820912</v>
      </c>
      <c r="L266" s="38" t="s">
        <v>1620</v>
      </c>
      <c r="M266" s="51" t="s">
        <v>925</v>
      </c>
      <c r="N266" s="51" t="s">
        <v>15</v>
      </c>
      <c r="O266" s="51" t="s">
        <v>16</v>
      </c>
      <c r="P266" s="50">
        <v>26481</v>
      </c>
      <c r="Q266" s="51" t="s">
        <v>17</v>
      </c>
    </row>
    <row r="267" spans="1:17" x14ac:dyDescent="0.3">
      <c r="A267" s="50">
        <v>24289</v>
      </c>
      <c r="B267" s="51" t="s">
        <v>21</v>
      </c>
      <c r="C267" s="51" t="s">
        <v>222</v>
      </c>
      <c r="D267" s="51" t="s">
        <v>927</v>
      </c>
      <c r="E267" s="38">
        <v>1</v>
      </c>
      <c r="F267" s="52">
        <v>4494.42</v>
      </c>
      <c r="G267" s="52">
        <v>4494.42</v>
      </c>
      <c r="H267" s="51" t="s">
        <v>928</v>
      </c>
      <c r="I267" s="51" t="s">
        <v>929</v>
      </c>
      <c r="J267" s="51" t="s">
        <v>18</v>
      </c>
      <c r="K267" s="38">
        <v>7292</v>
      </c>
      <c r="L267" s="38" t="s">
        <v>1620</v>
      </c>
      <c r="M267" s="51" t="s">
        <v>925</v>
      </c>
      <c r="N267" s="51" t="s">
        <v>15</v>
      </c>
      <c r="O267" s="51" t="s">
        <v>16</v>
      </c>
      <c r="P267" s="50">
        <v>24289</v>
      </c>
      <c r="Q267" s="51" t="s">
        <v>17</v>
      </c>
    </row>
    <row r="268" spans="1:17" x14ac:dyDescent="0.3">
      <c r="A268" s="50">
        <v>24289</v>
      </c>
      <c r="B268" s="51" t="s">
        <v>21</v>
      </c>
      <c r="C268" s="51" t="s">
        <v>223</v>
      </c>
      <c r="D268" s="51" t="s">
        <v>946</v>
      </c>
      <c r="E268" s="38">
        <v>44</v>
      </c>
      <c r="F268" s="52">
        <v>1797.76</v>
      </c>
      <c r="G268" s="52">
        <v>40.86</v>
      </c>
      <c r="H268" s="51" t="s">
        <v>928</v>
      </c>
      <c r="I268" s="51" t="s">
        <v>929</v>
      </c>
      <c r="J268" s="51" t="s">
        <v>18</v>
      </c>
      <c r="K268" s="38">
        <v>7304</v>
      </c>
      <c r="L268" s="38" t="s">
        <v>1620</v>
      </c>
      <c r="M268" s="51" t="s">
        <v>925</v>
      </c>
      <c r="N268" s="51" t="s">
        <v>15</v>
      </c>
      <c r="O268" s="51" t="s">
        <v>16</v>
      </c>
      <c r="P268" s="50">
        <v>24289</v>
      </c>
      <c r="Q268" s="51" t="s">
        <v>17</v>
      </c>
    </row>
    <row r="269" spans="1:17" x14ac:dyDescent="0.3">
      <c r="A269" s="50">
        <v>27211</v>
      </c>
      <c r="B269" s="51" t="s">
        <v>21</v>
      </c>
      <c r="C269" s="51" t="s">
        <v>224</v>
      </c>
      <c r="D269" s="51" t="s">
        <v>927</v>
      </c>
      <c r="E269" s="38">
        <v>1</v>
      </c>
      <c r="F269" s="52">
        <v>4938.92</v>
      </c>
      <c r="G269" s="52">
        <v>4938.92</v>
      </c>
      <c r="H269" s="51" t="s">
        <v>928</v>
      </c>
      <c r="I269" s="51" t="s">
        <v>929</v>
      </c>
      <c r="J269" s="51" t="s">
        <v>18</v>
      </c>
      <c r="K269" s="38">
        <v>7323</v>
      </c>
      <c r="L269" s="38" t="s">
        <v>1620</v>
      </c>
      <c r="M269" s="51" t="s">
        <v>925</v>
      </c>
      <c r="N269" s="51" t="s">
        <v>15</v>
      </c>
      <c r="O269" s="51" t="s">
        <v>16</v>
      </c>
      <c r="P269" s="50">
        <v>27211</v>
      </c>
      <c r="Q269" s="51" t="s">
        <v>17</v>
      </c>
    </row>
    <row r="270" spans="1:17" x14ac:dyDescent="0.3">
      <c r="A270" s="50">
        <v>24289</v>
      </c>
      <c r="B270" s="51" t="s">
        <v>21</v>
      </c>
      <c r="C270" s="51" t="s">
        <v>224</v>
      </c>
      <c r="D270" s="51" t="s">
        <v>927</v>
      </c>
      <c r="E270" s="38">
        <v>1</v>
      </c>
      <c r="F270" s="52">
        <v>898.87</v>
      </c>
      <c r="G270" s="52">
        <v>898.87</v>
      </c>
      <c r="H270" s="51" t="s">
        <v>928</v>
      </c>
      <c r="I270" s="51" t="s">
        <v>929</v>
      </c>
      <c r="J270" s="51" t="s">
        <v>18</v>
      </c>
      <c r="K270" s="38">
        <v>7322</v>
      </c>
      <c r="L270" s="38" t="s">
        <v>1620</v>
      </c>
      <c r="M270" s="51" t="s">
        <v>925</v>
      </c>
      <c r="N270" s="51" t="s">
        <v>15</v>
      </c>
      <c r="O270" s="51" t="s">
        <v>16</v>
      </c>
      <c r="P270" s="50">
        <v>24289</v>
      </c>
      <c r="Q270" s="51" t="s">
        <v>17</v>
      </c>
    </row>
    <row r="271" spans="1:17" x14ac:dyDescent="0.3">
      <c r="A271" s="50">
        <v>24289</v>
      </c>
      <c r="B271" s="51" t="s">
        <v>21</v>
      </c>
      <c r="C271" s="51" t="s">
        <v>225</v>
      </c>
      <c r="D271" s="51" t="s">
        <v>922</v>
      </c>
      <c r="E271" s="38">
        <v>1</v>
      </c>
      <c r="F271" s="52">
        <v>1797.76</v>
      </c>
      <c r="G271" s="52">
        <v>1797.76</v>
      </c>
      <c r="H271" s="51" t="s">
        <v>928</v>
      </c>
      <c r="I271" s="51" t="s">
        <v>929</v>
      </c>
      <c r="J271" s="51" t="s">
        <v>18</v>
      </c>
      <c r="K271" s="38">
        <v>7350</v>
      </c>
      <c r="L271" s="38" t="s">
        <v>1620</v>
      </c>
      <c r="M271" s="51" t="s">
        <v>925</v>
      </c>
      <c r="N271" s="51" t="s">
        <v>15</v>
      </c>
      <c r="O271" s="51" t="s">
        <v>16</v>
      </c>
      <c r="P271" s="50">
        <v>24289</v>
      </c>
      <c r="Q271" s="51" t="s">
        <v>17</v>
      </c>
    </row>
    <row r="272" spans="1:17" x14ac:dyDescent="0.3">
      <c r="A272" s="50">
        <v>34516</v>
      </c>
      <c r="B272" s="51" t="s">
        <v>21</v>
      </c>
      <c r="C272" s="51" t="s">
        <v>71</v>
      </c>
      <c r="D272" s="51" t="s">
        <v>927</v>
      </c>
      <c r="E272" s="38">
        <v>0</v>
      </c>
      <c r="F272" s="52">
        <v>57500.5</v>
      </c>
      <c r="G272" s="52">
        <v>57500.5</v>
      </c>
      <c r="H272" s="51" t="s">
        <v>928</v>
      </c>
      <c r="I272" s="51" t="s">
        <v>929</v>
      </c>
      <c r="J272" s="51" t="s">
        <v>18</v>
      </c>
      <c r="K272" s="38">
        <v>1922</v>
      </c>
      <c r="L272" s="38" t="s">
        <v>1620</v>
      </c>
      <c r="M272" s="51" t="s">
        <v>925</v>
      </c>
      <c r="N272" s="51" t="s">
        <v>15</v>
      </c>
      <c r="O272" s="51" t="s">
        <v>16</v>
      </c>
      <c r="P272" s="50">
        <v>34516</v>
      </c>
      <c r="Q272" s="51" t="s">
        <v>17</v>
      </c>
    </row>
    <row r="273" spans="1:17" x14ac:dyDescent="0.3">
      <c r="A273" s="50">
        <v>34151</v>
      </c>
      <c r="B273" s="51" t="s">
        <v>21</v>
      </c>
      <c r="C273" s="51" t="s">
        <v>71</v>
      </c>
      <c r="D273" s="51" t="s">
        <v>927</v>
      </c>
      <c r="E273" s="38">
        <v>0</v>
      </c>
      <c r="F273" s="52">
        <v>5878.19</v>
      </c>
      <c r="G273" s="52">
        <v>5878.19</v>
      </c>
      <c r="H273" s="51" t="s">
        <v>928</v>
      </c>
      <c r="I273" s="51" t="s">
        <v>929</v>
      </c>
      <c r="J273" s="51" t="s">
        <v>18</v>
      </c>
      <c r="K273" s="38">
        <v>1921</v>
      </c>
      <c r="L273" s="38" t="s">
        <v>1620</v>
      </c>
      <c r="M273" s="51" t="s">
        <v>925</v>
      </c>
      <c r="N273" s="51" t="s">
        <v>15</v>
      </c>
      <c r="O273" s="51" t="s">
        <v>16</v>
      </c>
      <c r="P273" s="50">
        <v>34151</v>
      </c>
      <c r="Q273" s="51" t="s">
        <v>17</v>
      </c>
    </row>
    <row r="274" spans="1:17" x14ac:dyDescent="0.3">
      <c r="A274" s="50">
        <v>32325</v>
      </c>
      <c r="B274" s="51" t="s">
        <v>21</v>
      </c>
      <c r="C274" s="51" t="s">
        <v>71</v>
      </c>
      <c r="D274" s="51" t="s">
        <v>927</v>
      </c>
      <c r="E274" s="38">
        <v>0</v>
      </c>
      <c r="F274" s="52">
        <v>4234.7</v>
      </c>
      <c r="G274" s="52">
        <v>4234.7</v>
      </c>
      <c r="H274" s="51" t="s">
        <v>928</v>
      </c>
      <c r="I274" s="51" t="s">
        <v>929</v>
      </c>
      <c r="J274" s="51" t="s">
        <v>18</v>
      </c>
      <c r="K274" s="38">
        <v>1920</v>
      </c>
      <c r="L274" s="38" t="s">
        <v>1620</v>
      </c>
      <c r="M274" s="51" t="s">
        <v>925</v>
      </c>
      <c r="N274" s="51" t="s">
        <v>15</v>
      </c>
      <c r="O274" s="51" t="s">
        <v>16</v>
      </c>
      <c r="P274" s="50">
        <v>32325</v>
      </c>
      <c r="Q274" s="51" t="s">
        <v>17</v>
      </c>
    </row>
    <row r="275" spans="1:17" x14ac:dyDescent="0.3">
      <c r="A275" s="50">
        <v>31959</v>
      </c>
      <c r="B275" s="51" t="s">
        <v>21</v>
      </c>
      <c r="C275" s="51" t="s">
        <v>71</v>
      </c>
      <c r="D275" s="51" t="s">
        <v>927</v>
      </c>
      <c r="E275" s="38">
        <v>0</v>
      </c>
      <c r="F275" s="52">
        <v>6941.85</v>
      </c>
      <c r="G275" s="52">
        <v>6941.85</v>
      </c>
      <c r="H275" s="51" t="s">
        <v>928</v>
      </c>
      <c r="I275" s="51" t="s">
        <v>929</v>
      </c>
      <c r="J275" s="51" t="s">
        <v>18</v>
      </c>
      <c r="K275" s="38">
        <v>1919</v>
      </c>
      <c r="L275" s="38" t="s">
        <v>1620</v>
      </c>
      <c r="M275" s="51" t="s">
        <v>925</v>
      </c>
      <c r="N275" s="51" t="s">
        <v>15</v>
      </c>
      <c r="O275" s="51" t="s">
        <v>16</v>
      </c>
      <c r="P275" s="50">
        <v>31959</v>
      </c>
      <c r="Q275" s="51" t="s">
        <v>17</v>
      </c>
    </row>
    <row r="276" spans="1:17" x14ac:dyDescent="0.3">
      <c r="A276" s="50">
        <v>30864</v>
      </c>
      <c r="B276" s="51" t="s">
        <v>21</v>
      </c>
      <c r="C276" s="51" t="s">
        <v>71</v>
      </c>
      <c r="D276" s="51" t="s">
        <v>927</v>
      </c>
      <c r="E276" s="38">
        <v>0</v>
      </c>
      <c r="F276" s="52">
        <v>13977.75</v>
      </c>
      <c r="G276" s="52">
        <v>13977.75</v>
      </c>
      <c r="H276" s="51" t="s">
        <v>928</v>
      </c>
      <c r="I276" s="51" t="s">
        <v>929</v>
      </c>
      <c r="J276" s="51" t="s">
        <v>18</v>
      </c>
      <c r="K276" s="38">
        <v>1918</v>
      </c>
      <c r="L276" s="38" t="s">
        <v>1620</v>
      </c>
      <c r="M276" s="51" t="s">
        <v>925</v>
      </c>
      <c r="N276" s="51" t="s">
        <v>15</v>
      </c>
      <c r="O276" s="51" t="s">
        <v>16</v>
      </c>
      <c r="P276" s="50">
        <v>30864</v>
      </c>
      <c r="Q276" s="51" t="s">
        <v>17</v>
      </c>
    </row>
    <row r="277" spans="1:17" x14ac:dyDescent="0.3">
      <c r="A277" s="50">
        <v>29768</v>
      </c>
      <c r="B277" s="51" t="s">
        <v>21</v>
      </c>
      <c r="C277" s="51" t="s">
        <v>71</v>
      </c>
      <c r="D277" s="51" t="s">
        <v>927</v>
      </c>
      <c r="E277" s="38">
        <v>0</v>
      </c>
      <c r="F277" s="52">
        <v>82928.37</v>
      </c>
      <c r="G277" s="52">
        <v>82928.37</v>
      </c>
      <c r="H277" s="51" t="s">
        <v>928</v>
      </c>
      <c r="I277" s="51" t="s">
        <v>929</v>
      </c>
      <c r="J277" s="51" t="s">
        <v>18</v>
      </c>
      <c r="K277" s="38">
        <v>645820932</v>
      </c>
      <c r="L277" s="38" t="s">
        <v>1620</v>
      </c>
      <c r="M277" s="51" t="s">
        <v>925</v>
      </c>
      <c r="N277" s="51" t="s">
        <v>15</v>
      </c>
      <c r="O277" s="51" t="s">
        <v>16</v>
      </c>
      <c r="P277" s="50">
        <v>29768</v>
      </c>
      <c r="Q277" s="51" t="s">
        <v>17</v>
      </c>
    </row>
    <row r="278" spans="1:17" x14ac:dyDescent="0.3">
      <c r="A278" s="50">
        <v>27576</v>
      </c>
      <c r="B278" s="51" t="s">
        <v>21</v>
      </c>
      <c r="C278" s="51" t="s">
        <v>71</v>
      </c>
      <c r="D278" s="51" t="s">
        <v>927</v>
      </c>
      <c r="E278" s="38">
        <v>0</v>
      </c>
      <c r="F278" s="52">
        <v>12305.47</v>
      </c>
      <c r="G278" s="52">
        <v>12305.47</v>
      </c>
      <c r="H278" s="51" t="s">
        <v>928</v>
      </c>
      <c r="I278" s="51" t="s">
        <v>929</v>
      </c>
      <c r="J278" s="51" t="s">
        <v>18</v>
      </c>
      <c r="K278" s="38">
        <v>645820952</v>
      </c>
      <c r="L278" s="38" t="s">
        <v>1620</v>
      </c>
      <c r="M278" s="51" t="s">
        <v>925</v>
      </c>
      <c r="N278" s="51" t="s">
        <v>15</v>
      </c>
      <c r="O278" s="51" t="s">
        <v>16</v>
      </c>
      <c r="P278" s="50">
        <v>27576</v>
      </c>
      <c r="Q278" s="51" t="s">
        <v>17</v>
      </c>
    </row>
    <row r="279" spans="1:17" x14ac:dyDescent="0.3">
      <c r="A279" s="50">
        <v>26481</v>
      </c>
      <c r="B279" s="51" t="s">
        <v>21</v>
      </c>
      <c r="C279" s="51" t="s">
        <v>71</v>
      </c>
      <c r="D279" s="51" t="s">
        <v>927</v>
      </c>
      <c r="E279" s="38">
        <v>1</v>
      </c>
      <c r="F279" s="52">
        <v>59894.14</v>
      </c>
      <c r="G279" s="52">
        <v>59894.14</v>
      </c>
      <c r="H279" s="51" t="s">
        <v>928</v>
      </c>
      <c r="I279" s="51" t="s">
        <v>929</v>
      </c>
      <c r="J279" s="51" t="s">
        <v>18</v>
      </c>
      <c r="K279" s="38">
        <v>1917</v>
      </c>
      <c r="L279" s="38" t="s">
        <v>1620</v>
      </c>
      <c r="M279" s="51" t="s">
        <v>925</v>
      </c>
      <c r="N279" s="51" t="s">
        <v>15</v>
      </c>
      <c r="O279" s="51" t="s">
        <v>16</v>
      </c>
      <c r="P279" s="50">
        <v>26481</v>
      </c>
      <c r="Q279" s="51" t="s">
        <v>17</v>
      </c>
    </row>
    <row r="280" spans="1:17" x14ac:dyDescent="0.3">
      <c r="A280" s="50">
        <v>33786</v>
      </c>
      <c r="B280" s="51" t="s">
        <v>21</v>
      </c>
      <c r="C280" s="51" t="s">
        <v>74</v>
      </c>
      <c r="D280" s="51" t="s">
        <v>946</v>
      </c>
      <c r="E280" s="38">
        <v>1</v>
      </c>
      <c r="F280" s="52">
        <v>75151.86</v>
      </c>
      <c r="G280" s="52">
        <v>75151.86</v>
      </c>
      <c r="H280" s="51" t="s">
        <v>928</v>
      </c>
      <c r="I280" s="51" t="s">
        <v>929</v>
      </c>
      <c r="J280" s="51" t="s">
        <v>18</v>
      </c>
      <c r="K280" s="38">
        <v>1932</v>
      </c>
      <c r="L280" s="38" t="s">
        <v>1620</v>
      </c>
      <c r="M280" s="51" t="s">
        <v>925</v>
      </c>
      <c r="N280" s="51" t="s">
        <v>15</v>
      </c>
      <c r="O280" s="51" t="s">
        <v>16</v>
      </c>
      <c r="P280" s="50">
        <v>33786</v>
      </c>
      <c r="Q280" s="51" t="s">
        <v>17</v>
      </c>
    </row>
    <row r="281" spans="1:17" x14ac:dyDescent="0.3">
      <c r="A281" s="50">
        <v>29768</v>
      </c>
      <c r="B281" s="51" t="s">
        <v>21</v>
      </c>
      <c r="C281" s="51" t="s">
        <v>74</v>
      </c>
      <c r="D281" s="51" t="s">
        <v>946</v>
      </c>
      <c r="E281" s="38">
        <v>0</v>
      </c>
      <c r="F281" s="52">
        <v>1603.2</v>
      </c>
      <c r="G281" s="52">
        <v>1603.2</v>
      </c>
      <c r="H281" s="51" t="s">
        <v>928</v>
      </c>
      <c r="I281" s="51" t="s">
        <v>929</v>
      </c>
      <c r="J281" s="51" t="s">
        <v>18</v>
      </c>
      <c r="K281" s="38">
        <v>645820972</v>
      </c>
      <c r="L281" s="38" t="s">
        <v>1620</v>
      </c>
      <c r="M281" s="51" t="s">
        <v>925</v>
      </c>
      <c r="N281" s="51" t="s">
        <v>15</v>
      </c>
      <c r="O281" s="51" t="s">
        <v>16</v>
      </c>
      <c r="P281" s="50">
        <v>29768</v>
      </c>
      <c r="Q281" s="51" t="s">
        <v>17</v>
      </c>
    </row>
    <row r="282" spans="1:17" x14ac:dyDescent="0.3">
      <c r="A282" s="50">
        <v>39995</v>
      </c>
      <c r="B282" s="51" t="s">
        <v>21</v>
      </c>
      <c r="C282" s="51" t="s">
        <v>955</v>
      </c>
      <c r="D282" s="51" t="s">
        <v>922</v>
      </c>
      <c r="E282" s="38">
        <v>2</v>
      </c>
      <c r="F282" s="52">
        <v>10064.450000000001</v>
      </c>
      <c r="G282" s="52">
        <v>5032.22</v>
      </c>
      <c r="H282" s="51" t="s">
        <v>956</v>
      </c>
      <c r="I282" s="51" t="s">
        <v>929</v>
      </c>
      <c r="J282" s="51" t="s">
        <v>18</v>
      </c>
      <c r="K282" s="38">
        <v>94943822</v>
      </c>
      <c r="L282" s="38" t="s">
        <v>1620</v>
      </c>
      <c r="M282" s="51" t="s">
        <v>925</v>
      </c>
      <c r="N282" s="51" t="s">
        <v>15</v>
      </c>
      <c r="O282" s="51" t="s">
        <v>16</v>
      </c>
      <c r="P282" s="50">
        <v>39814</v>
      </c>
      <c r="Q282" s="51" t="s">
        <v>17</v>
      </c>
    </row>
    <row r="283" spans="1:17" x14ac:dyDescent="0.3">
      <c r="A283" s="50">
        <v>29768</v>
      </c>
      <c r="B283" s="51" t="s">
        <v>21</v>
      </c>
      <c r="C283" s="51" t="s">
        <v>75</v>
      </c>
      <c r="D283" s="51" t="s">
        <v>927</v>
      </c>
      <c r="E283" s="38">
        <v>1</v>
      </c>
      <c r="F283" s="52">
        <v>121178.88</v>
      </c>
      <c r="G283" s="52">
        <v>121178.88</v>
      </c>
      <c r="H283" s="51" t="s">
        <v>928</v>
      </c>
      <c r="I283" s="51" t="s">
        <v>929</v>
      </c>
      <c r="J283" s="51" t="s">
        <v>18</v>
      </c>
      <c r="K283" s="38">
        <v>645820992</v>
      </c>
      <c r="L283" s="38" t="s">
        <v>1620</v>
      </c>
      <c r="M283" s="51" t="s">
        <v>925</v>
      </c>
      <c r="N283" s="51" t="s">
        <v>15</v>
      </c>
      <c r="O283" s="51" t="s">
        <v>16</v>
      </c>
      <c r="P283" s="50">
        <v>29768</v>
      </c>
      <c r="Q283" s="51" t="s">
        <v>17</v>
      </c>
    </row>
    <row r="284" spans="1:17" x14ac:dyDescent="0.3">
      <c r="A284" s="50">
        <v>26481</v>
      </c>
      <c r="B284" s="51" t="s">
        <v>21</v>
      </c>
      <c r="C284" s="51" t="s">
        <v>75</v>
      </c>
      <c r="D284" s="51" t="s">
        <v>927</v>
      </c>
      <c r="E284" s="38">
        <v>1</v>
      </c>
      <c r="F284" s="52">
        <v>12342.49</v>
      </c>
      <c r="G284" s="52">
        <v>12342.49</v>
      </c>
      <c r="H284" s="51" t="s">
        <v>928</v>
      </c>
      <c r="I284" s="51" t="s">
        <v>929</v>
      </c>
      <c r="J284" s="51" t="s">
        <v>18</v>
      </c>
      <c r="K284" s="38">
        <v>1936</v>
      </c>
      <c r="L284" s="38" t="s">
        <v>1620</v>
      </c>
      <c r="M284" s="51" t="s">
        <v>925</v>
      </c>
      <c r="N284" s="51" t="s">
        <v>15</v>
      </c>
      <c r="O284" s="51" t="s">
        <v>16</v>
      </c>
      <c r="P284" s="50">
        <v>26481</v>
      </c>
      <c r="Q284" s="51" t="s">
        <v>17</v>
      </c>
    </row>
    <row r="285" spans="1:17" x14ac:dyDescent="0.3">
      <c r="A285" s="50">
        <v>34516</v>
      </c>
      <c r="B285" s="51" t="s">
        <v>21</v>
      </c>
      <c r="C285" s="51" t="s">
        <v>76</v>
      </c>
      <c r="D285" s="51" t="s">
        <v>927</v>
      </c>
      <c r="E285" s="38">
        <v>1</v>
      </c>
      <c r="F285" s="52">
        <v>15681.95</v>
      </c>
      <c r="G285" s="52">
        <v>15681.95</v>
      </c>
      <c r="H285" s="51" t="s">
        <v>928</v>
      </c>
      <c r="I285" s="51" t="s">
        <v>929</v>
      </c>
      <c r="J285" s="51" t="s">
        <v>18</v>
      </c>
      <c r="K285" s="38">
        <v>1943</v>
      </c>
      <c r="L285" s="38" t="s">
        <v>1620</v>
      </c>
      <c r="M285" s="51" t="s">
        <v>925</v>
      </c>
      <c r="N285" s="51" t="s">
        <v>15</v>
      </c>
      <c r="O285" s="51" t="s">
        <v>16</v>
      </c>
      <c r="P285" s="50">
        <v>34516</v>
      </c>
      <c r="Q285" s="51" t="s">
        <v>17</v>
      </c>
    </row>
    <row r="286" spans="1:17" x14ac:dyDescent="0.3">
      <c r="A286" s="50">
        <v>29768</v>
      </c>
      <c r="B286" s="51" t="s">
        <v>21</v>
      </c>
      <c r="C286" s="51" t="s">
        <v>76</v>
      </c>
      <c r="D286" s="51" t="s">
        <v>927</v>
      </c>
      <c r="E286" s="38">
        <v>1</v>
      </c>
      <c r="F286" s="52">
        <v>83870.87</v>
      </c>
      <c r="G286" s="52">
        <v>83870.87</v>
      </c>
      <c r="H286" s="51" t="s">
        <v>928</v>
      </c>
      <c r="I286" s="51" t="s">
        <v>929</v>
      </c>
      <c r="J286" s="51" t="s">
        <v>18</v>
      </c>
      <c r="K286" s="38">
        <v>645821012</v>
      </c>
      <c r="L286" s="38" t="s">
        <v>1620</v>
      </c>
      <c r="M286" s="51" t="s">
        <v>925</v>
      </c>
      <c r="N286" s="51" t="s">
        <v>15</v>
      </c>
      <c r="O286" s="51" t="s">
        <v>16</v>
      </c>
      <c r="P286" s="50">
        <v>29768</v>
      </c>
      <c r="Q286" s="51" t="s">
        <v>17</v>
      </c>
    </row>
    <row r="287" spans="1:17" x14ac:dyDescent="0.3">
      <c r="A287" s="50">
        <v>26481</v>
      </c>
      <c r="B287" s="51" t="s">
        <v>21</v>
      </c>
      <c r="C287" s="51" t="s">
        <v>76</v>
      </c>
      <c r="D287" s="51" t="s">
        <v>927</v>
      </c>
      <c r="E287" s="38">
        <v>5</v>
      </c>
      <c r="F287" s="52">
        <v>20172.8</v>
      </c>
      <c r="G287" s="52">
        <v>4034.56</v>
      </c>
      <c r="H287" s="51" t="s">
        <v>928</v>
      </c>
      <c r="I287" s="51" t="s">
        <v>929</v>
      </c>
      <c r="J287" s="51" t="s">
        <v>18</v>
      </c>
      <c r="K287" s="38">
        <v>1942</v>
      </c>
      <c r="L287" s="38" t="s">
        <v>1620</v>
      </c>
      <c r="M287" s="51" t="s">
        <v>925</v>
      </c>
      <c r="N287" s="51" t="s">
        <v>15</v>
      </c>
      <c r="O287" s="51" t="s">
        <v>16</v>
      </c>
      <c r="P287" s="50">
        <v>26481</v>
      </c>
      <c r="Q287" s="51" t="s">
        <v>17</v>
      </c>
    </row>
    <row r="288" spans="1:17" x14ac:dyDescent="0.3">
      <c r="A288" s="50">
        <v>41183</v>
      </c>
      <c r="B288" s="51" t="s">
        <v>21</v>
      </c>
      <c r="C288" s="51" t="s">
        <v>77</v>
      </c>
      <c r="D288" s="51" t="s">
        <v>922</v>
      </c>
      <c r="E288" s="38">
        <v>1</v>
      </c>
      <c r="F288" s="52">
        <v>6115.59</v>
      </c>
      <c r="G288" s="52">
        <v>6115.59</v>
      </c>
      <c r="H288" s="51" t="s">
        <v>957</v>
      </c>
      <c r="I288" s="51" t="s">
        <v>929</v>
      </c>
      <c r="J288" s="51" t="s">
        <v>18</v>
      </c>
      <c r="K288" s="38">
        <v>643617198</v>
      </c>
      <c r="L288" s="38" t="s">
        <v>1620</v>
      </c>
      <c r="M288" s="51" t="s">
        <v>925</v>
      </c>
      <c r="N288" s="51" t="s">
        <v>15</v>
      </c>
      <c r="O288" s="51" t="s">
        <v>16</v>
      </c>
      <c r="P288" s="50">
        <v>40909</v>
      </c>
      <c r="Q288" s="51" t="s">
        <v>17</v>
      </c>
    </row>
    <row r="289" spans="1:17" x14ac:dyDescent="0.3">
      <c r="A289" s="50">
        <v>34516</v>
      </c>
      <c r="B289" s="51" t="s">
        <v>21</v>
      </c>
      <c r="C289" s="51" t="s">
        <v>77</v>
      </c>
      <c r="D289" s="51" t="s">
        <v>922</v>
      </c>
      <c r="E289" s="38">
        <v>1</v>
      </c>
      <c r="F289" s="52">
        <v>13939.51</v>
      </c>
      <c r="G289" s="52">
        <v>13939.51</v>
      </c>
      <c r="H289" s="51" t="s">
        <v>928</v>
      </c>
      <c r="I289" s="51" t="s">
        <v>929</v>
      </c>
      <c r="J289" s="51" t="s">
        <v>18</v>
      </c>
      <c r="K289" s="38">
        <v>1954</v>
      </c>
      <c r="L289" s="38" t="s">
        <v>1620</v>
      </c>
      <c r="M289" s="51" t="s">
        <v>925</v>
      </c>
      <c r="N289" s="51" t="s">
        <v>15</v>
      </c>
      <c r="O289" s="51" t="s">
        <v>16</v>
      </c>
      <c r="P289" s="50">
        <v>34516</v>
      </c>
      <c r="Q289" s="51" t="s">
        <v>17</v>
      </c>
    </row>
    <row r="290" spans="1:17" x14ac:dyDescent="0.3">
      <c r="A290" s="50">
        <v>29768</v>
      </c>
      <c r="B290" s="51" t="s">
        <v>21</v>
      </c>
      <c r="C290" s="51" t="s">
        <v>77</v>
      </c>
      <c r="D290" s="51" t="s">
        <v>922</v>
      </c>
      <c r="E290" s="38">
        <v>1</v>
      </c>
      <c r="F290" s="52">
        <v>2599.1999999999998</v>
      </c>
      <c r="G290" s="52">
        <v>2599.1999999999998</v>
      </c>
      <c r="H290" s="51" t="s">
        <v>928</v>
      </c>
      <c r="I290" s="51" t="s">
        <v>929</v>
      </c>
      <c r="J290" s="51" t="s">
        <v>18</v>
      </c>
      <c r="K290" s="38">
        <v>645821032</v>
      </c>
      <c r="L290" s="38" t="s">
        <v>1620</v>
      </c>
      <c r="M290" s="51" t="s">
        <v>925</v>
      </c>
      <c r="N290" s="51" t="s">
        <v>15</v>
      </c>
      <c r="O290" s="51" t="s">
        <v>16</v>
      </c>
      <c r="P290" s="50">
        <v>29768</v>
      </c>
      <c r="Q290" s="51" t="s">
        <v>17</v>
      </c>
    </row>
    <row r="291" spans="1:17" x14ac:dyDescent="0.3">
      <c r="A291" s="50">
        <v>27576</v>
      </c>
      <c r="B291" s="51" t="s">
        <v>21</v>
      </c>
      <c r="C291" s="51" t="s">
        <v>77</v>
      </c>
      <c r="D291" s="51" t="s">
        <v>922</v>
      </c>
      <c r="E291" s="38">
        <v>4</v>
      </c>
      <c r="F291" s="52">
        <v>18628.38</v>
      </c>
      <c r="G291" s="52">
        <v>4657.1000000000004</v>
      </c>
      <c r="H291" s="51" t="s">
        <v>928</v>
      </c>
      <c r="I291" s="51" t="s">
        <v>929</v>
      </c>
      <c r="J291" s="51" t="s">
        <v>18</v>
      </c>
      <c r="K291" s="38">
        <v>645821052</v>
      </c>
      <c r="L291" s="38" t="s">
        <v>1620</v>
      </c>
      <c r="M291" s="51" t="s">
        <v>925</v>
      </c>
      <c r="N291" s="51" t="s">
        <v>15</v>
      </c>
      <c r="O291" s="51" t="s">
        <v>16</v>
      </c>
      <c r="P291" s="50">
        <v>27576</v>
      </c>
      <c r="Q291" s="51" t="s">
        <v>17</v>
      </c>
    </row>
    <row r="292" spans="1:17" x14ac:dyDescent="0.3">
      <c r="A292" s="50">
        <v>40148</v>
      </c>
      <c r="B292" s="51" t="s">
        <v>21</v>
      </c>
      <c r="C292" s="51" t="s">
        <v>958</v>
      </c>
      <c r="D292" s="51" t="s">
        <v>959</v>
      </c>
      <c r="E292" s="38">
        <v>0</v>
      </c>
      <c r="F292" s="52">
        <v>16897.310000000001</v>
      </c>
      <c r="G292" s="52">
        <v>16897.310000000001</v>
      </c>
      <c r="H292" s="51" t="s">
        <v>960</v>
      </c>
      <c r="I292" s="51" t="s">
        <v>929</v>
      </c>
      <c r="J292" s="51" t="s">
        <v>18</v>
      </c>
      <c r="K292" s="38">
        <v>99962783</v>
      </c>
      <c r="L292" s="38" t="s">
        <v>1620</v>
      </c>
      <c r="M292" s="51" t="s">
        <v>925</v>
      </c>
      <c r="N292" s="51" t="s">
        <v>15</v>
      </c>
      <c r="O292" s="51" t="s">
        <v>16</v>
      </c>
      <c r="P292" s="50">
        <v>39814</v>
      </c>
      <c r="Q292" s="51" t="s">
        <v>17</v>
      </c>
    </row>
    <row r="293" spans="1:17" x14ac:dyDescent="0.3">
      <c r="A293" s="50">
        <v>29768</v>
      </c>
      <c r="B293" s="51" t="s">
        <v>21</v>
      </c>
      <c r="C293" s="51" t="s">
        <v>961</v>
      </c>
      <c r="D293" s="51" t="s">
        <v>927</v>
      </c>
      <c r="E293" s="38">
        <v>0</v>
      </c>
      <c r="F293" s="52">
        <v>1290</v>
      </c>
      <c r="G293" s="52">
        <v>1290</v>
      </c>
      <c r="H293" s="51" t="s">
        <v>928</v>
      </c>
      <c r="I293" s="51" t="s">
        <v>929</v>
      </c>
      <c r="J293" s="51" t="s">
        <v>18</v>
      </c>
      <c r="K293" s="38">
        <v>645821072</v>
      </c>
      <c r="L293" s="38" t="s">
        <v>1620</v>
      </c>
      <c r="M293" s="51" t="s">
        <v>925</v>
      </c>
      <c r="N293" s="51" t="s">
        <v>15</v>
      </c>
      <c r="O293" s="51" t="s">
        <v>16</v>
      </c>
      <c r="P293" s="50">
        <v>29768</v>
      </c>
      <c r="Q293" s="51" t="s">
        <v>17</v>
      </c>
    </row>
    <row r="294" spans="1:17" x14ac:dyDescent="0.3">
      <c r="A294" s="50">
        <v>26481</v>
      </c>
      <c r="B294" s="51" t="s">
        <v>21</v>
      </c>
      <c r="C294" s="51" t="s">
        <v>961</v>
      </c>
      <c r="D294" s="51" t="s">
        <v>927</v>
      </c>
      <c r="E294" s="38">
        <v>1</v>
      </c>
      <c r="F294" s="52">
        <v>10349.99</v>
      </c>
      <c r="G294" s="52">
        <v>10349.99</v>
      </c>
      <c r="H294" s="51" t="s">
        <v>928</v>
      </c>
      <c r="I294" s="51" t="s">
        <v>929</v>
      </c>
      <c r="J294" s="51" t="s">
        <v>18</v>
      </c>
      <c r="K294" s="38">
        <v>1959</v>
      </c>
      <c r="L294" s="38" t="s">
        <v>1620</v>
      </c>
      <c r="M294" s="51" t="s">
        <v>925</v>
      </c>
      <c r="N294" s="51" t="s">
        <v>15</v>
      </c>
      <c r="O294" s="51" t="s">
        <v>16</v>
      </c>
      <c r="P294" s="50">
        <v>26481</v>
      </c>
      <c r="Q294" s="51" t="s">
        <v>17</v>
      </c>
    </row>
    <row r="295" spans="1:17" x14ac:dyDescent="0.3">
      <c r="A295" s="50">
        <v>28672</v>
      </c>
      <c r="B295" s="51" t="s">
        <v>21</v>
      </c>
      <c r="C295" s="51" t="s">
        <v>79</v>
      </c>
      <c r="D295" s="51" t="s">
        <v>922</v>
      </c>
      <c r="E295" s="38">
        <v>0</v>
      </c>
      <c r="F295" s="52">
        <v>1680</v>
      </c>
      <c r="G295" s="52">
        <v>1680</v>
      </c>
      <c r="H295" s="51" t="s">
        <v>928</v>
      </c>
      <c r="I295" s="51" t="s">
        <v>929</v>
      </c>
      <c r="J295" s="51" t="s">
        <v>18</v>
      </c>
      <c r="K295" s="38">
        <v>1967</v>
      </c>
      <c r="L295" s="38" t="s">
        <v>1620</v>
      </c>
      <c r="M295" s="51" t="s">
        <v>925</v>
      </c>
      <c r="N295" s="51" t="s">
        <v>15</v>
      </c>
      <c r="O295" s="51" t="s">
        <v>16</v>
      </c>
      <c r="P295" s="50">
        <v>28672</v>
      </c>
      <c r="Q295" s="51" t="s">
        <v>17</v>
      </c>
    </row>
    <row r="296" spans="1:17" x14ac:dyDescent="0.3">
      <c r="A296" s="50">
        <v>26481</v>
      </c>
      <c r="B296" s="51" t="s">
        <v>21</v>
      </c>
      <c r="C296" s="51" t="s">
        <v>79</v>
      </c>
      <c r="D296" s="51" t="s">
        <v>922</v>
      </c>
      <c r="E296" s="38">
        <v>1</v>
      </c>
      <c r="F296" s="52">
        <v>73928.5</v>
      </c>
      <c r="G296" s="52">
        <v>73928.5</v>
      </c>
      <c r="H296" s="51" t="s">
        <v>928</v>
      </c>
      <c r="I296" s="51" t="s">
        <v>929</v>
      </c>
      <c r="J296" s="51" t="s">
        <v>18</v>
      </c>
      <c r="K296" s="38">
        <v>1966</v>
      </c>
      <c r="L296" s="38" t="s">
        <v>1620</v>
      </c>
      <c r="M296" s="51" t="s">
        <v>925</v>
      </c>
      <c r="N296" s="51" t="s">
        <v>15</v>
      </c>
      <c r="O296" s="51" t="s">
        <v>16</v>
      </c>
      <c r="P296" s="50">
        <v>26481</v>
      </c>
      <c r="Q296" s="51" t="s">
        <v>17</v>
      </c>
    </row>
    <row r="297" spans="1:17" x14ac:dyDescent="0.3">
      <c r="A297" s="50">
        <v>34516</v>
      </c>
      <c r="B297" s="51" t="s">
        <v>21</v>
      </c>
      <c r="C297" s="51" t="s">
        <v>138</v>
      </c>
      <c r="D297" s="51" t="s">
        <v>927</v>
      </c>
      <c r="E297" s="38">
        <v>0</v>
      </c>
      <c r="F297" s="52">
        <v>156390.92000000001</v>
      </c>
      <c r="G297" s="52">
        <v>156390.92000000001</v>
      </c>
      <c r="H297" s="51" t="s">
        <v>928</v>
      </c>
      <c r="I297" s="51" t="s">
        <v>929</v>
      </c>
      <c r="J297" s="51" t="s">
        <v>18</v>
      </c>
      <c r="K297" s="38">
        <v>3942</v>
      </c>
      <c r="L297" s="38" t="s">
        <v>1620</v>
      </c>
      <c r="M297" s="51" t="s">
        <v>925</v>
      </c>
      <c r="N297" s="51" t="s">
        <v>15</v>
      </c>
      <c r="O297" s="51" t="s">
        <v>16</v>
      </c>
      <c r="P297" s="50">
        <v>34516</v>
      </c>
      <c r="Q297" s="51" t="s">
        <v>17</v>
      </c>
    </row>
    <row r="298" spans="1:17" x14ac:dyDescent="0.3">
      <c r="A298" s="50">
        <v>34151</v>
      </c>
      <c r="B298" s="51" t="s">
        <v>21</v>
      </c>
      <c r="C298" s="51" t="s">
        <v>138</v>
      </c>
      <c r="D298" s="51" t="s">
        <v>927</v>
      </c>
      <c r="E298" s="38">
        <v>0</v>
      </c>
      <c r="F298" s="52">
        <v>25355.67</v>
      </c>
      <c r="G298" s="52">
        <v>25355.67</v>
      </c>
      <c r="H298" s="51" t="s">
        <v>928</v>
      </c>
      <c r="I298" s="51" t="s">
        <v>929</v>
      </c>
      <c r="J298" s="51" t="s">
        <v>18</v>
      </c>
      <c r="K298" s="38">
        <v>3941</v>
      </c>
      <c r="L298" s="38" t="s">
        <v>1620</v>
      </c>
      <c r="M298" s="51" t="s">
        <v>925</v>
      </c>
      <c r="N298" s="51" t="s">
        <v>15</v>
      </c>
      <c r="O298" s="51" t="s">
        <v>16</v>
      </c>
      <c r="P298" s="50">
        <v>34151</v>
      </c>
      <c r="Q298" s="51" t="s">
        <v>17</v>
      </c>
    </row>
    <row r="299" spans="1:17" x14ac:dyDescent="0.3">
      <c r="A299" s="50">
        <v>33786</v>
      </c>
      <c r="B299" s="51" t="s">
        <v>21</v>
      </c>
      <c r="C299" s="51" t="s">
        <v>138</v>
      </c>
      <c r="D299" s="51" t="s">
        <v>927</v>
      </c>
      <c r="E299" s="38">
        <v>0</v>
      </c>
      <c r="F299" s="52">
        <v>963.19</v>
      </c>
      <c r="G299" s="52">
        <v>963.19</v>
      </c>
      <c r="H299" s="51" t="s">
        <v>928</v>
      </c>
      <c r="I299" s="51" t="s">
        <v>929</v>
      </c>
      <c r="J299" s="51" t="s">
        <v>18</v>
      </c>
      <c r="K299" s="38">
        <v>3940</v>
      </c>
      <c r="L299" s="38" t="s">
        <v>1620</v>
      </c>
      <c r="M299" s="51" t="s">
        <v>925</v>
      </c>
      <c r="N299" s="51" t="s">
        <v>15</v>
      </c>
      <c r="O299" s="51" t="s">
        <v>16</v>
      </c>
      <c r="P299" s="50">
        <v>33786</v>
      </c>
      <c r="Q299" s="51" t="s">
        <v>17</v>
      </c>
    </row>
    <row r="300" spans="1:17" x14ac:dyDescent="0.3">
      <c r="A300" s="50">
        <v>33420</v>
      </c>
      <c r="B300" s="51" t="s">
        <v>21</v>
      </c>
      <c r="C300" s="51" t="s">
        <v>138</v>
      </c>
      <c r="D300" s="51" t="s">
        <v>927</v>
      </c>
      <c r="E300" s="38">
        <v>0</v>
      </c>
      <c r="F300" s="52">
        <v>80543.55</v>
      </c>
      <c r="G300" s="52">
        <v>80543.55</v>
      </c>
      <c r="H300" s="51" t="s">
        <v>928</v>
      </c>
      <c r="I300" s="51" t="s">
        <v>929</v>
      </c>
      <c r="J300" s="51" t="s">
        <v>18</v>
      </c>
      <c r="K300" s="38">
        <v>3939</v>
      </c>
      <c r="L300" s="38" t="s">
        <v>1620</v>
      </c>
      <c r="M300" s="51" t="s">
        <v>925</v>
      </c>
      <c r="N300" s="51" t="s">
        <v>15</v>
      </c>
      <c r="O300" s="51" t="s">
        <v>16</v>
      </c>
      <c r="P300" s="50">
        <v>33420</v>
      </c>
      <c r="Q300" s="51" t="s">
        <v>17</v>
      </c>
    </row>
    <row r="301" spans="1:17" x14ac:dyDescent="0.3">
      <c r="A301" s="50">
        <v>33055</v>
      </c>
      <c r="B301" s="51" t="s">
        <v>21</v>
      </c>
      <c r="C301" s="51" t="s">
        <v>138</v>
      </c>
      <c r="D301" s="51" t="s">
        <v>927</v>
      </c>
      <c r="E301" s="38">
        <v>0</v>
      </c>
      <c r="F301" s="52">
        <v>61344.54</v>
      </c>
      <c r="G301" s="52">
        <v>61344.54</v>
      </c>
      <c r="H301" s="51" t="s">
        <v>928</v>
      </c>
      <c r="I301" s="51" t="s">
        <v>929</v>
      </c>
      <c r="J301" s="51" t="s">
        <v>18</v>
      </c>
      <c r="K301" s="38">
        <v>3938</v>
      </c>
      <c r="L301" s="38" t="s">
        <v>1620</v>
      </c>
      <c r="M301" s="51" t="s">
        <v>925</v>
      </c>
      <c r="N301" s="51" t="s">
        <v>15</v>
      </c>
      <c r="O301" s="51" t="s">
        <v>16</v>
      </c>
      <c r="P301" s="50">
        <v>33055</v>
      </c>
      <c r="Q301" s="51" t="s">
        <v>17</v>
      </c>
    </row>
    <row r="302" spans="1:17" x14ac:dyDescent="0.3">
      <c r="A302" s="50">
        <v>31594</v>
      </c>
      <c r="B302" s="51" t="s">
        <v>21</v>
      </c>
      <c r="C302" s="51" t="s">
        <v>138</v>
      </c>
      <c r="D302" s="51" t="s">
        <v>927</v>
      </c>
      <c r="E302" s="38">
        <v>0</v>
      </c>
      <c r="F302" s="52">
        <v>21541</v>
      </c>
      <c r="G302" s="52">
        <v>21541</v>
      </c>
      <c r="H302" s="51" t="s">
        <v>928</v>
      </c>
      <c r="I302" s="51" t="s">
        <v>929</v>
      </c>
      <c r="J302" s="51" t="s">
        <v>18</v>
      </c>
      <c r="K302" s="38">
        <v>3937</v>
      </c>
      <c r="L302" s="38" t="s">
        <v>1620</v>
      </c>
      <c r="M302" s="51" t="s">
        <v>925</v>
      </c>
      <c r="N302" s="51" t="s">
        <v>15</v>
      </c>
      <c r="O302" s="51" t="s">
        <v>16</v>
      </c>
      <c r="P302" s="50">
        <v>31594</v>
      </c>
      <c r="Q302" s="51" t="s">
        <v>17</v>
      </c>
    </row>
    <row r="303" spans="1:17" x14ac:dyDescent="0.3">
      <c r="A303" s="50">
        <v>30498</v>
      </c>
      <c r="B303" s="51" t="s">
        <v>21</v>
      </c>
      <c r="C303" s="51" t="s">
        <v>138</v>
      </c>
      <c r="D303" s="51" t="s">
        <v>927</v>
      </c>
      <c r="E303" s="38">
        <v>0</v>
      </c>
      <c r="F303" s="52">
        <v>8641.5</v>
      </c>
      <c r="G303" s="52">
        <v>8641.5</v>
      </c>
      <c r="H303" s="51" t="s">
        <v>928</v>
      </c>
      <c r="I303" s="51" t="s">
        <v>929</v>
      </c>
      <c r="J303" s="51" t="s">
        <v>18</v>
      </c>
      <c r="K303" s="38">
        <v>3936</v>
      </c>
      <c r="L303" s="38" t="s">
        <v>1620</v>
      </c>
      <c r="M303" s="51" t="s">
        <v>925</v>
      </c>
      <c r="N303" s="51" t="s">
        <v>15</v>
      </c>
      <c r="O303" s="51" t="s">
        <v>16</v>
      </c>
      <c r="P303" s="50">
        <v>30498</v>
      </c>
      <c r="Q303" s="51" t="s">
        <v>17</v>
      </c>
    </row>
    <row r="304" spans="1:17" x14ac:dyDescent="0.3">
      <c r="A304" s="50">
        <v>29768</v>
      </c>
      <c r="B304" s="51" t="s">
        <v>21</v>
      </c>
      <c r="C304" s="51" t="s">
        <v>138</v>
      </c>
      <c r="D304" s="51" t="s">
        <v>927</v>
      </c>
      <c r="E304" s="38">
        <v>0</v>
      </c>
      <c r="F304" s="52">
        <v>29633.02</v>
      </c>
      <c r="G304" s="52">
        <v>29633.02</v>
      </c>
      <c r="H304" s="51" t="s">
        <v>928</v>
      </c>
      <c r="I304" s="51" t="s">
        <v>929</v>
      </c>
      <c r="J304" s="51" t="s">
        <v>18</v>
      </c>
      <c r="K304" s="38">
        <v>3935</v>
      </c>
      <c r="L304" s="38" t="s">
        <v>1620</v>
      </c>
      <c r="M304" s="51" t="s">
        <v>925</v>
      </c>
      <c r="N304" s="51" t="s">
        <v>15</v>
      </c>
      <c r="O304" s="51" t="s">
        <v>16</v>
      </c>
      <c r="P304" s="50">
        <v>29768</v>
      </c>
      <c r="Q304" s="51" t="s">
        <v>17</v>
      </c>
    </row>
    <row r="305" spans="1:17" x14ac:dyDescent="0.3">
      <c r="A305" s="50">
        <v>29403</v>
      </c>
      <c r="B305" s="51" t="s">
        <v>21</v>
      </c>
      <c r="C305" s="51" t="s">
        <v>138</v>
      </c>
      <c r="D305" s="51" t="s">
        <v>927</v>
      </c>
      <c r="E305" s="38">
        <v>0</v>
      </c>
      <c r="F305" s="52">
        <v>6338.93</v>
      </c>
      <c r="G305" s="52">
        <v>6338.93</v>
      </c>
      <c r="H305" s="51" t="s">
        <v>928</v>
      </c>
      <c r="I305" s="51" t="s">
        <v>929</v>
      </c>
      <c r="J305" s="51" t="s">
        <v>18</v>
      </c>
      <c r="K305" s="38">
        <v>3934</v>
      </c>
      <c r="L305" s="38" t="s">
        <v>1620</v>
      </c>
      <c r="M305" s="51" t="s">
        <v>925</v>
      </c>
      <c r="N305" s="51" t="s">
        <v>15</v>
      </c>
      <c r="O305" s="51" t="s">
        <v>16</v>
      </c>
      <c r="P305" s="50">
        <v>29403</v>
      </c>
      <c r="Q305" s="51" t="s">
        <v>17</v>
      </c>
    </row>
    <row r="306" spans="1:17" x14ac:dyDescent="0.3">
      <c r="A306" s="50">
        <v>28307</v>
      </c>
      <c r="B306" s="51" t="s">
        <v>21</v>
      </c>
      <c r="C306" s="51" t="s">
        <v>138</v>
      </c>
      <c r="D306" s="51" t="s">
        <v>927</v>
      </c>
      <c r="E306" s="38">
        <v>0</v>
      </c>
      <c r="F306" s="52">
        <v>3716</v>
      </c>
      <c r="G306" s="52">
        <v>3716</v>
      </c>
      <c r="H306" s="51" t="s">
        <v>928</v>
      </c>
      <c r="I306" s="51" t="s">
        <v>929</v>
      </c>
      <c r="J306" s="51" t="s">
        <v>18</v>
      </c>
      <c r="K306" s="38">
        <v>3933</v>
      </c>
      <c r="L306" s="38" t="s">
        <v>1620</v>
      </c>
      <c r="M306" s="51" t="s">
        <v>925</v>
      </c>
      <c r="N306" s="51" t="s">
        <v>15</v>
      </c>
      <c r="O306" s="51" t="s">
        <v>16</v>
      </c>
      <c r="P306" s="50">
        <v>28307</v>
      </c>
      <c r="Q306" s="51" t="s">
        <v>17</v>
      </c>
    </row>
    <row r="307" spans="1:17" x14ac:dyDescent="0.3">
      <c r="A307" s="50">
        <v>27942</v>
      </c>
      <c r="B307" s="51" t="s">
        <v>21</v>
      </c>
      <c r="C307" s="51" t="s">
        <v>138</v>
      </c>
      <c r="D307" s="51" t="s">
        <v>927</v>
      </c>
      <c r="E307" s="38">
        <v>0</v>
      </c>
      <c r="F307" s="52">
        <v>7592.9</v>
      </c>
      <c r="G307" s="52">
        <v>7592.9</v>
      </c>
      <c r="H307" s="51" t="s">
        <v>928</v>
      </c>
      <c r="I307" s="51" t="s">
        <v>929</v>
      </c>
      <c r="J307" s="51" t="s">
        <v>18</v>
      </c>
      <c r="K307" s="38">
        <v>3932</v>
      </c>
      <c r="L307" s="38" t="s">
        <v>1620</v>
      </c>
      <c r="M307" s="51" t="s">
        <v>925</v>
      </c>
      <c r="N307" s="51" t="s">
        <v>15</v>
      </c>
      <c r="O307" s="51" t="s">
        <v>16</v>
      </c>
      <c r="P307" s="50">
        <v>27942</v>
      </c>
      <c r="Q307" s="51" t="s">
        <v>17</v>
      </c>
    </row>
    <row r="308" spans="1:17" x14ac:dyDescent="0.3">
      <c r="A308" s="50">
        <v>27211</v>
      </c>
      <c r="B308" s="51" t="s">
        <v>21</v>
      </c>
      <c r="C308" s="51" t="s">
        <v>138</v>
      </c>
      <c r="D308" s="51" t="s">
        <v>927</v>
      </c>
      <c r="E308" s="38">
        <v>0</v>
      </c>
      <c r="F308" s="52">
        <v>3334.91</v>
      </c>
      <c r="G308" s="52">
        <v>3334.91</v>
      </c>
      <c r="H308" s="51" t="s">
        <v>928</v>
      </c>
      <c r="I308" s="51" t="s">
        <v>929</v>
      </c>
      <c r="J308" s="51" t="s">
        <v>18</v>
      </c>
      <c r="K308" s="38">
        <v>3931</v>
      </c>
      <c r="L308" s="38" t="s">
        <v>1620</v>
      </c>
      <c r="M308" s="51" t="s">
        <v>925</v>
      </c>
      <c r="N308" s="51" t="s">
        <v>15</v>
      </c>
      <c r="O308" s="51" t="s">
        <v>16</v>
      </c>
      <c r="P308" s="50">
        <v>27211</v>
      </c>
      <c r="Q308" s="51" t="s">
        <v>17</v>
      </c>
    </row>
    <row r="309" spans="1:17" x14ac:dyDescent="0.3">
      <c r="A309" s="50">
        <v>26481</v>
      </c>
      <c r="B309" s="51" t="s">
        <v>21</v>
      </c>
      <c r="C309" s="51" t="s">
        <v>138</v>
      </c>
      <c r="D309" s="51" t="s">
        <v>927</v>
      </c>
      <c r="E309" s="38">
        <v>1</v>
      </c>
      <c r="F309" s="52">
        <v>147609.53</v>
      </c>
      <c r="G309" s="52">
        <v>147609.53</v>
      </c>
      <c r="H309" s="51" t="s">
        <v>928</v>
      </c>
      <c r="I309" s="51" t="s">
        <v>929</v>
      </c>
      <c r="J309" s="51" t="s">
        <v>18</v>
      </c>
      <c r="K309" s="38">
        <v>3930</v>
      </c>
      <c r="L309" s="38" t="s">
        <v>1620</v>
      </c>
      <c r="M309" s="51" t="s">
        <v>925</v>
      </c>
      <c r="N309" s="51" t="s">
        <v>15</v>
      </c>
      <c r="O309" s="51" t="s">
        <v>16</v>
      </c>
      <c r="P309" s="50">
        <v>26481</v>
      </c>
      <c r="Q309" s="51" t="s">
        <v>17</v>
      </c>
    </row>
    <row r="310" spans="1:17" x14ac:dyDescent="0.3">
      <c r="A310" s="50">
        <v>24289</v>
      </c>
      <c r="B310" s="51" t="s">
        <v>21</v>
      </c>
      <c r="C310" s="51" t="s">
        <v>138</v>
      </c>
      <c r="D310" s="51" t="s">
        <v>927</v>
      </c>
      <c r="E310" s="38">
        <v>1</v>
      </c>
      <c r="F310" s="52">
        <v>124602.2</v>
      </c>
      <c r="G310" s="52">
        <v>124602.2</v>
      </c>
      <c r="H310" s="51" t="s">
        <v>928</v>
      </c>
      <c r="I310" s="51" t="s">
        <v>929</v>
      </c>
      <c r="J310" s="51" t="s">
        <v>18</v>
      </c>
      <c r="K310" s="38">
        <v>3929</v>
      </c>
      <c r="L310" s="38" t="s">
        <v>1620</v>
      </c>
      <c r="M310" s="51" t="s">
        <v>925</v>
      </c>
      <c r="N310" s="51" t="s">
        <v>15</v>
      </c>
      <c r="O310" s="51" t="s">
        <v>16</v>
      </c>
      <c r="P310" s="50">
        <v>24289</v>
      </c>
      <c r="Q310" s="51" t="s">
        <v>17</v>
      </c>
    </row>
    <row r="311" spans="1:17" x14ac:dyDescent="0.3">
      <c r="A311" s="50">
        <v>40575</v>
      </c>
      <c r="B311" s="51" t="s">
        <v>21</v>
      </c>
      <c r="C311" s="51" t="s">
        <v>962</v>
      </c>
      <c r="D311" s="51" t="s">
        <v>922</v>
      </c>
      <c r="E311" s="38">
        <v>1</v>
      </c>
      <c r="F311" s="52">
        <v>2819.53</v>
      </c>
      <c r="G311" s="52">
        <v>2819.53</v>
      </c>
      <c r="H311" s="51" t="s">
        <v>963</v>
      </c>
      <c r="I311" s="51" t="s">
        <v>929</v>
      </c>
      <c r="J311" s="51" t="s">
        <v>18</v>
      </c>
      <c r="K311" s="38">
        <v>103612102</v>
      </c>
      <c r="L311" s="38" t="s">
        <v>1620</v>
      </c>
      <c r="M311" s="51" t="s">
        <v>925</v>
      </c>
      <c r="N311" s="51" t="s">
        <v>15</v>
      </c>
      <c r="O311" s="51" t="s">
        <v>16</v>
      </c>
      <c r="P311" s="50">
        <v>40544</v>
      </c>
      <c r="Q311" s="51" t="s">
        <v>17</v>
      </c>
    </row>
    <row r="312" spans="1:17" x14ac:dyDescent="0.3">
      <c r="A312" s="50">
        <v>32325</v>
      </c>
      <c r="B312" s="51" t="s">
        <v>21</v>
      </c>
      <c r="C312" s="51" t="s">
        <v>139</v>
      </c>
      <c r="D312" s="51" t="s">
        <v>946</v>
      </c>
      <c r="E312" s="38">
        <v>1</v>
      </c>
      <c r="F312" s="52">
        <v>43899.44</v>
      </c>
      <c r="G312" s="52">
        <v>43899.44</v>
      </c>
      <c r="H312" s="51" t="s">
        <v>928</v>
      </c>
      <c r="I312" s="51" t="s">
        <v>929</v>
      </c>
      <c r="J312" s="51" t="s">
        <v>18</v>
      </c>
      <c r="K312" s="38">
        <v>3992</v>
      </c>
      <c r="L312" s="38" t="s">
        <v>1620</v>
      </c>
      <c r="M312" s="51" t="s">
        <v>925</v>
      </c>
      <c r="N312" s="51" t="s">
        <v>15</v>
      </c>
      <c r="O312" s="51" t="s">
        <v>16</v>
      </c>
      <c r="P312" s="50">
        <v>32325</v>
      </c>
      <c r="Q312" s="51" t="s">
        <v>17</v>
      </c>
    </row>
    <row r="313" spans="1:17" x14ac:dyDescent="0.3">
      <c r="A313" s="50">
        <v>26481</v>
      </c>
      <c r="B313" s="51" t="s">
        <v>21</v>
      </c>
      <c r="C313" s="51" t="s">
        <v>139</v>
      </c>
      <c r="D313" s="51" t="s">
        <v>946</v>
      </c>
      <c r="E313" s="38">
        <v>540</v>
      </c>
      <c r="F313" s="52">
        <v>6843.5</v>
      </c>
      <c r="G313" s="52">
        <v>12.67</v>
      </c>
      <c r="H313" s="51" t="s">
        <v>928</v>
      </c>
      <c r="I313" s="51" t="s">
        <v>929</v>
      </c>
      <c r="J313" s="51" t="s">
        <v>18</v>
      </c>
      <c r="K313" s="38">
        <v>645821111</v>
      </c>
      <c r="L313" s="38" t="s">
        <v>1620</v>
      </c>
      <c r="M313" s="51" t="s">
        <v>925</v>
      </c>
      <c r="N313" s="51" t="s">
        <v>15</v>
      </c>
      <c r="O313" s="51" t="s">
        <v>16</v>
      </c>
      <c r="P313" s="50">
        <v>26481</v>
      </c>
      <c r="Q313" s="51" t="s">
        <v>17</v>
      </c>
    </row>
    <row r="314" spans="1:17" x14ac:dyDescent="0.3">
      <c r="A314" s="50">
        <v>40575</v>
      </c>
      <c r="B314" s="51" t="s">
        <v>21</v>
      </c>
      <c r="C314" s="51" t="s">
        <v>964</v>
      </c>
      <c r="D314" s="51" t="s">
        <v>922</v>
      </c>
      <c r="E314" s="38">
        <v>1</v>
      </c>
      <c r="F314" s="52">
        <v>3171.86</v>
      </c>
      <c r="G314" s="52">
        <v>3171.86</v>
      </c>
      <c r="H314" s="51" t="s">
        <v>963</v>
      </c>
      <c r="I314" s="51" t="s">
        <v>929</v>
      </c>
      <c r="J314" s="51" t="s">
        <v>18</v>
      </c>
      <c r="K314" s="38">
        <v>103612112</v>
      </c>
      <c r="L314" s="38" t="s">
        <v>1620</v>
      </c>
      <c r="M314" s="51" t="s">
        <v>925</v>
      </c>
      <c r="N314" s="51" t="s">
        <v>15</v>
      </c>
      <c r="O314" s="51" t="s">
        <v>16</v>
      </c>
      <c r="P314" s="50">
        <v>40544</v>
      </c>
      <c r="Q314" s="51" t="s">
        <v>17</v>
      </c>
    </row>
    <row r="315" spans="1:17" x14ac:dyDescent="0.3">
      <c r="A315" s="50">
        <v>40057</v>
      </c>
      <c r="B315" s="51" t="s">
        <v>21</v>
      </c>
      <c r="C315" s="51" t="s">
        <v>964</v>
      </c>
      <c r="D315" s="51" t="s">
        <v>922</v>
      </c>
      <c r="E315" s="38">
        <v>1</v>
      </c>
      <c r="F315" s="52">
        <v>7788</v>
      </c>
      <c r="G315" s="52">
        <v>7788</v>
      </c>
      <c r="H315" s="51" t="s">
        <v>965</v>
      </c>
      <c r="I315" s="51" t="s">
        <v>929</v>
      </c>
      <c r="J315" s="51" t="s">
        <v>18</v>
      </c>
      <c r="K315" s="38">
        <v>95022011</v>
      </c>
      <c r="L315" s="38" t="s">
        <v>1620</v>
      </c>
      <c r="M315" s="51" t="s">
        <v>925</v>
      </c>
      <c r="N315" s="51" t="s">
        <v>15</v>
      </c>
      <c r="O315" s="51" t="s">
        <v>16</v>
      </c>
      <c r="P315" s="50">
        <v>39814</v>
      </c>
      <c r="Q315" s="51" t="s">
        <v>17</v>
      </c>
    </row>
    <row r="316" spans="1:17" x14ac:dyDescent="0.3">
      <c r="A316" s="50">
        <v>29403</v>
      </c>
      <c r="B316" s="51" t="s">
        <v>21</v>
      </c>
      <c r="C316" s="51" t="s">
        <v>140</v>
      </c>
      <c r="D316" s="51" t="s">
        <v>927</v>
      </c>
      <c r="E316" s="38">
        <v>0</v>
      </c>
      <c r="F316" s="52">
        <v>585.02</v>
      </c>
      <c r="G316" s="52">
        <v>585.02</v>
      </c>
      <c r="H316" s="51" t="s">
        <v>928</v>
      </c>
      <c r="I316" s="51" t="s">
        <v>929</v>
      </c>
      <c r="J316" s="51" t="s">
        <v>18</v>
      </c>
      <c r="K316" s="38">
        <v>4034</v>
      </c>
      <c r="L316" s="38" t="s">
        <v>1620</v>
      </c>
      <c r="M316" s="51" t="s">
        <v>925</v>
      </c>
      <c r="N316" s="51" t="s">
        <v>15</v>
      </c>
      <c r="O316" s="51" t="s">
        <v>16</v>
      </c>
      <c r="P316" s="50">
        <v>29403</v>
      </c>
      <c r="Q316" s="51" t="s">
        <v>17</v>
      </c>
    </row>
    <row r="317" spans="1:17" x14ac:dyDescent="0.3">
      <c r="A317" s="50">
        <v>26481</v>
      </c>
      <c r="B317" s="51" t="s">
        <v>21</v>
      </c>
      <c r="C317" s="51" t="s">
        <v>140</v>
      </c>
      <c r="D317" s="51" t="s">
        <v>927</v>
      </c>
      <c r="E317" s="38">
        <v>1</v>
      </c>
      <c r="F317" s="52">
        <v>15463.21</v>
      </c>
      <c r="G317" s="52">
        <v>15463.21</v>
      </c>
      <c r="H317" s="51" t="s">
        <v>928</v>
      </c>
      <c r="I317" s="51" t="s">
        <v>929</v>
      </c>
      <c r="J317" s="51" t="s">
        <v>18</v>
      </c>
      <c r="K317" s="38">
        <v>645821131</v>
      </c>
      <c r="L317" s="38" t="s">
        <v>1620</v>
      </c>
      <c r="M317" s="51" t="s">
        <v>925</v>
      </c>
      <c r="N317" s="51" t="s">
        <v>15</v>
      </c>
      <c r="O317" s="51" t="s">
        <v>16</v>
      </c>
      <c r="P317" s="50">
        <v>26481</v>
      </c>
      <c r="Q317" s="51" t="s">
        <v>17</v>
      </c>
    </row>
    <row r="318" spans="1:17" x14ac:dyDescent="0.3">
      <c r="A318" s="50">
        <v>24289</v>
      </c>
      <c r="B318" s="51" t="s">
        <v>21</v>
      </c>
      <c r="C318" s="51" t="s">
        <v>140</v>
      </c>
      <c r="D318" s="51" t="s">
        <v>927</v>
      </c>
      <c r="E318" s="38">
        <v>1</v>
      </c>
      <c r="F318" s="52">
        <v>30035.26</v>
      </c>
      <c r="G318" s="52">
        <v>30035.26</v>
      </c>
      <c r="H318" s="51" t="s">
        <v>928</v>
      </c>
      <c r="I318" s="51" t="s">
        <v>929</v>
      </c>
      <c r="J318" s="51" t="s">
        <v>18</v>
      </c>
      <c r="K318" s="38">
        <v>4033</v>
      </c>
      <c r="L318" s="38" t="s">
        <v>1620</v>
      </c>
      <c r="M318" s="51" t="s">
        <v>925</v>
      </c>
      <c r="N318" s="51" t="s">
        <v>15</v>
      </c>
      <c r="O318" s="51" t="s">
        <v>16</v>
      </c>
      <c r="P318" s="50">
        <v>24289</v>
      </c>
      <c r="Q318" s="51" t="s">
        <v>17</v>
      </c>
    </row>
    <row r="319" spans="1:17" x14ac:dyDescent="0.3">
      <c r="A319" s="50">
        <v>34516</v>
      </c>
      <c r="B319" s="51" t="s">
        <v>21</v>
      </c>
      <c r="C319" s="51" t="s">
        <v>141</v>
      </c>
      <c r="D319" s="51" t="s">
        <v>927</v>
      </c>
      <c r="E319" s="38">
        <v>1</v>
      </c>
      <c r="F319" s="52">
        <v>42448.97</v>
      </c>
      <c r="G319" s="52">
        <v>42448.97</v>
      </c>
      <c r="H319" s="51" t="s">
        <v>928</v>
      </c>
      <c r="I319" s="51" t="s">
        <v>929</v>
      </c>
      <c r="J319" s="51" t="s">
        <v>18</v>
      </c>
      <c r="K319" s="38">
        <v>4086</v>
      </c>
      <c r="L319" s="38" t="s">
        <v>1620</v>
      </c>
      <c r="M319" s="51" t="s">
        <v>925</v>
      </c>
      <c r="N319" s="51" t="s">
        <v>15</v>
      </c>
      <c r="O319" s="51" t="s">
        <v>16</v>
      </c>
      <c r="P319" s="50">
        <v>34516</v>
      </c>
      <c r="Q319" s="51" t="s">
        <v>17</v>
      </c>
    </row>
    <row r="320" spans="1:17" x14ac:dyDescent="0.3">
      <c r="A320" s="50">
        <v>28672</v>
      </c>
      <c r="B320" s="51" t="s">
        <v>21</v>
      </c>
      <c r="C320" s="51" t="s">
        <v>141</v>
      </c>
      <c r="D320" s="51" t="s">
        <v>927</v>
      </c>
      <c r="E320" s="38">
        <v>0</v>
      </c>
      <c r="F320" s="52">
        <v>1476.92</v>
      </c>
      <c r="G320" s="52">
        <v>1476.92</v>
      </c>
      <c r="H320" s="51" t="s">
        <v>928</v>
      </c>
      <c r="I320" s="51" t="s">
        <v>929</v>
      </c>
      <c r="J320" s="51" t="s">
        <v>18</v>
      </c>
      <c r="K320" s="38">
        <v>4085</v>
      </c>
      <c r="L320" s="38" t="s">
        <v>1620</v>
      </c>
      <c r="M320" s="51" t="s">
        <v>925</v>
      </c>
      <c r="N320" s="51" t="s">
        <v>15</v>
      </c>
      <c r="O320" s="51" t="s">
        <v>16</v>
      </c>
      <c r="P320" s="50">
        <v>28672</v>
      </c>
      <c r="Q320" s="51" t="s">
        <v>17</v>
      </c>
    </row>
    <row r="321" spans="1:17" x14ac:dyDescent="0.3">
      <c r="A321" s="50">
        <v>27942</v>
      </c>
      <c r="B321" s="51" t="s">
        <v>21</v>
      </c>
      <c r="C321" s="51" t="s">
        <v>141</v>
      </c>
      <c r="D321" s="51" t="s">
        <v>927</v>
      </c>
      <c r="E321" s="38">
        <v>1</v>
      </c>
      <c r="F321" s="52">
        <v>6417.51</v>
      </c>
      <c r="G321" s="52">
        <v>6417.51</v>
      </c>
      <c r="H321" s="51" t="s">
        <v>928</v>
      </c>
      <c r="I321" s="51" t="s">
        <v>929</v>
      </c>
      <c r="J321" s="51" t="s">
        <v>18</v>
      </c>
      <c r="K321" s="38">
        <v>4084</v>
      </c>
      <c r="L321" s="38" t="s">
        <v>1620</v>
      </c>
      <c r="M321" s="51" t="s">
        <v>925</v>
      </c>
      <c r="N321" s="51" t="s">
        <v>15</v>
      </c>
      <c r="O321" s="51" t="s">
        <v>16</v>
      </c>
      <c r="P321" s="50">
        <v>27942</v>
      </c>
      <c r="Q321" s="51" t="s">
        <v>17</v>
      </c>
    </row>
    <row r="322" spans="1:17" x14ac:dyDescent="0.3">
      <c r="A322" s="50">
        <v>26481</v>
      </c>
      <c r="B322" s="51" t="s">
        <v>21</v>
      </c>
      <c r="C322" s="51" t="s">
        <v>141</v>
      </c>
      <c r="D322" s="51" t="s">
        <v>927</v>
      </c>
      <c r="E322" s="38">
        <v>1</v>
      </c>
      <c r="F322" s="52">
        <v>23316.51</v>
      </c>
      <c r="G322" s="52">
        <v>23316.51</v>
      </c>
      <c r="H322" s="51" t="s">
        <v>928</v>
      </c>
      <c r="I322" s="51" t="s">
        <v>929</v>
      </c>
      <c r="J322" s="51" t="s">
        <v>18</v>
      </c>
      <c r="K322" s="38">
        <v>645821151</v>
      </c>
      <c r="L322" s="38" t="s">
        <v>1620</v>
      </c>
      <c r="M322" s="51" t="s">
        <v>925</v>
      </c>
      <c r="N322" s="51" t="s">
        <v>15</v>
      </c>
      <c r="O322" s="51" t="s">
        <v>16</v>
      </c>
      <c r="P322" s="50">
        <v>26481</v>
      </c>
      <c r="Q322" s="51" t="s">
        <v>17</v>
      </c>
    </row>
    <row r="323" spans="1:17" x14ac:dyDescent="0.3">
      <c r="A323" s="50">
        <v>24289</v>
      </c>
      <c r="B323" s="51" t="s">
        <v>21</v>
      </c>
      <c r="C323" s="51" t="s">
        <v>141</v>
      </c>
      <c r="D323" s="51" t="s">
        <v>927</v>
      </c>
      <c r="E323" s="38">
        <v>1</v>
      </c>
      <c r="F323" s="52">
        <v>30195.35</v>
      </c>
      <c r="G323" s="52">
        <v>30195.35</v>
      </c>
      <c r="H323" s="51" t="s">
        <v>928</v>
      </c>
      <c r="I323" s="51" t="s">
        <v>929</v>
      </c>
      <c r="J323" s="51" t="s">
        <v>18</v>
      </c>
      <c r="K323" s="38">
        <v>4083</v>
      </c>
      <c r="L323" s="38" t="s">
        <v>1620</v>
      </c>
      <c r="M323" s="51" t="s">
        <v>925</v>
      </c>
      <c r="N323" s="51" t="s">
        <v>15</v>
      </c>
      <c r="O323" s="51" t="s">
        <v>16</v>
      </c>
      <c r="P323" s="50">
        <v>24289</v>
      </c>
      <c r="Q323" s="51" t="s">
        <v>17</v>
      </c>
    </row>
    <row r="324" spans="1:17" x14ac:dyDescent="0.3">
      <c r="A324" s="50">
        <v>41395</v>
      </c>
      <c r="B324" s="51" t="s">
        <v>21</v>
      </c>
      <c r="C324" s="51" t="s">
        <v>142</v>
      </c>
      <c r="D324" s="51" t="s">
        <v>922</v>
      </c>
      <c r="E324" s="38">
        <v>1</v>
      </c>
      <c r="F324" s="52">
        <v>2846.49</v>
      </c>
      <c r="G324" s="52">
        <v>2846.49</v>
      </c>
      <c r="H324" s="51" t="s">
        <v>966</v>
      </c>
      <c r="I324" s="51" t="s">
        <v>929</v>
      </c>
      <c r="J324" s="51" t="s">
        <v>18</v>
      </c>
      <c r="K324" s="38">
        <v>660896141</v>
      </c>
      <c r="L324" s="38" t="s">
        <v>1620</v>
      </c>
      <c r="M324" s="51" t="s">
        <v>925</v>
      </c>
      <c r="N324" s="51" t="s">
        <v>15</v>
      </c>
      <c r="O324" s="51" t="s">
        <v>16</v>
      </c>
      <c r="P324" s="50">
        <v>41275</v>
      </c>
      <c r="Q324" s="51" t="s">
        <v>17</v>
      </c>
    </row>
    <row r="325" spans="1:17" x14ac:dyDescent="0.3">
      <c r="A325" s="50">
        <v>41518</v>
      </c>
      <c r="B325" s="51" t="s">
        <v>21</v>
      </c>
      <c r="C325" s="51" t="s">
        <v>142</v>
      </c>
      <c r="D325" s="51" t="s">
        <v>922</v>
      </c>
      <c r="E325" s="38">
        <v>2</v>
      </c>
      <c r="F325" s="52">
        <v>9478.65</v>
      </c>
      <c r="G325" s="52">
        <v>4739.33</v>
      </c>
      <c r="H325" s="51" t="s">
        <v>967</v>
      </c>
      <c r="I325" s="51" t="s">
        <v>929</v>
      </c>
      <c r="J325" s="51" t="s">
        <v>18</v>
      </c>
      <c r="K325" s="38">
        <v>644209650</v>
      </c>
      <c r="L325" s="38" t="s">
        <v>1620</v>
      </c>
      <c r="M325" s="51" t="s">
        <v>925</v>
      </c>
      <c r="N325" s="51" t="s">
        <v>15</v>
      </c>
      <c r="O325" s="51" t="s">
        <v>16</v>
      </c>
      <c r="P325" s="50">
        <v>41275</v>
      </c>
      <c r="Q325" s="51" t="s">
        <v>17</v>
      </c>
    </row>
    <row r="326" spans="1:17" x14ac:dyDescent="0.3">
      <c r="A326" s="50">
        <v>34516</v>
      </c>
      <c r="B326" s="51" t="s">
        <v>21</v>
      </c>
      <c r="C326" s="51" t="s">
        <v>142</v>
      </c>
      <c r="D326" s="51" t="s">
        <v>922</v>
      </c>
      <c r="E326" s="38">
        <v>1</v>
      </c>
      <c r="F326" s="52">
        <v>24575.72</v>
      </c>
      <c r="G326" s="52">
        <v>24575.72</v>
      </c>
      <c r="H326" s="51" t="s">
        <v>928</v>
      </c>
      <c r="I326" s="51" t="s">
        <v>929</v>
      </c>
      <c r="J326" s="51" t="s">
        <v>18</v>
      </c>
      <c r="K326" s="38">
        <v>4197</v>
      </c>
      <c r="L326" s="38" t="s">
        <v>1620</v>
      </c>
      <c r="M326" s="51" t="s">
        <v>925</v>
      </c>
      <c r="N326" s="51" t="s">
        <v>15</v>
      </c>
      <c r="O326" s="51" t="s">
        <v>16</v>
      </c>
      <c r="P326" s="50">
        <v>34516</v>
      </c>
      <c r="Q326" s="51" t="s">
        <v>17</v>
      </c>
    </row>
    <row r="327" spans="1:17" x14ac:dyDescent="0.3">
      <c r="A327" s="50">
        <v>33786</v>
      </c>
      <c r="B327" s="51" t="s">
        <v>21</v>
      </c>
      <c r="C327" s="51" t="s">
        <v>142</v>
      </c>
      <c r="D327" s="51" t="s">
        <v>922</v>
      </c>
      <c r="E327" s="38">
        <v>1</v>
      </c>
      <c r="F327" s="52">
        <v>8971.08</v>
      </c>
      <c r="G327" s="52">
        <v>8971.08</v>
      </c>
      <c r="H327" s="51" t="s">
        <v>928</v>
      </c>
      <c r="I327" s="51" t="s">
        <v>929</v>
      </c>
      <c r="J327" s="51" t="s">
        <v>18</v>
      </c>
      <c r="K327" s="38">
        <v>4196</v>
      </c>
      <c r="L327" s="38" t="s">
        <v>1620</v>
      </c>
      <c r="M327" s="51" t="s">
        <v>925</v>
      </c>
      <c r="N327" s="51" t="s">
        <v>15</v>
      </c>
      <c r="O327" s="51" t="s">
        <v>16</v>
      </c>
      <c r="P327" s="50">
        <v>33786</v>
      </c>
      <c r="Q327" s="51" t="s">
        <v>17</v>
      </c>
    </row>
    <row r="328" spans="1:17" x14ac:dyDescent="0.3">
      <c r="A328" s="50">
        <v>33420</v>
      </c>
      <c r="B328" s="51" t="s">
        <v>21</v>
      </c>
      <c r="C328" s="51" t="s">
        <v>142</v>
      </c>
      <c r="D328" s="51" t="s">
        <v>922</v>
      </c>
      <c r="E328" s="38">
        <v>4</v>
      </c>
      <c r="F328" s="52">
        <v>27327.37</v>
      </c>
      <c r="G328" s="52">
        <v>6831.84</v>
      </c>
      <c r="H328" s="51" t="s">
        <v>928</v>
      </c>
      <c r="I328" s="51" t="s">
        <v>929</v>
      </c>
      <c r="J328" s="51" t="s">
        <v>18</v>
      </c>
      <c r="K328" s="38">
        <v>4195</v>
      </c>
      <c r="L328" s="38" t="s">
        <v>1620</v>
      </c>
      <c r="M328" s="51" t="s">
        <v>925</v>
      </c>
      <c r="N328" s="51" t="s">
        <v>15</v>
      </c>
      <c r="O328" s="51" t="s">
        <v>16</v>
      </c>
      <c r="P328" s="50">
        <v>33420</v>
      </c>
      <c r="Q328" s="51" t="s">
        <v>17</v>
      </c>
    </row>
    <row r="329" spans="1:17" x14ac:dyDescent="0.3">
      <c r="A329" s="50">
        <v>33055</v>
      </c>
      <c r="B329" s="51" t="s">
        <v>21</v>
      </c>
      <c r="C329" s="51" t="s">
        <v>142</v>
      </c>
      <c r="D329" s="51" t="s">
        <v>922</v>
      </c>
      <c r="E329" s="38">
        <v>2</v>
      </c>
      <c r="F329" s="52">
        <v>17738.13</v>
      </c>
      <c r="G329" s="52">
        <v>8869.07</v>
      </c>
      <c r="H329" s="51" t="s">
        <v>928</v>
      </c>
      <c r="I329" s="51" t="s">
        <v>929</v>
      </c>
      <c r="J329" s="51" t="s">
        <v>18</v>
      </c>
      <c r="K329" s="38">
        <v>4194</v>
      </c>
      <c r="L329" s="38" t="s">
        <v>1620</v>
      </c>
      <c r="M329" s="51" t="s">
        <v>925</v>
      </c>
      <c r="N329" s="51" t="s">
        <v>15</v>
      </c>
      <c r="O329" s="51" t="s">
        <v>16</v>
      </c>
      <c r="P329" s="50">
        <v>33055</v>
      </c>
      <c r="Q329" s="51" t="s">
        <v>17</v>
      </c>
    </row>
    <row r="330" spans="1:17" x14ac:dyDescent="0.3">
      <c r="A330" s="50">
        <v>31594</v>
      </c>
      <c r="B330" s="51" t="s">
        <v>21</v>
      </c>
      <c r="C330" s="51" t="s">
        <v>142</v>
      </c>
      <c r="D330" s="51" t="s">
        <v>922</v>
      </c>
      <c r="E330" s="38">
        <v>0</v>
      </c>
      <c r="F330" s="52">
        <v>2849.7</v>
      </c>
      <c r="G330" s="52">
        <v>2849.7</v>
      </c>
      <c r="H330" s="51" t="s">
        <v>928</v>
      </c>
      <c r="I330" s="51" t="s">
        <v>929</v>
      </c>
      <c r="J330" s="51" t="s">
        <v>18</v>
      </c>
      <c r="K330" s="38">
        <v>4193</v>
      </c>
      <c r="L330" s="38" t="s">
        <v>1620</v>
      </c>
      <c r="M330" s="51" t="s">
        <v>925</v>
      </c>
      <c r="N330" s="51" t="s">
        <v>15</v>
      </c>
      <c r="O330" s="51" t="s">
        <v>16</v>
      </c>
      <c r="P330" s="50">
        <v>31594</v>
      </c>
      <c r="Q330" s="51" t="s">
        <v>17</v>
      </c>
    </row>
    <row r="331" spans="1:17" x14ac:dyDescent="0.3">
      <c r="A331" s="50">
        <v>26481</v>
      </c>
      <c r="B331" s="51" t="s">
        <v>21</v>
      </c>
      <c r="C331" s="51" t="s">
        <v>142</v>
      </c>
      <c r="D331" s="51" t="s">
        <v>922</v>
      </c>
      <c r="E331" s="38">
        <v>1</v>
      </c>
      <c r="F331" s="52">
        <v>26943.95</v>
      </c>
      <c r="G331" s="52">
        <v>26943.95</v>
      </c>
      <c r="H331" s="51" t="s">
        <v>928</v>
      </c>
      <c r="I331" s="51" t="s">
        <v>929</v>
      </c>
      <c r="J331" s="51" t="s">
        <v>18</v>
      </c>
      <c r="K331" s="38">
        <v>645821171</v>
      </c>
      <c r="L331" s="38" t="s">
        <v>1620</v>
      </c>
      <c r="M331" s="51" t="s">
        <v>925</v>
      </c>
      <c r="N331" s="51" t="s">
        <v>15</v>
      </c>
      <c r="O331" s="51" t="s">
        <v>16</v>
      </c>
      <c r="P331" s="50">
        <v>26481</v>
      </c>
      <c r="Q331" s="51" t="s">
        <v>17</v>
      </c>
    </row>
    <row r="332" spans="1:17" x14ac:dyDescent="0.3">
      <c r="A332" s="50">
        <v>28307</v>
      </c>
      <c r="B332" s="51" t="s">
        <v>21</v>
      </c>
      <c r="C332" s="51" t="s">
        <v>968</v>
      </c>
      <c r="D332" s="51" t="s">
        <v>927</v>
      </c>
      <c r="E332" s="38">
        <v>0</v>
      </c>
      <c r="F332" s="52">
        <v>4123.12</v>
      </c>
      <c r="G332" s="52">
        <v>4123.12</v>
      </c>
      <c r="H332" s="51" t="s">
        <v>928</v>
      </c>
      <c r="I332" s="51" t="s">
        <v>929</v>
      </c>
      <c r="J332" s="51" t="s">
        <v>18</v>
      </c>
      <c r="K332" s="38">
        <v>4231</v>
      </c>
      <c r="L332" s="38" t="s">
        <v>1620</v>
      </c>
      <c r="M332" s="51" t="s">
        <v>925</v>
      </c>
      <c r="N332" s="51" t="s">
        <v>15</v>
      </c>
      <c r="O332" s="51" t="s">
        <v>16</v>
      </c>
      <c r="P332" s="50">
        <v>28307</v>
      </c>
      <c r="Q332" s="51" t="s">
        <v>17</v>
      </c>
    </row>
    <row r="333" spans="1:17" x14ac:dyDescent="0.3">
      <c r="A333" s="50">
        <v>26481</v>
      </c>
      <c r="B333" s="51" t="s">
        <v>21</v>
      </c>
      <c r="C333" s="51" t="s">
        <v>968</v>
      </c>
      <c r="D333" s="51" t="s">
        <v>927</v>
      </c>
      <c r="E333" s="38">
        <v>1</v>
      </c>
      <c r="F333" s="52">
        <v>5216.76</v>
      </c>
      <c r="G333" s="52">
        <v>5216.76</v>
      </c>
      <c r="H333" s="51" t="s">
        <v>928</v>
      </c>
      <c r="I333" s="51" t="s">
        <v>929</v>
      </c>
      <c r="J333" s="51" t="s">
        <v>18</v>
      </c>
      <c r="K333" s="38">
        <v>645821191</v>
      </c>
      <c r="L333" s="38" t="s">
        <v>1620</v>
      </c>
      <c r="M333" s="51" t="s">
        <v>925</v>
      </c>
      <c r="N333" s="51" t="s">
        <v>15</v>
      </c>
      <c r="O333" s="51" t="s">
        <v>16</v>
      </c>
      <c r="P333" s="50">
        <v>26481</v>
      </c>
      <c r="Q333" s="51" t="s">
        <v>17</v>
      </c>
    </row>
    <row r="334" spans="1:17" x14ac:dyDescent="0.3">
      <c r="A334" s="50">
        <v>24289</v>
      </c>
      <c r="B334" s="51" t="s">
        <v>21</v>
      </c>
      <c r="C334" s="51" t="s">
        <v>968</v>
      </c>
      <c r="D334" s="51" t="s">
        <v>927</v>
      </c>
      <c r="E334" s="38">
        <v>1</v>
      </c>
      <c r="F334" s="52">
        <v>3262.99</v>
      </c>
      <c r="G334" s="52">
        <v>3262.99</v>
      </c>
      <c r="H334" s="51" t="s">
        <v>928</v>
      </c>
      <c r="I334" s="51" t="s">
        <v>929</v>
      </c>
      <c r="J334" s="51" t="s">
        <v>18</v>
      </c>
      <c r="K334" s="38">
        <v>4230</v>
      </c>
      <c r="L334" s="38" t="s">
        <v>1620</v>
      </c>
      <c r="M334" s="51" t="s">
        <v>925</v>
      </c>
      <c r="N334" s="51" t="s">
        <v>15</v>
      </c>
      <c r="O334" s="51" t="s">
        <v>16</v>
      </c>
      <c r="P334" s="50">
        <v>24289</v>
      </c>
      <c r="Q334" s="51" t="s">
        <v>17</v>
      </c>
    </row>
    <row r="335" spans="1:17" x14ac:dyDescent="0.3">
      <c r="A335" s="50">
        <v>24289</v>
      </c>
      <c r="B335" s="51" t="s">
        <v>21</v>
      </c>
      <c r="C335" s="51" t="s">
        <v>144</v>
      </c>
      <c r="D335" s="51" t="s">
        <v>922</v>
      </c>
      <c r="E335" s="38">
        <v>1</v>
      </c>
      <c r="F335" s="52">
        <v>19147.580000000002</v>
      </c>
      <c r="G335" s="52">
        <v>19147.580000000002</v>
      </c>
      <c r="H335" s="51" t="s">
        <v>928</v>
      </c>
      <c r="I335" s="51" t="s">
        <v>929</v>
      </c>
      <c r="J335" s="51" t="s">
        <v>18</v>
      </c>
      <c r="K335" s="38">
        <v>4257</v>
      </c>
      <c r="L335" s="38" t="s">
        <v>1620</v>
      </c>
      <c r="M335" s="51" t="s">
        <v>925</v>
      </c>
      <c r="N335" s="51" t="s">
        <v>15</v>
      </c>
      <c r="O335" s="51" t="s">
        <v>16</v>
      </c>
      <c r="P335" s="50">
        <v>24289</v>
      </c>
      <c r="Q335" s="51" t="s">
        <v>17</v>
      </c>
    </row>
    <row r="336" spans="1:17" x14ac:dyDescent="0.3">
      <c r="A336" s="54">
        <v>33420</v>
      </c>
      <c r="B336" s="55" t="s">
        <v>21</v>
      </c>
      <c r="C336" s="55" t="s">
        <v>151</v>
      </c>
      <c r="D336" s="55" t="s">
        <v>922</v>
      </c>
      <c r="E336" s="39">
        <v>1</v>
      </c>
      <c r="F336" s="56">
        <v>204932.62</v>
      </c>
      <c r="G336" s="56">
        <v>204932.62</v>
      </c>
      <c r="H336" s="55" t="s">
        <v>928</v>
      </c>
      <c r="I336" s="55" t="s">
        <v>929</v>
      </c>
      <c r="J336" s="55" t="s">
        <v>18</v>
      </c>
      <c r="K336" s="39">
        <v>4707</v>
      </c>
      <c r="L336" s="48" t="s">
        <v>1619</v>
      </c>
      <c r="M336" s="55" t="s">
        <v>925</v>
      </c>
      <c r="N336" s="55" t="s">
        <v>15</v>
      </c>
      <c r="O336" s="55" t="s">
        <v>16</v>
      </c>
      <c r="P336" s="54">
        <v>33420</v>
      </c>
      <c r="Q336" s="55" t="s">
        <v>17</v>
      </c>
    </row>
    <row r="337" spans="1:17" x14ac:dyDescent="0.3">
      <c r="A337" s="60">
        <v>34151</v>
      </c>
      <c r="B337" s="61" t="s">
        <v>21</v>
      </c>
      <c r="C337" s="61" t="s">
        <v>227</v>
      </c>
      <c r="D337" s="61" t="s">
        <v>927</v>
      </c>
      <c r="E337" s="41">
        <v>0</v>
      </c>
      <c r="F337" s="62">
        <v>540.16</v>
      </c>
      <c r="G337" s="62">
        <v>540.16</v>
      </c>
      <c r="H337" s="61" t="s">
        <v>928</v>
      </c>
      <c r="I337" s="61" t="s">
        <v>929</v>
      </c>
      <c r="J337" s="61" t="s">
        <v>18</v>
      </c>
      <c r="K337" s="41">
        <v>7574</v>
      </c>
      <c r="L337" s="41" t="s">
        <v>1621</v>
      </c>
      <c r="M337" s="61" t="s">
        <v>925</v>
      </c>
      <c r="N337" s="61" t="s">
        <v>15</v>
      </c>
      <c r="O337" s="61" t="s">
        <v>16</v>
      </c>
      <c r="P337" s="60">
        <v>34151</v>
      </c>
      <c r="Q337" s="61" t="s">
        <v>17</v>
      </c>
    </row>
    <row r="338" spans="1:17" x14ac:dyDescent="0.3">
      <c r="A338" s="60">
        <v>33420</v>
      </c>
      <c r="B338" s="61" t="s">
        <v>21</v>
      </c>
      <c r="C338" s="61" t="s">
        <v>227</v>
      </c>
      <c r="D338" s="61" t="s">
        <v>927</v>
      </c>
      <c r="E338" s="41">
        <v>0</v>
      </c>
      <c r="F338" s="62">
        <v>4367.91</v>
      </c>
      <c r="G338" s="62">
        <v>4367.91</v>
      </c>
      <c r="H338" s="61" t="s">
        <v>928</v>
      </c>
      <c r="I338" s="61" t="s">
        <v>929</v>
      </c>
      <c r="J338" s="61" t="s">
        <v>18</v>
      </c>
      <c r="K338" s="41">
        <v>7573</v>
      </c>
      <c r="L338" s="41" t="s">
        <v>1621</v>
      </c>
      <c r="M338" s="61" t="s">
        <v>925</v>
      </c>
      <c r="N338" s="61" t="s">
        <v>15</v>
      </c>
      <c r="O338" s="61" t="s">
        <v>16</v>
      </c>
      <c r="P338" s="60">
        <v>33420</v>
      </c>
      <c r="Q338" s="61" t="s">
        <v>17</v>
      </c>
    </row>
    <row r="339" spans="1:17" x14ac:dyDescent="0.3">
      <c r="A339" s="60">
        <v>25020</v>
      </c>
      <c r="B339" s="61" t="s">
        <v>21</v>
      </c>
      <c r="C339" s="61" t="s">
        <v>227</v>
      </c>
      <c r="D339" s="61" t="s">
        <v>927</v>
      </c>
      <c r="E339" s="41">
        <v>0</v>
      </c>
      <c r="F339" s="62">
        <v>7959.23</v>
      </c>
      <c r="G339" s="62">
        <v>7959.23</v>
      </c>
      <c r="H339" s="61" t="s">
        <v>928</v>
      </c>
      <c r="I339" s="61" t="s">
        <v>929</v>
      </c>
      <c r="J339" s="61" t="s">
        <v>18</v>
      </c>
      <c r="K339" s="41">
        <v>7572</v>
      </c>
      <c r="L339" s="41" t="s">
        <v>1621</v>
      </c>
      <c r="M339" s="61" t="s">
        <v>925</v>
      </c>
      <c r="N339" s="61" t="s">
        <v>15</v>
      </c>
      <c r="O339" s="61" t="s">
        <v>16</v>
      </c>
      <c r="P339" s="60">
        <v>25020</v>
      </c>
      <c r="Q339" s="61" t="s">
        <v>17</v>
      </c>
    </row>
    <row r="340" spans="1:17" x14ac:dyDescent="0.3">
      <c r="A340" s="60">
        <v>24289</v>
      </c>
      <c r="B340" s="61" t="s">
        <v>21</v>
      </c>
      <c r="C340" s="61" t="s">
        <v>227</v>
      </c>
      <c r="D340" s="61" t="s">
        <v>927</v>
      </c>
      <c r="E340" s="41">
        <v>1</v>
      </c>
      <c r="F340" s="62">
        <v>122938.16</v>
      </c>
      <c r="G340" s="62">
        <v>122938.16</v>
      </c>
      <c r="H340" s="61" t="s">
        <v>928</v>
      </c>
      <c r="I340" s="61" t="s">
        <v>929</v>
      </c>
      <c r="J340" s="61" t="s">
        <v>18</v>
      </c>
      <c r="K340" s="41">
        <v>7571</v>
      </c>
      <c r="L340" s="41" t="s">
        <v>1621</v>
      </c>
      <c r="M340" s="61" t="s">
        <v>925</v>
      </c>
      <c r="N340" s="61" t="s">
        <v>15</v>
      </c>
      <c r="O340" s="61" t="s">
        <v>16</v>
      </c>
      <c r="P340" s="60">
        <v>24289</v>
      </c>
      <c r="Q340" s="61" t="s">
        <v>17</v>
      </c>
    </row>
    <row r="341" spans="1:17" x14ac:dyDescent="0.3">
      <c r="A341" s="60">
        <v>39722</v>
      </c>
      <c r="B341" s="61" t="s">
        <v>21</v>
      </c>
      <c r="C341" s="61" t="s">
        <v>971</v>
      </c>
      <c r="D341" s="61" t="s">
        <v>922</v>
      </c>
      <c r="E341" s="41">
        <v>2</v>
      </c>
      <c r="F341" s="62">
        <v>3972.48</v>
      </c>
      <c r="G341" s="62">
        <v>1986.24</v>
      </c>
      <c r="H341" s="61" t="s">
        <v>972</v>
      </c>
      <c r="I341" s="61" t="s">
        <v>929</v>
      </c>
      <c r="J341" s="61" t="s">
        <v>18</v>
      </c>
      <c r="K341" s="41">
        <v>93888642</v>
      </c>
      <c r="L341" s="41" t="s">
        <v>1621</v>
      </c>
      <c r="M341" s="61" t="s">
        <v>925</v>
      </c>
      <c r="N341" s="61" t="s">
        <v>15</v>
      </c>
      <c r="O341" s="61" t="s">
        <v>16</v>
      </c>
      <c r="P341" s="60">
        <v>39448</v>
      </c>
      <c r="Q341" s="61" t="s">
        <v>17</v>
      </c>
    </row>
    <row r="342" spans="1:17" x14ac:dyDescent="0.3">
      <c r="A342" s="60">
        <v>32325</v>
      </c>
      <c r="B342" s="61" t="s">
        <v>21</v>
      </c>
      <c r="C342" s="61" t="s">
        <v>228</v>
      </c>
      <c r="D342" s="61" t="s">
        <v>946</v>
      </c>
      <c r="E342" s="41">
        <v>1</v>
      </c>
      <c r="F342" s="62">
        <v>12548.31</v>
      </c>
      <c r="G342" s="62">
        <v>12548.31</v>
      </c>
      <c r="H342" s="61" t="s">
        <v>928</v>
      </c>
      <c r="I342" s="61" t="s">
        <v>929</v>
      </c>
      <c r="J342" s="61" t="s">
        <v>18</v>
      </c>
      <c r="K342" s="41">
        <v>7606</v>
      </c>
      <c r="L342" s="41" t="s">
        <v>1621</v>
      </c>
      <c r="M342" s="61" t="s">
        <v>925</v>
      </c>
      <c r="N342" s="61" t="s">
        <v>15</v>
      </c>
      <c r="O342" s="61" t="s">
        <v>16</v>
      </c>
      <c r="P342" s="60">
        <v>32325</v>
      </c>
      <c r="Q342" s="61" t="s">
        <v>17</v>
      </c>
    </row>
    <row r="343" spans="1:17" x14ac:dyDescent="0.3">
      <c r="A343" s="60">
        <v>39722</v>
      </c>
      <c r="B343" s="61" t="s">
        <v>21</v>
      </c>
      <c r="C343" s="61" t="s">
        <v>973</v>
      </c>
      <c r="D343" s="61" t="s">
        <v>922</v>
      </c>
      <c r="E343" s="41">
        <v>4</v>
      </c>
      <c r="F343" s="62">
        <v>5485.89</v>
      </c>
      <c r="G343" s="62">
        <v>1371.47</v>
      </c>
      <c r="H343" s="61" t="s">
        <v>972</v>
      </c>
      <c r="I343" s="61" t="s">
        <v>929</v>
      </c>
      <c r="J343" s="61" t="s">
        <v>18</v>
      </c>
      <c r="K343" s="41">
        <v>93888702</v>
      </c>
      <c r="L343" s="41" t="s">
        <v>1621</v>
      </c>
      <c r="M343" s="61" t="s">
        <v>925</v>
      </c>
      <c r="N343" s="61" t="s">
        <v>15</v>
      </c>
      <c r="O343" s="61" t="s">
        <v>16</v>
      </c>
      <c r="P343" s="60">
        <v>39448</v>
      </c>
      <c r="Q343" s="61" t="s">
        <v>17</v>
      </c>
    </row>
    <row r="344" spans="1:17" x14ac:dyDescent="0.3">
      <c r="A344" s="60">
        <v>24289</v>
      </c>
      <c r="B344" s="61" t="s">
        <v>21</v>
      </c>
      <c r="C344" s="61" t="s">
        <v>229</v>
      </c>
      <c r="D344" s="61" t="s">
        <v>927</v>
      </c>
      <c r="E344" s="41">
        <v>1</v>
      </c>
      <c r="F344" s="62">
        <v>5733.58</v>
      </c>
      <c r="G344" s="62">
        <v>5733.58</v>
      </c>
      <c r="H344" s="61" t="s">
        <v>928</v>
      </c>
      <c r="I344" s="61" t="s">
        <v>929</v>
      </c>
      <c r="J344" s="61" t="s">
        <v>18</v>
      </c>
      <c r="K344" s="41">
        <v>7656</v>
      </c>
      <c r="L344" s="41" t="s">
        <v>1621</v>
      </c>
      <c r="M344" s="61" t="s">
        <v>925</v>
      </c>
      <c r="N344" s="61" t="s">
        <v>15</v>
      </c>
      <c r="O344" s="61" t="s">
        <v>16</v>
      </c>
      <c r="P344" s="60">
        <v>24289</v>
      </c>
      <c r="Q344" s="61" t="s">
        <v>17</v>
      </c>
    </row>
    <row r="345" spans="1:17" x14ac:dyDescent="0.3">
      <c r="A345" s="60">
        <v>41456</v>
      </c>
      <c r="B345" s="61" t="s">
        <v>21</v>
      </c>
      <c r="C345" s="61" t="s">
        <v>230</v>
      </c>
      <c r="D345" s="61" t="s">
        <v>922</v>
      </c>
      <c r="E345" s="41">
        <v>1</v>
      </c>
      <c r="F345" s="62">
        <v>7373.08</v>
      </c>
      <c r="G345" s="62">
        <v>7373.08</v>
      </c>
      <c r="H345" s="61" t="s">
        <v>974</v>
      </c>
      <c r="I345" s="61" t="s">
        <v>929</v>
      </c>
      <c r="J345" s="61" t="s">
        <v>18</v>
      </c>
      <c r="K345" s="41">
        <v>660896146</v>
      </c>
      <c r="L345" s="41" t="s">
        <v>1621</v>
      </c>
      <c r="M345" s="61" t="s">
        <v>925</v>
      </c>
      <c r="N345" s="61" t="s">
        <v>15</v>
      </c>
      <c r="O345" s="61" t="s">
        <v>16</v>
      </c>
      <c r="P345" s="60">
        <v>41275</v>
      </c>
      <c r="Q345" s="61" t="s">
        <v>17</v>
      </c>
    </row>
    <row r="346" spans="1:17" x14ac:dyDescent="0.3">
      <c r="A346" s="60">
        <v>38292</v>
      </c>
      <c r="B346" s="61" t="s">
        <v>21</v>
      </c>
      <c r="C346" s="61" t="s">
        <v>975</v>
      </c>
      <c r="D346" s="61" t="s">
        <v>922</v>
      </c>
      <c r="E346" s="41">
        <v>1</v>
      </c>
      <c r="F346" s="62">
        <v>8977</v>
      </c>
      <c r="G346" s="62">
        <v>8977</v>
      </c>
      <c r="H346" s="61" t="s">
        <v>976</v>
      </c>
      <c r="I346" s="61" t="s">
        <v>929</v>
      </c>
      <c r="J346" s="61" t="s">
        <v>18</v>
      </c>
      <c r="K346" s="41">
        <v>49066575</v>
      </c>
      <c r="L346" s="41" t="s">
        <v>1621</v>
      </c>
      <c r="M346" s="61" t="s">
        <v>925</v>
      </c>
      <c r="N346" s="61" t="s">
        <v>15</v>
      </c>
      <c r="O346" s="61" t="s">
        <v>16</v>
      </c>
      <c r="P346" s="60">
        <v>37987</v>
      </c>
      <c r="Q346" s="61" t="s">
        <v>17</v>
      </c>
    </row>
    <row r="347" spans="1:17" x14ac:dyDescent="0.3">
      <c r="A347" s="60">
        <v>37469</v>
      </c>
      <c r="B347" s="61" t="s">
        <v>21</v>
      </c>
      <c r="C347" s="61" t="s">
        <v>975</v>
      </c>
      <c r="D347" s="61" t="s">
        <v>922</v>
      </c>
      <c r="E347" s="41">
        <v>1</v>
      </c>
      <c r="F347" s="62">
        <v>16898.38</v>
      </c>
      <c r="G347" s="62">
        <v>16898.38</v>
      </c>
      <c r="H347" s="61" t="s">
        <v>977</v>
      </c>
      <c r="I347" s="61" t="s">
        <v>929</v>
      </c>
      <c r="J347" s="61" t="s">
        <v>18</v>
      </c>
      <c r="K347" s="41">
        <v>20964773</v>
      </c>
      <c r="L347" s="41" t="s">
        <v>1621</v>
      </c>
      <c r="M347" s="61" t="s">
        <v>925</v>
      </c>
      <c r="N347" s="61" t="s">
        <v>15</v>
      </c>
      <c r="O347" s="61" t="s">
        <v>16</v>
      </c>
      <c r="P347" s="60">
        <v>37257</v>
      </c>
      <c r="Q347" s="61" t="s">
        <v>17</v>
      </c>
    </row>
    <row r="348" spans="1:17" x14ac:dyDescent="0.3">
      <c r="A348" s="60">
        <v>33420</v>
      </c>
      <c r="B348" s="61" t="s">
        <v>21</v>
      </c>
      <c r="C348" s="61" t="s">
        <v>230</v>
      </c>
      <c r="D348" s="61" t="s">
        <v>922</v>
      </c>
      <c r="E348" s="41">
        <v>3</v>
      </c>
      <c r="F348" s="62">
        <v>12015.62</v>
      </c>
      <c r="G348" s="62">
        <v>4005.21</v>
      </c>
      <c r="H348" s="61" t="s">
        <v>928</v>
      </c>
      <c r="I348" s="61" t="s">
        <v>929</v>
      </c>
      <c r="J348" s="61" t="s">
        <v>18</v>
      </c>
      <c r="K348" s="41">
        <v>7713</v>
      </c>
      <c r="L348" s="41" t="s">
        <v>1621</v>
      </c>
      <c r="M348" s="61" t="s">
        <v>925</v>
      </c>
      <c r="N348" s="61" t="s">
        <v>15</v>
      </c>
      <c r="O348" s="61" t="s">
        <v>16</v>
      </c>
      <c r="P348" s="60">
        <v>33420</v>
      </c>
      <c r="Q348" s="61" t="s">
        <v>17</v>
      </c>
    </row>
    <row r="349" spans="1:17" x14ac:dyDescent="0.3">
      <c r="A349" s="60">
        <v>32690</v>
      </c>
      <c r="B349" s="61" t="s">
        <v>21</v>
      </c>
      <c r="C349" s="61" t="s">
        <v>230</v>
      </c>
      <c r="D349" s="61" t="s">
        <v>922</v>
      </c>
      <c r="E349" s="41">
        <v>1</v>
      </c>
      <c r="F349" s="62">
        <v>22193.3</v>
      </c>
      <c r="G349" s="62">
        <v>22193.3</v>
      </c>
      <c r="H349" s="61" t="s">
        <v>928</v>
      </c>
      <c r="I349" s="61" t="s">
        <v>929</v>
      </c>
      <c r="J349" s="61" t="s">
        <v>18</v>
      </c>
      <c r="K349" s="41">
        <v>7712</v>
      </c>
      <c r="L349" s="41" t="s">
        <v>1621</v>
      </c>
      <c r="M349" s="61" t="s">
        <v>925</v>
      </c>
      <c r="N349" s="61" t="s">
        <v>15</v>
      </c>
      <c r="O349" s="61" t="s">
        <v>16</v>
      </c>
      <c r="P349" s="60">
        <v>32690</v>
      </c>
      <c r="Q349" s="61" t="s">
        <v>17</v>
      </c>
    </row>
    <row r="350" spans="1:17" x14ac:dyDescent="0.3">
      <c r="A350" s="60">
        <v>31229</v>
      </c>
      <c r="B350" s="61" t="s">
        <v>21</v>
      </c>
      <c r="C350" s="61" t="s">
        <v>230</v>
      </c>
      <c r="D350" s="61" t="s">
        <v>922</v>
      </c>
      <c r="E350" s="41">
        <v>0</v>
      </c>
      <c r="F350" s="62">
        <v>1800</v>
      </c>
      <c r="G350" s="62">
        <v>1800</v>
      </c>
      <c r="H350" s="61" t="s">
        <v>928</v>
      </c>
      <c r="I350" s="61" t="s">
        <v>929</v>
      </c>
      <c r="J350" s="61" t="s">
        <v>18</v>
      </c>
      <c r="K350" s="41">
        <v>7711</v>
      </c>
      <c r="L350" s="41" t="s">
        <v>1621</v>
      </c>
      <c r="M350" s="61" t="s">
        <v>925</v>
      </c>
      <c r="N350" s="61" t="s">
        <v>15</v>
      </c>
      <c r="O350" s="61" t="s">
        <v>16</v>
      </c>
      <c r="P350" s="60">
        <v>31229</v>
      </c>
      <c r="Q350" s="61" t="s">
        <v>17</v>
      </c>
    </row>
    <row r="351" spans="1:17" x14ac:dyDescent="0.3">
      <c r="A351" s="60">
        <v>31594</v>
      </c>
      <c r="B351" s="61" t="s">
        <v>21</v>
      </c>
      <c r="C351" s="61" t="s">
        <v>978</v>
      </c>
      <c r="D351" s="61" t="s">
        <v>927</v>
      </c>
      <c r="E351" s="41">
        <v>0</v>
      </c>
      <c r="F351" s="62">
        <v>12042.19</v>
      </c>
      <c r="G351" s="62">
        <v>12042.19</v>
      </c>
      <c r="H351" s="61" t="s">
        <v>928</v>
      </c>
      <c r="I351" s="61" t="s">
        <v>929</v>
      </c>
      <c r="J351" s="61" t="s">
        <v>18</v>
      </c>
      <c r="K351" s="41">
        <v>7737</v>
      </c>
      <c r="L351" s="41" t="s">
        <v>1621</v>
      </c>
      <c r="M351" s="61" t="s">
        <v>925</v>
      </c>
      <c r="N351" s="61" t="s">
        <v>15</v>
      </c>
      <c r="O351" s="61" t="s">
        <v>16</v>
      </c>
      <c r="P351" s="60">
        <v>31594</v>
      </c>
      <c r="Q351" s="61" t="s">
        <v>17</v>
      </c>
    </row>
    <row r="352" spans="1:17" x14ac:dyDescent="0.3">
      <c r="A352" s="60">
        <v>24289</v>
      </c>
      <c r="B352" s="61" t="s">
        <v>21</v>
      </c>
      <c r="C352" s="61" t="s">
        <v>978</v>
      </c>
      <c r="D352" s="61" t="s">
        <v>927</v>
      </c>
      <c r="E352" s="41">
        <v>1</v>
      </c>
      <c r="F352" s="62">
        <v>742.65</v>
      </c>
      <c r="G352" s="62">
        <v>742.65</v>
      </c>
      <c r="H352" s="61" t="s">
        <v>928</v>
      </c>
      <c r="I352" s="61" t="s">
        <v>929</v>
      </c>
      <c r="J352" s="61" t="s">
        <v>18</v>
      </c>
      <c r="K352" s="41">
        <v>7736</v>
      </c>
      <c r="L352" s="41" t="s">
        <v>1621</v>
      </c>
      <c r="M352" s="61" t="s">
        <v>925</v>
      </c>
      <c r="N352" s="61" t="s">
        <v>15</v>
      </c>
      <c r="O352" s="61" t="s">
        <v>16</v>
      </c>
      <c r="P352" s="60">
        <v>24289</v>
      </c>
      <c r="Q352" s="61" t="s">
        <v>17</v>
      </c>
    </row>
    <row r="353" spans="1:17" x14ac:dyDescent="0.3">
      <c r="A353" s="60">
        <v>24289</v>
      </c>
      <c r="B353" s="61" t="s">
        <v>21</v>
      </c>
      <c r="C353" s="61" t="s">
        <v>232</v>
      </c>
      <c r="D353" s="61" t="s">
        <v>922</v>
      </c>
      <c r="E353" s="41">
        <v>1</v>
      </c>
      <c r="F353" s="62">
        <v>42160.01</v>
      </c>
      <c r="G353" s="62">
        <v>42160.01</v>
      </c>
      <c r="H353" s="61" t="s">
        <v>928</v>
      </c>
      <c r="I353" s="61" t="s">
        <v>929</v>
      </c>
      <c r="J353" s="61" t="s">
        <v>18</v>
      </c>
      <c r="K353" s="41">
        <v>7755</v>
      </c>
      <c r="L353" s="41" t="s">
        <v>1621</v>
      </c>
      <c r="M353" s="61" t="s">
        <v>925</v>
      </c>
      <c r="N353" s="61" t="s">
        <v>15</v>
      </c>
      <c r="O353" s="61" t="s">
        <v>16</v>
      </c>
      <c r="P353" s="60">
        <v>24289</v>
      </c>
      <c r="Q353" s="61" t="s">
        <v>17</v>
      </c>
    </row>
    <row r="354" spans="1:17" x14ac:dyDescent="0.3">
      <c r="A354" s="54">
        <v>25020</v>
      </c>
      <c r="B354" s="55" t="s">
        <v>21</v>
      </c>
      <c r="C354" s="55" t="s">
        <v>216</v>
      </c>
      <c r="D354" s="55" t="s">
        <v>927</v>
      </c>
      <c r="E354" s="39">
        <v>0</v>
      </c>
      <c r="F354" s="56">
        <v>1924.06</v>
      </c>
      <c r="G354" s="56">
        <v>1924.06</v>
      </c>
      <c r="H354" s="55" t="s">
        <v>928</v>
      </c>
      <c r="I354" s="55" t="s">
        <v>929</v>
      </c>
      <c r="J354" s="55" t="s">
        <v>18</v>
      </c>
      <c r="K354" s="39">
        <v>7009</v>
      </c>
      <c r="L354" s="48" t="s">
        <v>1619</v>
      </c>
      <c r="M354" s="55" t="s">
        <v>925</v>
      </c>
      <c r="N354" s="55" t="s">
        <v>15</v>
      </c>
      <c r="O354" s="55" t="s">
        <v>16</v>
      </c>
      <c r="P354" s="54">
        <v>25020</v>
      </c>
      <c r="Q354" s="55" t="s">
        <v>17</v>
      </c>
    </row>
    <row r="355" spans="1:17" x14ac:dyDescent="0.3">
      <c r="A355" s="54">
        <v>24289</v>
      </c>
      <c r="B355" s="55" t="s">
        <v>21</v>
      </c>
      <c r="C355" s="55" t="s">
        <v>216</v>
      </c>
      <c r="D355" s="55" t="s">
        <v>927</v>
      </c>
      <c r="E355" s="39">
        <v>0</v>
      </c>
      <c r="F355" s="56">
        <v>2169.34</v>
      </c>
      <c r="G355" s="56">
        <v>2169.34</v>
      </c>
      <c r="H355" s="55" t="s">
        <v>928</v>
      </c>
      <c r="I355" s="55" t="s">
        <v>929</v>
      </c>
      <c r="J355" s="55" t="s">
        <v>18</v>
      </c>
      <c r="K355" s="39">
        <v>7008</v>
      </c>
      <c r="L355" s="48" t="s">
        <v>1619</v>
      </c>
      <c r="M355" s="55" t="s">
        <v>925</v>
      </c>
      <c r="N355" s="55" t="s">
        <v>15</v>
      </c>
      <c r="O355" s="55" t="s">
        <v>16</v>
      </c>
      <c r="P355" s="54">
        <v>24289</v>
      </c>
      <c r="Q355" s="55" t="s">
        <v>17</v>
      </c>
    </row>
    <row r="356" spans="1:17" x14ac:dyDescent="0.3">
      <c r="A356" s="50">
        <v>40483</v>
      </c>
      <c r="B356" s="51" t="s">
        <v>21</v>
      </c>
      <c r="C356" s="51" t="s">
        <v>979</v>
      </c>
      <c r="D356" s="51" t="s">
        <v>922</v>
      </c>
      <c r="E356" s="38">
        <v>1</v>
      </c>
      <c r="F356" s="52">
        <v>616730.02</v>
      </c>
      <c r="G356" s="52">
        <v>616730.02</v>
      </c>
      <c r="H356" s="51" t="s">
        <v>980</v>
      </c>
      <c r="I356" s="51" t="s">
        <v>929</v>
      </c>
      <c r="J356" s="51" t="s">
        <v>18</v>
      </c>
      <c r="K356" s="38">
        <v>105227614</v>
      </c>
      <c r="L356" s="38" t="s">
        <v>1620</v>
      </c>
      <c r="M356" s="51" t="s">
        <v>925</v>
      </c>
      <c r="N356" s="51" t="s">
        <v>15</v>
      </c>
      <c r="O356" s="51" t="s">
        <v>16</v>
      </c>
      <c r="P356" s="50">
        <v>40179</v>
      </c>
      <c r="Q356" s="51" t="s">
        <v>17</v>
      </c>
    </row>
    <row r="357" spans="1:17" x14ac:dyDescent="0.3">
      <c r="A357" s="50">
        <v>25020</v>
      </c>
      <c r="B357" s="51" t="s">
        <v>21</v>
      </c>
      <c r="C357" s="51" t="s">
        <v>981</v>
      </c>
      <c r="D357" s="51" t="s">
        <v>922</v>
      </c>
      <c r="E357" s="38">
        <v>1</v>
      </c>
      <c r="F357" s="52">
        <v>1724.32</v>
      </c>
      <c r="G357" s="52">
        <v>1724.32</v>
      </c>
      <c r="H357" s="51" t="s">
        <v>928</v>
      </c>
      <c r="I357" s="51" t="s">
        <v>929</v>
      </c>
      <c r="J357" s="51" t="s">
        <v>18</v>
      </c>
      <c r="K357" s="38">
        <v>4813</v>
      </c>
      <c r="L357" s="38" t="s">
        <v>1620</v>
      </c>
      <c r="M357" s="51" t="s">
        <v>925</v>
      </c>
      <c r="N357" s="51" t="s">
        <v>15</v>
      </c>
      <c r="O357" s="51" t="s">
        <v>16</v>
      </c>
      <c r="P357" s="50">
        <v>25020</v>
      </c>
      <c r="Q357" s="51" t="s">
        <v>17</v>
      </c>
    </row>
    <row r="358" spans="1:17" x14ac:dyDescent="0.3">
      <c r="A358" s="50">
        <v>24289</v>
      </c>
      <c r="B358" s="51" t="s">
        <v>21</v>
      </c>
      <c r="C358" s="51" t="s">
        <v>981</v>
      </c>
      <c r="D358" s="51" t="s">
        <v>922</v>
      </c>
      <c r="E358" s="38">
        <v>2</v>
      </c>
      <c r="F358" s="52">
        <v>3438.34</v>
      </c>
      <c r="G358" s="52">
        <v>1719.17</v>
      </c>
      <c r="H358" s="51" t="s">
        <v>928</v>
      </c>
      <c r="I358" s="51" t="s">
        <v>929</v>
      </c>
      <c r="J358" s="51" t="s">
        <v>18</v>
      </c>
      <c r="K358" s="38">
        <v>4812</v>
      </c>
      <c r="L358" s="38" t="s">
        <v>1620</v>
      </c>
      <c r="M358" s="51" t="s">
        <v>925</v>
      </c>
      <c r="N358" s="51" t="s">
        <v>15</v>
      </c>
      <c r="O358" s="51" t="s">
        <v>16</v>
      </c>
      <c r="P358" s="50">
        <v>24289</v>
      </c>
      <c r="Q358" s="51" t="s">
        <v>17</v>
      </c>
    </row>
    <row r="359" spans="1:17" x14ac:dyDescent="0.3">
      <c r="A359" s="50">
        <v>31959</v>
      </c>
      <c r="B359" s="51" t="s">
        <v>21</v>
      </c>
      <c r="C359" s="51" t="s">
        <v>156</v>
      </c>
      <c r="D359" s="51" t="s">
        <v>922</v>
      </c>
      <c r="E359" s="38">
        <v>0</v>
      </c>
      <c r="F359" s="52">
        <v>49285.75</v>
      </c>
      <c r="G359" s="52">
        <v>49285.75</v>
      </c>
      <c r="H359" s="51" t="s">
        <v>928</v>
      </c>
      <c r="I359" s="51" t="s">
        <v>929</v>
      </c>
      <c r="J359" s="51" t="s">
        <v>18</v>
      </c>
      <c r="K359" s="38">
        <v>4860</v>
      </c>
      <c r="L359" s="38" t="s">
        <v>1620</v>
      </c>
      <c r="M359" s="51" t="s">
        <v>925</v>
      </c>
      <c r="N359" s="51" t="s">
        <v>15</v>
      </c>
      <c r="O359" s="51" t="s">
        <v>16</v>
      </c>
      <c r="P359" s="50">
        <v>31959</v>
      </c>
      <c r="Q359" s="51" t="s">
        <v>17</v>
      </c>
    </row>
    <row r="360" spans="1:17" x14ac:dyDescent="0.3">
      <c r="A360" s="50">
        <v>24289</v>
      </c>
      <c r="B360" s="51" t="s">
        <v>21</v>
      </c>
      <c r="C360" s="51" t="s">
        <v>156</v>
      </c>
      <c r="D360" s="51" t="s">
        <v>922</v>
      </c>
      <c r="E360" s="38">
        <v>1</v>
      </c>
      <c r="F360" s="52">
        <v>321487.88</v>
      </c>
      <c r="G360" s="52">
        <v>321487.88</v>
      </c>
      <c r="H360" s="51" t="s">
        <v>928</v>
      </c>
      <c r="I360" s="51" t="s">
        <v>929</v>
      </c>
      <c r="J360" s="51" t="s">
        <v>18</v>
      </c>
      <c r="K360" s="38">
        <v>4859</v>
      </c>
      <c r="L360" s="38" t="s">
        <v>1620</v>
      </c>
      <c r="M360" s="51" t="s">
        <v>925</v>
      </c>
      <c r="N360" s="51" t="s">
        <v>15</v>
      </c>
      <c r="O360" s="51" t="s">
        <v>16</v>
      </c>
      <c r="P360" s="50">
        <v>24289</v>
      </c>
      <c r="Q360" s="51" t="s">
        <v>17</v>
      </c>
    </row>
    <row r="361" spans="1:17" x14ac:dyDescent="0.3">
      <c r="A361" s="50">
        <v>24289</v>
      </c>
      <c r="B361" s="51" t="s">
        <v>21</v>
      </c>
      <c r="C361" s="51" t="s">
        <v>157</v>
      </c>
      <c r="D361" s="51" t="s">
        <v>922</v>
      </c>
      <c r="E361" s="38">
        <v>1</v>
      </c>
      <c r="F361" s="52">
        <v>408333.55</v>
      </c>
      <c r="G361" s="52">
        <v>408333.55</v>
      </c>
      <c r="H361" s="51" t="s">
        <v>928</v>
      </c>
      <c r="I361" s="51" t="s">
        <v>929</v>
      </c>
      <c r="J361" s="51" t="s">
        <v>18</v>
      </c>
      <c r="K361" s="38">
        <v>4876</v>
      </c>
      <c r="L361" s="38" t="s">
        <v>1620</v>
      </c>
      <c r="M361" s="51" t="s">
        <v>925</v>
      </c>
      <c r="N361" s="51" t="s">
        <v>15</v>
      </c>
      <c r="O361" s="51" t="s">
        <v>16</v>
      </c>
      <c r="P361" s="50">
        <v>24289</v>
      </c>
      <c r="Q361" s="51" t="s">
        <v>17</v>
      </c>
    </row>
    <row r="362" spans="1:17" x14ac:dyDescent="0.3">
      <c r="A362" s="50">
        <v>24289</v>
      </c>
      <c r="B362" s="51" t="s">
        <v>21</v>
      </c>
      <c r="C362" s="51" t="s">
        <v>158</v>
      </c>
      <c r="D362" s="51" t="s">
        <v>933</v>
      </c>
      <c r="E362" s="38">
        <v>756</v>
      </c>
      <c r="F362" s="52">
        <v>83591.75</v>
      </c>
      <c r="G362" s="52">
        <v>110.57</v>
      </c>
      <c r="H362" s="51" t="s">
        <v>928</v>
      </c>
      <c r="I362" s="51" t="s">
        <v>929</v>
      </c>
      <c r="J362" s="51" t="s">
        <v>18</v>
      </c>
      <c r="K362" s="38">
        <v>4883</v>
      </c>
      <c r="L362" s="38" t="s">
        <v>1620</v>
      </c>
      <c r="M362" s="51" t="s">
        <v>925</v>
      </c>
      <c r="N362" s="51" t="s">
        <v>15</v>
      </c>
      <c r="O362" s="51" t="s">
        <v>16</v>
      </c>
      <c r="P362" s="50">
        <v>24289</v>
      </c>
      <c r="Q362" s="51" t="s">
        <v>17</v>
      </c>
    </row>
    <row r="363" spans="1:17" x14ac:dyDescent="0.3">
      <c r="A363" s="54">
        <v>34151</v>
      </c>
      <c r="B363" s="55" t="s">
        <v>21</v>
      </c>
      <c r="C363" s="55" t="s">
        <v>982</v>
      </c>
      <c r="D363" s="55" t="s">
        <v>927</v>
      </c>
      <c r="E363" s="39">
        <v>1</v>
      </c>
      <c r="F363" s="56">
        <v>16324.2</v>
      </c>
      <c r="G363" s="56">
        <v>16324.2</v>
      </c>
      <c r="H363" s="55" t="s">
        <v>928</v>
      </c>
      <c r="I363" s="55" t="s">
        <v>929</v>
      </c>
      <c r="J363" s="55" t="s">
        <v>18</v>
      </c>
      <c r="K363" s="39">
        <v>5171</v>
      </c>
      <c r="L363" s="48" t="s">
        <v>1619</v>
      </c>
      <c r="M363" s="55" t="s">
        <v>925</v>
      </c>
      <c r="N363" s="55" t="s">
        <v>15</v>
      </c>
      <c r="O363" s="55" t="s">
        <v>16</v>
      </c>
      <c r="P363" s="54">
        <v>34151</v>
      </c>
      <c r="Q363" s="55" t="s">
        <v>17</v>
      </c>
    </row>
    <row r="364" spans="1:17" x14ac:dyDescent="0.3">
      <c r="A364" s="54">
        <v>24289</v>
      </c>
      <c r="B364" s="55" t="s">
        <v>21</v>
      </c>
      <c r="C364" s="55" t="s">
        <v>982</v>
      </c>
      <c r="D364" s="55" t="s">
        <v>927</v>
      </c>
      <c r="E364" s="39">
        <v>0</v>
      </c>
      <c r="F364" s="56">
        <v>2125.87</v>
      </c>
      <c r="G364" s="56">
        <v>2125.87</v>
      </c>
      <c r="H364" s="55" t="s">
        <v>928</v>
      </c>
      <c r="I364" s="55" t="s">
        <v>929</v>
      </c>
      <c r="J364" s="55" t="s">
        <v>18</v>
      </c>
      <c r="K364" s="39">
        <v>5170</v>
      </c>
      <c r="L364" s="48" t="s">
        <v>1619</v>
      </c>
      <c r="M364" s="55" t="s">
        <v>925</v>
      </c>
      <c r="N364" s="55" t="s">
        <v>15</v>
      </c>
      <c r="O364" s="55" t="s">
        <v>16</v>
      </c>
      <c r="P364" s="54">
        <v>24289</v>
      </c>
      <c r="Q364" s="55" t="s">
        <v>17</v>
      </c>
    </row>
    <row r="365" spans="1:17" x14ac:dyDescent="0.3">
      <c r="A365" s="54">
        <v>34151</v>
      </c>
      <c r="B365" s="55" t="s">
        <v>21</v>
      </c>
      <c r="C365" s="55" t="s">
        <v>983</v>
      </c>
      <c r="D365" s="55" t="s">
        <v>922</v>
      </c>
      <c r="E365" s="39">
        <v>2</v>
      </c>
      <c r="F365" s="56">
        <v>10882.81</v>
      </c>
      <c r="G365" s="56">
        <v>5441.41</v>
      </c>
      <c r="H365" s="55" t="s">
        <v>928</v>
      </c>
      <c r="I365" s="55" t="s">
        <v>929</v>
      </c>
      <c r="J365" s="55" t="s">
        <v>18</v>
      </c>
      <c r="K365" s="39">
        <v>5179</v>
      </c>
      <c r="L365" s="48" t="s">
        <v>1619</v>
      </c>
      <c r="M365" s="55" t="s">
        <v>925</v>
      </c>
      <c r="N365" s="55" t="s">
        <v>15</v>
      </c>
      <c r="O365" s="55" t="s">
        <v>16</v>
      </c>
      <c r="P365" s="54">
        <v>34151</v>
      </c>
      <c r="Q365" s="55" t="s">
        <v>17</v>
      </c>
    </row>
    <row r="366" spans="1:17" x14ac:dyDescent="0.3">
      <c r="A366" s="54">
        <v>34151</v>
      </c>
      <c r="B366" s="55" t="s">
        <v>21</v>
      </c>
      <c r="C366" s="55" t="s">
        <v>169</v>
      </c>
      <c r="D366" s="55" t="s">
        <v>922</v>
      </c>
      <c r="E366" s="39">
        <v>1</v>
      </c>
      <c r="F366" s="56">
        <v>1088.28</v>
      </c>
      <c r="G366" s="56">
        <v>1088.28</v>
      </c>
      <c r="H366" s="55" t="s">
        <v>928</v>
      </c>
      <c r="I366" s="55" t="s">
        <v>929</v>
      </c>
      <c r="J366" s="55" t="s">
        <v>18</v>
      </c>
      <c r="K366" s="39">
        <v>5193</v>
      </c>
      <c r="L366" s="48" t="s">
        <v>1619</v>
      </c>
      <c r="M366" s="55" t="s">
        <v>925</v>
      </c>
      <c r="N366" s="55" t="s">
        <v>15</v>
      </c>
      <c r="O366" s="55" t="s">
        <v>16</v>
      </c>
      <c r="P366" s="54">
        <v>34151</v>
      </c>
      <c r="Q366" s="55" t="s">
        <v>17</v>
      </c>
    </row>
    <row r="367" spans="1:17" x14ac:dyDescent="0.3">
      <c r="A367" s="54">
        <v>33420</v>
      </c>
      <c r="B367" s="55" t="s">
        <v>21</v>
      </c>
      <c r="C367" s="55" t="s">
        <v>169</v>
      </c>
      <c r="D367" s="55" t="s">
        <v>922</v>
      </c>
      <c r="E367" s="39">
        <v>0</v>
      </c>
      <c r="F367" s="56">
        <v>1662</v>
      </c>
      <c r="G367" s="56">
        <v>1662</v>
      </c>
      <c r="H367" s="55" t="s">
        <v>928</v>
      </c>
      <c r="I367" s="55" t="s">
        <v>929</v>
      </c>
      <c r="J367" s="55" t="s">
        <v>18</v>
      </c>
      <c r="K367" s="39">
        <v>5192</v>
      </c>
      <c r="L367" s="48" t="s">
        <v>1619</v>
      </c>
      <c r="M367" s="55" t="s">
        <v>925</v>
      </c>
      <c r="N367" s="55" t="s">
        <v>15</v>
      </c>
      <c r="O367" s="55" t="s">
        <v>16</v>
      </c>
      <c r="P367" s="54">
        <v>33420</v>
      </c>
      <c r="Q367" s="55" t="s">
        <v>17</v>
      </c>
    </row>
    <row r="368" spans="1:17" x14ac:dyDescent="0.3">
      <c r="A368" s="54">
        <v>24289</v>
      </c>
      <c r="B368" s="55" t="s">
        <v>21</v>
      </c>
      <c r="C368" s="55" t="s">
        <v>169</v>
      </c>
      <c r="D368" s="55" t="s">
        <v>922</v>
      </c>
      <c r="E368" s="39">
        <v>1</v>
      </c>
      <c r="F368" s="56">
        <v>10406.67</v>
      </c>
      <c r="G368" s="56">
        <v>10406.67</v>
      </c>
      <c r="H368" s="55" t="s">
        <v>928</v>
      </c>
      <c r="I368" s="55" t="s">
        <v>929</v>
      </c>
      <c r="J368" s="55" t="s">
        <v>18</v>
      </c>
      <c r="K368" s="39">
        <v>5191</v>
      </c>
      <c r="L368" s="48" t="s">
        <v>1619</v>
      </c>
      <c r="M368" s="55" t="s">
        <v>925</v>
      </c>
      <c r="N368" s="55" t="s">
        <v>15</v>
      </c>
      <c r="O368" s="55" t="s">
        <v>16</v>
      </c>
      <c r="P368" s="54">
        <v>24289</v>
      </c>
      <c r="Q368" s="55" t="s">
        <v>17</v>
      </c>
    </row>
    <row r="369" spans="1:17" x14ac:dyDescent="0.3">
      <c r="A369" s="54">
        <v>34881</v>
      </c>
      <c r="B369" s="55" t="s">
        <v>21</v>
      </c>
      <c r="C369" s="55" t="s">
        <v>170</v>
      </c>
      <c r="D369" s="55" t="s">
        <v>927</v>
      </c>
      <c r="E369" s="39">
        <v>0</v>
      </c>
      <c r="F369" s="56">
        <v>34100.44</v>
      </c>
      <c r="G369" s="56">
        <v>34100.44</v>
      </c>
      <c r="H369" s="55" t="s">
        <v>928</v>
      </c>
      <c r="I369" s="55" t="s">
        <v>929</v>
      </c>
      <c r="J369" s="55" t="s">
        <v>18</v>
      </c>
      <c r="K369" s="39">
        <v>5215</v>
      </c>
      <c r="L369" s="48" t="s">
        <v>1619</v>
      </c>
      <c r="M369" s="55" t="s">
        <v>925</v>
      </c>
      <c r="N369" s="55" t="s">
        <v>15</v>
      </c>
      <c r="O369" s="55" t="s">
        <v>16</v>
      </c>
      <c r="P369" s="54">
        <v>34881</v>
      </c>
      <c r="Q369" s="55" t="s">
        <v>17</v>
      </c>
    </row>
    <row r="370" spans="1:17" x14ac:dyDescent="0.3">
      <c r="A370" s="54">
        <v>34151</v>
      </c>
      <c r="B370" s="55" t="s">
        <v>21</v>
      </c>
      <c r="C370" s="55" t="s">
        <v>170</v>
      </c>
      <c r="D370" s="55" t="s">
        <v>927</v>
      </c>
      <c r="E370" s="39">
        <v>0</v>
      </c>
      <c r="F370" s="56">
        <v>15235.91</v>
      </c>
      <c r="G370" s="56">
        <v>15235.91</v>
      </c>
      <c r="H370" s="55" t="s">
        <v>928</v>
      </c>
      <c r="I370" s="55" t="s">
        <v>929</v>
      </c>
      <c r="J370" s="55" t="s">
        <v>18</v>
      </c>
      <c r="K370" s="39">
        <v>5214</v>
      </c>
      <c r="L370" s="48" t="s">
        <v>1619</v>
      </c>
      <c r="M370" s="55" t="s">
        <v>925</v>
      </c>
      <c r="N370" s="55" t="s">
        <v>15</v>
      </c>
      <c r="O370" s="55" t="s">
        <v>16</v>
      </c>
      <c r="P370" s="54">
        <v>34151</v>
      </c>
      <c r="Q370" s="55" t="s">
        <v>17</v>
      </c>
    </row>
    <row r="371" spans="1:17" x14ac:dyDescent="0.3">
      <c r="A371" s="54">
        <v>30498</v>
      </c>
      <c r="B371" s="55" t="s">
        <v>21</v>
      </c>
      <c r="C371" s="55" t="s">
        <v>170</v>
      </c>
      <c r="D371" s="55" t="s">
        <v>927</v>
      </c>
      <c r="E371" s="39">
        <v>0</v>
      </c>
      <c r="F371" s="56">
        <v>44491</v>
      </c>
      <c r="G371" s="56">
        <v>44491</v>
      </c>
      <c r="H371" s="55" t="s">
        <v>928</v>
      </c>
      <c r="I371" s="55" t="s">
        <v>929</v>
      </c>
      <c r="J371" s="55" t="s">
        <v>18</v>
      </c>
      <c r="K371" s="39">
        <v>5213</v>
      </c>
      <c r="L371" s="48" t="s">
        <v>1619</v>
      </c>
      <c r="M371" s="55" t="s">
        <v>925</v>
      </c>
      <c r="N371" s="55" t="s">
        <v>15</v>
      </c>
      <c r="O371" s="55" t="s">
        <v>16</v>
      </c>
      <c r="P371" s="54">
        <v>30498</v>
      </c>
      <c r="Q371" s="55" t="s">
        <v>17</v>
      </c>
    </row>
    <row r="372" spans="1:17" x14ac:dyDescent="0.3">
      <c r="A372" s="54">
        <v>24289</v>
      </c>
      <c r="B372" s="55" t="s">
        <v>21</v>
      </c>
      <c r="C372" s="55" t="s">
        <v>170</v>
      </c>
      <c r="D372" s="55" t="s">
        <v>927</v>
      </c>
      <c r="E372" s="39">
        <v>1</v>
      </c>
      <c r="F372" s="56">
        <v>7218.73</v>
      </c>
      <c r="G372" s="56">
        <v>7218.73</v>
      </c>
      <c r="H372" s="55" t="s">
        <v>928</v>
      </c>
      <c r="I372" s="55" t="s">
        <v>929</v>
      </c>
      <c r="J372" s="55" t="s">
        <v>18</v>
      </c>
      <c r="K372" s="39">
        <v>5212</v>
      </c>
      <c r="L372" s="48" t="s">
        <v>1619</v>
      </c>
      <c r="M372" s="55" t="s">
        <v>925</v>
      </c>
      <c r="N372" s="55" t="s">
        <v>15</v>
      </c>
      <c r="O372" s="55" t="s">
        <v>16</v>
      </c>
      <c r="P372" s="54">
        <v>24289</v>
      </c>
      <c r="Q372" s="55" t="s">
        <v>17</v>
      </c>
    </row>
    <row r="373" spans="1:17" x14ac:dyDescent="0.3">
      <c r="A373" s="54">
        <v>34151</v>
      </c>
      <c r="B373" s="55" t="s">
        <v>21</v>
      </c>
      <c r="C373" s="55" t="s">
        <v>171</v>
      </c>
      <c r="D373" s="55" t="s">
        <v>922</v>
      </c>
      <c r="E373" s="39">
        <v>2</v>
      </c>
      <c r="F373" s="56">
        <v>18500.759999999998</v>
      </c>
      <c r="G373" s="56">
        <v>9250.3799999999992</v>
      </c>
      <c r="H373" s="55" t="s">
        <v>928</v>
      </c>
      <c r="I373" s="55" t="s">
        <v>929</v>
      </c>
      <c r="J373" s="55" t="s">
        <v>18</v>
      </c>
      <c r="K373" s="39">
        <v>5229</v>
      </c>
      <c r="L373" s="48" t="s">
        <v>1619</v>
      </c>
      <c r="M373" s="55" t="s">
        <v>925</v>
      </c>
      <c r="N373" s="55" t="s">
        <v>15</v>
      </c>
      <c r="O373" s="55" t="s">
        <v>16</v>
      </c>
      <c r="P373" s="54">
        <v>34151</v>
      </c>
      <c r="Q373" s="55" t="s">
        <v>17</v>
      </c>
    </row>
    <row r="374" spans="1:17" x14ac:dyDescent="0.3">
      <c r="A374" s="54">
        <v>27942</v>
      </c>
      <c r="B374" s="55" t="s">
        <v>21</v>
      </c>
      <c r="C374" s="55" t="s">
        <v>171</v>
      </c>
      <c r="D374" s="55" t="s">
        <v>922</v>
      </c>
      <c r="E374" s="39">
        <v>1</v>
      </c>
      <c r="F374" s="56">
        <v>10071.83</v>
      </c>
      <c r="G374" s="56">
        <v>10071.83</v>
      </c>
      <c r="H374" s="55" t="s">
        <v>928</v>
      </c>
      <c r="I374" s="55" t="s">
        <v>929</v>
      </c>
      <c r="J374" s="55" t="s">
        <v>18</v>
      </c>
      <c r="K374" s="39">
        <v>5228</v>
      </c>
      <c r="L374" s="48" t="s">
        <v>1619</v>
      </c>
      <c r="M374" s="55" t="s">
        <v>925</v>
      </c>
      <c r="N374" s="55" t="s">
        <v>15</v>
      </c>
      <c r="O374" s="55" t="s">
        <v>16</v>
      </c>
      <c r="P374" s="54">
        <v>27942</v>
      </c>
      <c r="Q374" s="55" t="s">
        <v>17</v>
      </c>
    </row>
    <row r="375" spans="1:17" x14ac:dyDescent="0.3">
      <c r="A375" s="54">
        <v>34151</v>
      </c>
      <c r="B375" s="55" t="s">
        <v>21</v>
      </c>
      <c r="C375" s="55" t="s">
        <v>172</v>
      </c>
      <c r="D375" s="55" t="s">
        <v>922</v>
      </c>
      <c r="E375" s="39">
        <v>1</v>
      </c>
      <c r="F375" s="56">
        <v>19589.04</v>
      </c>
      <c r="G375" s="56">
        <v>19589.04</v>
      </c>
      <c r="H375" s="55" t="s">
        <v>928</v>
      </c>
      <c r="I375" s="55" t="s">
        <v>929</v>
      </c>
      <c r="J375" s="55" t="s">
        <v>18</v>
      </c>
      <c r="K375" s="39">
        <v>5242</v>
      </c>
      <c r="L375" s="48" t="s">
        <v>1619</v>
      </c>
      <c r="M375" s="55" t="s">
        <v>925</v>
      </c>
      <c r="N375" s="55" t="s">
        <v>15</v>
      </c>
      <c r="O375" s="55" t="s">
        <v>16</v>
      </c>
      <c r="P375" s="54">
        <v>34151</v>
      </c>
      <c r="Q375" s="55" t="s">
        <v>17</v>
      </c>
    </row>
    <row r="376" spans="1:17" x14ac:dyDescent="0.3">
      <c r="A376" s="54">
        <v>24289</v>
      </c>
      <c r="B376" s="55" t="s">
        <v>21</v>
      </c>
      <c r="C376" s="55" t="s">
        <v>984</v>
      </c>
      <c r="D376" s="55" t="s">
        <v>922</v>
      </c>
      <c r="E376" s="39">
        <v>1</v>
      </c>
      <c r="F376" s="56">
        <v>1428.9</v>
      </c>
      <c r="G376" s="56">
        <v>1428.9</v>
      </c>
      <c r="H376" s="55" t="s">
        <v>928</v>
      </c>
      <c r="I376" s="55" t="s">
        <v>929</v>
      </c>
      <c r="J376" s="55" t="s">
        <v>18</v>
      </c>
      <c r="K376" s="39">
        <v>5248</v>
      </c>
      <c r="L376" s="48" t="s">
        <v>1619</v>
      </c>
      <c r="M376" s="55" t="s">
        <v>925</v>
      </c>
      <c r="N376" s="55" t="s">
        <v>15</v>
      </c>
      <c r="O376" s="55" t="s">
        <v>16</v>
      </c>
      <c r="P376" s="54">
        <v>24289</v>
      </c>
      <c r="Q376" s="55" t="s">
        <v>17</v>
      </c>
    </row>
    <row r="377" spans="1:17" x14ac:dyDescent="0.3">
      <c r="A377" s="54">
        <v>34516</v>
      </c>
      <c r="B377" s="55" t="s">
        <v>21</v>
      </c>
      <c r="C377" s="55" t="s">
        <v>985</v>
      </c>
      <c r="D377" s="55" t="s">
        <v>927</v>
      </c>
      <c r="E377" s="39">
        <v>1</v>
      </c>
      <c r="F377" s="56">
        <v>44322.11</v>
      </c>
      <c r="G377" s="56">
        <v>44322.11</v>
      </c>
      <c r="H377" s="55" t="s">
        <v>928</v>
      </c>
      <c r="I377" s="55" t="s">
        <v>929</v>
      </c>
      <c r="J377" s="55" t="s">
        <v>18</v>
      </c>
      <c r="K377" s="39">
        <v>5306</v>
      </c>
      <c r="L377" s="48" t="s">
        <v>1619</v>
      </c>
      <c r="M377" s="55" t="s">
        <v>925</v>
      </c>
      <c r="N377" s="55" t="s">
        <v>15</v>
      </c>
      <c r="O377" s="55" t="s">
        <v>16</v>
      </c>
      <c r="P377" s="54">
        <v>34516</v>
      </c>
      <c r="Q377" s="55" t="s">
        <v>17</v>
      </c>
    </row>
    <row r="378" spans="1:17" x14ac:dyDescent="0.3">
      <c r="A378" s="54">
        <v>34516</v>
      </c>
      <c r="B378" s="55" t="s">
        <v>21</v>
      </c>
      <c r="C378" s="55" t="s">
        <v>176</v>
      </c>
      <c r="D378" s="55" t="s">
        <v>927</v>
      </c>
      <c r="E378" s="39">
        <v>0</v>
      </c>
      <c r="F378" s="56">
        <v>94824.59</v>
      </c>
      <c r="G378" s="56">
        <v>94824.59</v>
      </c>
      <c r="H378" s="55" t="s">
        <v>928</v>
      </c>
      <c r="I378" s="55" t="s">
        <v>929</v>
      </c>
      <c r="J378" s="55" t="s">
        <v>18</v>
      </c>
      <c r="K378" s="39">
        <v>5380</v>
      </c>
      <c r="L378" s="48" t="s">
        <v>1619</v>
      </c>
      <c r="M378" s="55" t="s">
        <v>925</v>
      </c>
      <c r="N378" s="55" t="s">
        <v>15</v>
      </c>
      <c r="O378" s="55" t="s">
        <v>16</v>
      </c>
      <c r="P378" s="54">
        <v>34516</v>
      </c>
      <c r="Q378" s="55" t="s">
        <v>17</v>
      </c>
    </row>
    <row r="379" spans="1:17" x14ac:dyDescent="0.3">
      <c r="A379" s="54">
        <v>34516</v>
      </c>
      <c r="B379" s="55" t="s">
        <v>21</v>
      </c>
      <c r="C379" s="55" t="s">
        <v>986</v>
      </c>
      <c r="D379" s="55" t="s">
        <v>922</v>
      </c>
      <c r="E379" s="39">
        <v>1</v>
      </c>
      <c r="F379" s="56">
        <v>5120.88</v>
      </c>
      <c r="G379" s="56">
        <v>5120.88</v>
      </c>
      <c r="H379" s="55" t="s">
        <v>928</v>
      </c>
      <c r="I379" s="55" t="s">
        <v>929</v>
      </c>
      <c r="J379" s="55" t="s">
        <v>18</v>
      </c>
      <c r="K379" s="39">
        <v>5422</v>
      </c>
      <c r="L379" s="48" t="s">
        <v>1619</v>
      </c>
      <c r="M379" s="55" t="s">
        <v>925</v>
      </c>
      <c r="N379" s="55" t="s">
        <v>15</v>
      </c>
      <c r="O379" s="55" t="s">
        <v>16</v>
      </c>
      <c r="P379" s="54">
        <v>34516</v>
      </c>
      <c r="Q379" s="55" t="s">
        <v>17</v>
      </c>
    </row>
    <row r="380" spans="1:17" x14ac:dyDescent="0.3">
      <c r="A380" s="63">
        <v>34516</v>
      </c>
      <c r="B380" s="64" t="s">
        <v>21</v>
      </c>
      <c r="C380" s="64" t="s">
        <v>178</v>
      </c>
      <c r="D380" s="64" t="s">
        <v>922</v>
      </c>
      <c r="E380" s="65">
        <v>1</v>
      </c>
      <c r="F380" s="66">
        <v>23485.42</v>
      </c>
      <c r="G380" s="66">
        <v>23485.42</v>
      </c>
      <c r="H380" s="64" t="s">
        <v>928</v>
      </c>
      <c r="I380" s="64" t="s">
        <v>929</v>
      </c>
      <c r="J380" s="64" t="s">
        <v>18</v>
      </c>
      <c r="K380" s="65">
        <v>5441</v>
      </c>
      <c r="L380" s="48" t="s">
        <v>1619</v>
      </c>
      <c r="M380" s="64" t="s">
        <v>925</v>
      </c>
      <c r="N380" s="64" t="s">
        <v>15</v>
      </c>
      <c r="O380" s="64" t="s">
        <v>16</v>
      </c>
      <c r="P380" s="63">
        <v>34516</v>
      </c>
      <c r="Q380" s="64" t="s">
        <v>17</v>
      </c>
    </row>
    <row r="381" spans="1:17" x14ac:dyDescent="0.3">
      <c r="A381" s="54">
        <v>33420</v>
      </c>
      <c r="B381" s="55" t="s">
        <v>21</v>
      </c>
      <c r="C381" s="55" t="s">
        <v>987</v>
      </c>
      <c r="D381" s="55" t="s">
        <v>927</v>
      </c>
      <c r="E381" s="39">
        <v>1</v>
      </c>
      <c r="F381" s="56">
        <v>35446.74</v>
      </c>
      <c r="G381" s="56">
        <v>35446.74</v>
      </c>
      <c r="H381" s="55" t="s">
        <v>928</v>
      </c>
      <c r="I381" s="55" t="s">
        <v>929</v>
      </c>
      <c r="J381" s="55" t="s">
        <v>18</v>
      </c>
      <c r="K381" s="39">
        <v>5473</v>
      </c>
      <c r="L381" s="48" t="s">
        <v>1619</v>
      </c>
      <c r="M381" s="55" t="s">
        <v>925</v>
      </c>
      <c r="N381" s="55" t="s">
        <v>15</v>
      </c>
      <c r="O381" s="55" t="s">
        <v>16</v>
      </c>
      <c r="P381" s="54">
        <v>33420</v>
      </c>
      <c r="Q381" s="55" t="s">
        <v>17</v>
      </c>
    </row>
    <row r="382" spans="1:17" x14ac:dyDescent="0.3">
      <c r="A382" s="54">
        <v>31594</v>
      </c>
      <c r="B382" s="55" t="s">
        <v>21</v>
      </c>
      <c r="C382" s="55" t="s">
        <v>987</v>
      </c>
      <c r="D382" s="55" t="s">
        <v>927</v>
      </c>
      <c r="E382" s="39">
        <v>1</v>
      </c>
      <c r="F382" s="56">
        <v>12038.81</v>
      </c>
      <c r="G382" s="56">
        <v>12038.81</v>
      </c>
      <c r="H382" s="55" t="s">
        <v>928</v>
      </c>
      <c r="I382" s="55" t="s">
        <v>929</v>
      </c>
      <c r="J382" s="55" t="s">
        <v>18</v>
      </c>
      <c r="K382" s="39">
        <v>5472</v>
      </c>
      <c r="L382" s="48" t="s">
        <v>1619</v>
      </c>
      <c r="M382" s="55" t="s">
        <v>925</v>
      </c>
      <c r="N382" s="55" t="s">
        <v>15</v>
      </c>
      <c r="O382" s="55" t="s">
        <v>16</v>
      </c>
      <c r="P382" s="54">
        <v>31594</v>
      </c>
      <c r="Q382" s="55" t="s">
        <v>17</v>
      </c>
    </row>
    <row r="383" spans="1:17" x14ac:dyDescent="0.3">
      <c r="A383" s="54">
        <v>31594</v>
      </c>
      <c r="B383" s="55" t="s">
        <v>21</v>
      </c>
      <c r="C383" s="55" t="s">
        <v>180</v>
      </c>
      <c r="D383" s="55" t="s">
        <v>922</v>
      </c>
      <c r="E383" s="39">
        <v>1</v>
      </c>
      <c r="F383" s="56">
        <v>30903.22</v>
      </c>
      <c r="G383" s="56">
        <v>30903.22</v>
      </c>
      <c r="H383" s="55" t="s">
        <v>928</v>
      </c>
      <c r="I383" s="55" t="s">
        <v>929</v>
      </c>
      <c r="J383" s="55" t="s">
        <v>18</v>
      </c>
      <c r="K383" s="39">
        <v>5510</v>
      </c>
      <c r="L383" s="48" t="s">
        <v>1619</v>
      </c>
      <c r="M383" s="55" t="s">
        <v>925</v>
      </c>
      <c r="N383" s="55" t="s">
        <v>15</v>
      </c>
      <c r="O383" s="55" t="s">
        <v>16</v>
      </c>
      <c r="P383" s="54">
        <v>31594</v>
      </c>
      <c r="Q383" s="55" t="s">
        <v>17</v>
      </c>
    </row>
    <row r="384" spans="1:17" x14ac:dyDescent="0.3">
      <c r="A384" s="50">
        <v>34516</v>
      </c>
      <c r="B384" s="51" t="s">
        <v>21</v>
      </c>
      <c r="C384" s="51" t="s">
        <v>181</v>
      </c>
      <c r="D384" s="51" t="s">
        <v>927</v>
      </c>
      <c r="E384" s="38">
        <v>0</v>
      </c>
      <c r="F384" s="52">
        <v>8829.1</v>
      </c>
      <c r="G384" s="52">
        <v>8829.1</v>
      </c>
      <c r="H384" s="51" t="s">
        <v>928</v>
      </c>
      <c r="I384" s="51" t="s">
        <v>929</v>
      </c>
      <c r="J384" s="51" t="s">
        <v>18</v>
      </c>
      <c r="K384" s="38">
        <v>5566</v>
      </c>
      <c r="L384" s="38" t="s">
        <v>1620</v>
      </c>
      <c r="M384" s="51" t="s">
        <v>925</v>
      </c>
      <c r="N384" s="51" t="s">
        <v>15</v>
      </c>
      <c r="O384" s="51" t="s">
        <v>16</v>
      </c>
      <c r="P384" s="50">
        <v>34516</v>
      </c>
      <c r="Q384" s="51" t="s">
        <v>17</v>
      </c>
    </row>
    <row r="385" spans="1:17" x14ac:dyDescent="0.3">
      <c r="A385" s="50">
        <v>33420</v>
      </c>
      <c r="B385" s="51" t="s">
        <v>21</v>
      </c>
      <c r="C385" s="51" t="s">
        <v>181</v>
      </c>
      <c r="D385" s="51" t="s">
        <v>927</v>
      </c>
      <c r="E385" s="38">
        <v>0</v>
      </c>
      <c r="F385" s="52">
        <v>322.55</v>
      </c>
      <c r="G385" s="52">
        <v>322.55</v>
      </c>
      <c r="H385" s="51" t="s">
        <v>928</v>
      </c>
      <c r="I385" s="51" t="s">
        <v>929</v>
      </c>
      <c r="J385" s="51" t="s">
        <v>18</v>
      </c>
      <c r="K385" s="38">
        <v>5565</v>
      </c>
      <c r="L385" s="38" t="s">
        <v>1620</v>
      </c>
      <c r="M385" s="51" t="s">
        <v>925</v>
      </c>
      <c r="N385" s="51" t="s">
        <v>15</v>
      </c>
      <c r="O385" s="51" t="s">
        <v>16</v>
      </c>
      <c r="P385" s="50">
        <v>33420</v>
      </c>
      <c r="Q385" s="51" t="s">
        <v>17</v>
      </c>
    </row>
    <row r="386" spans="1:17" x14ac:dyDescent="0.3">
      <c r="A386" s="50">
        <v>31594</v>
      </c>
      <c r="B386" s="51" t="s">
        <v>21</v>
      </c>
      <c r="C386" s="51" t="s">
        <v>181</v>
      </c>
      <c r="D386" s="51" t="s">
        <v>927</v>
      </c>
      <c r="E386" s="38">
        <v>0</v>
      </c>
      <c r="F386" s="52">
        <v>56197.13</v>
      </c>
      <c r="G386" s="52">
        <v>56197.13</v>
      </c>
      <c r="H386" s="51" t="s">
        <v>928</v>
      </c>
      <c r="I386" s="51" t="s">
        <v>929</v>
      </c>
      <c r="J386" s="51" t="s">
        <v>18</v>
      </c>
      <c r="K386" s="38">
        <v>5564</v>
      </c>
      <c r="L386" s="38" t="s">
        <v>1620</v>
      </c>
      <c r="M386" s="51" t="s">
        <v>925</v>
      </c>
      <c r="N386" s="51" t="s">
        <v>15</v>
      </c>
      <c r="O386" s="51" t="s">
        <v>16</v>
      </c>
      <c r="P386" s="50">
        <v>31594</v>
      </c>
      <c r="Q386" s="51" t="s">
        <v>17</v>
      </c>
    </row>
    <row r="387" spans="1:17" x14ac:dyDescent="0.3">
      <c r="A387" s="50">
        <v>25020</v>
      </c>
      <c r="B387" s="51" t="s">
        <v>21</v>
      </c>
      <c r="C387" s="51" t="s">
        <v>181</v>
      </c>
      <c r="D387" s="51" t="s">
        <v>927</v>
      </c>
      <c r="E387" s="38">
        <v>0</v>
      </c>
      <c r="F387" s="52">
        <v>14134.8</v>
      </c>
      <c r="G387" s="52">
        <v>14134.8</v>
      </c>
      <c r="H387" s="51" t="s">
        <v>928</v>
      </c>
      <c r="I387" s="51" t="s">
        <v>929</v>
      </c>
      <c r="J387" s="51" t="s">
        <v>18</v>
      </c>
      <c r="K387" s="38">
        <v>5563</v>
      </c>
      <c r="L387" s="38" t="s">
        <v>1620</v>
      </c>
      <c r="M387" s="51" t="s">
        <v>925</v>
      </c>
      <c r="N387" s="51" t="s">
        <v>15</v>
      </c>
      <c r="O387" s="51" t="s">
        <v>16</v>
      </c>
      <c r="P387" s="50">
        <v>25020</v>
      </c>
      <c r="Q387" s="51" t="s">
        <v>17</v>
      </c>
    </row>
    <row r="388" spans="1:17" x14ac:dyDescent="0.3">
      <c r="A388" s="50">
        <v>24289</v>
      </c>
      <c r="B388" s="51" t="s">
        <v>21</v>
      </c>
      <c r="C388" s="51" t="s">
        <v>181</v>
      </c>
      <c r="D388" s="51" t="s">
        <v>927</v>
      </c>
      <c r="E388" s="38">
        <v>1</v>
      </c>
      <c r="F388" s="52">
        <v>21249.88</v>
      </c>
      <c r="G388" s="52">
        <v>21249.88</v>
      </c>
      <c r="H388" s="51" t="s">
        <v>928</v>
      </c>
      <c r="I388" s="51" t="s">
        <v>929</v>
      </c>
      <c r="J388" s="51" t="s">
        <v>18</v>
      </c>
      <c r="K388" s="38">
        <v>5562</v>
      </c>
      <c r="L388" s="38" t="s">
        <v>1620</v>
      </c>
      <c r="M388" s="51" t="s">
        <v>925</v>
      </c>
      <c r="N388" s="51" t="s">
        <v>15</v>
      </c>
      <c r="O388" s="51" t="s">
        <v>16</v>
      </c>
      <c r="P388" s="50">
        <v>24289</v>
      </c>
      <c r="Q388" s="51" t="s">
        <v>17</v>
      </c>
    </row>
    <row r="389" spans="1:17" x14ac:dyDescent="0.3">
      <c r="A389" s="54">
        <v>26481</v>
      </c>
      <c r="B389" s="55" t="s">
        <v>21</v>
      </c>
      <c r="C389" s="55" t="s">
        <v>27</v>
      </c>
      <c r="D389" s="55" t="s">
        <v>922</v>
      </c>
      <c r="E389" s="39">
        <v>1</v>
      </c>
      <c r="F389" s="56">
        <v>2449.0100000000002</v>
      </c>
      <c r="G389" s="56">
        <v>2449.0100000000002</v>
      </c>
      <c r="H389" s="55" t="s">
        <v>928</v>
      </c>
      <c r="I389" s="55" t="s">
        <v>929</v>
      </c>
      <c r="J389" s="55" t="s">
        <v>18</v>
      </c>
      <c r="K389" s="39">
        <v>5600</v>
      </c>
      <c r="L389" s="48" t="s">
        <v>1619</v>
      </c>
      <c r="M389" s="55" t="s">
        <v>925</v>
      </c>
      <c r="N389" s="55" t="s">
        <v>15</v>
      </c>
      <c r="O389" s="55" t="s">
        <v>16</v>
      </c>
      <c r="P389" s="54">
        <v>26481</v>
      </c>
      <c r="Q389" s="55" t="s">
        <v>17</v>
      </c>
    </row>
    <row r="390" spans="1:17" x14ac:dyDescent="0.3">
      <c r="A390" s="54">
        <v>31594</v>
      </c>
      <c r="B390" s="55" t="s">
        <v>21</v>
      </c>
      <c r="C390" s="55" t="s">
        <v>182</v>
      </c>
      <c r="D390" s="55" t="s">
        <v>922</v>
      </c>
      <c r="E390" s="39">
        <v>1</v>
      </c>
      <c r="F390" s="56">
        <v>35992.39</v>
      </c>
      <c r="G390" s="56">
        <v>35992.39</v>
      </c>
      <c r="H390" s="55" t="s">
        <v>928</v>
      </c>
      <c r="I390" s="55" t="s">
        <v>929</v>
      </c>
      <c r="J390" s="55" t="s">
        <v>18</v>
      </c>
      <c r="K390" s="39">
        <v>5630</v>
      </c>
      <c r="L390" s="48" t="s">
        <v>1619</v>
      </c>
      <c r="M390" s="55" t="s">
        <v>925</v>
      </c>
      <c r="N390" s="55" t="s">
        <v>15</v>
      </c>
      <c r="O390" s="55" t="s">
        <v>16</v>
      </c>
      <c r="P390" s="54">
        <v>31594</v>
      </c>
      <c r="Q390" s="55" t="s">
        <v>17</v>
      </c>
    </row>
    <row r="391" spans="1:17" x14ac:dyDescent="0.3">
      <c r="A391" s="54">
        <v>24289</v>
      </c>
      <c r="B391" s="55" t="s">
        <v>21</v>
      </c>
      <c r="C391" s="55" t="s">
        <v>182</v>
      </c>
      <c r="D391" s="55" t="s">
        <v>922</v>
      </c>
      <c r="E391" s="39">
        <v>2</v>
      </c>
      <c r="F391" s="56">
        <v>10200.67</v>
      </c>
      <c r="G391" s="56">
        <v>5100.34</v>
      </c>
      <c r="H391" s="55" t="s">
        <v>928</v>
      </c>
      <c r="I391" s="55" t="s">
        <v>929</v>
      </c>
      <c r="J391" s="55" t="s">
        <v>18</v>
      </c>
      <c r="K391" s="39">
        <v>5629</v>
      </c>
      <c r="L391" s="48" t="s">
        <v>1619</v>
      </c>
      <c r="M391" s="55" t="s">
        <v>925</v>
      </c>
      <c r="N391" s="55" t="s">
        <v>15</v>
      </c>
      <c r="O391" s="55" t="s">
        <v>16</v>
      </c>
      <c r="P391" s="54">
        <v>24289</v>
      </c>
      <c r="Q391" s="55" t="s">
        <v>17</v>
      </c>
    </row>
    <row r="392" spans="1:17" x14ac:dyDescent="0.3">
      <c r="A392" s="54">
        <v>40148</v>
      </c>
      <c r="B392" s="55" t="s">
        <v>21</v>
      </c>
      <c r="C392" s="55" t="s">
        <v>988</v>
      </c>
      <c r="D392" s="55" t="s">
        <v>922</v>
      </c>
      <c r="E392" s="39">
        <v>0</v>
      </c>
      <c r="F392" s="56">
        <v>147411.69</v>
      </c>
      <c r="G392" s="56">
        <v>147411.69</v>
      </c>
      <c r="H392" s="55" t="s">
        <v>989</v>
      </c>
      <c r="I392" s="55" t="s">
        <v>929</v>
      </c>
      <c r="J392" s="55" t="s">
        <v>18</v>
      </c>
      <c r="K392" s="39">
        <v>99847292</v>
      </c>
      <c r="L392" s="48" t="s">
        <v>1619</v>
      </c>
      <c r="M392" s="55" t="s">
        <v>925</v>
      </c>
      <c r="N392" s="55" t="s">
        <v>15</v>
      </c>
      <c r="O392" s="55" t="s">
        <v>16</v>
      </c>
      <c r="P392" s="54">
        <v>39814</v>
      </c>
      <c r="Q392" s="55" t="s">
        <v>17</v>
      </c>
    </row>
    <row r="393" spans="1:17" x14ac:dyDescent="0.3">
      <c r="A393" s="54">
        <v>33420</v>
      </c>
      <c r="B393" s="55" t="s">
        <v>21</v>
      </c>
      <c r="C393" s="55" t="s">
        <v>990</v>
      </c>
      <c r="D393" s="55" t="s">
        <v>927</v>
      </c>
      <c r="E393" s="39">
        <v>0</v>
      </c>
      <c r="F393" s="56">
        <v>1797.45</v>
      </c>
      <c r="G393" s="56">
        <v>1797.45</v>
      </c>
      <c r="H393" s="55" t="s">
        <v>928</v>
      </c>
      <c r="I393" s="55" t="s">
        <v>929</v>
      </c>
      <c r="J393" s="55" t="s">
        <v>18</v>
      </c>
      <c r="K393" s="39">
        <v>5658</v>
      </c>
      <c r="L393" s="48" t="s">
        <v>1619</v>
      </c>
      <c r="M393" s="55" t="s">
        <v>925</v>
      </c>
      <c r="N393" s="55" t="s">
        <v>15</v>
      </c>
      <c r="O393" s="55" t="s">
        <v>16</v>
      </c>
      <c r="P393" s="54">
        <v>33420</v>
      </c>
      <c r="Q393" s="55" t="s">
        <v>17</v>
      </c>
    </row>
    <row r="394" spans="1:17" x14ac:dyDescent="0.3">
      <c r="A394" s="50">
        <v>25020</v>
      </c>
      <c r="B394" s="51" t="s">
        <v>21</v>
      </c>
      <c r="C394" s="51" t="s">
        <v>991</v>
      </c>
      <c r="D394" s="51" t="s">
        <v>927</v>
      </c>
      <c r="E394" s="38">
        <v>0</v>
      </c>
      <c r="F394" s="52">
        <v>5553.37</v>
      </c>
      <c r="G394" s="52">
        <v>5553.37</v>
      </c>
      <c r="H394" s="51" t="s">
        <v>928</v>
      </c>
      <c r="I394" s="51" t="s">
        <v>929</v>
      </c>
      <c r="J394" s="51" t="s">
        <v>18</v>
      </c>
      <c r="K394" s="38">
        <v>5698</v>
      </c>
      <c r="L394" s="38" t="s">
        <v>1620</v>
      </c>
      <c r="M394" s="51" t="s">
        <v>925</v>
      </c>
      <c r="N394" s="51" t="s">
        <v>15</v>
      </c>
      <c r="O394" s="51" t="s">
        <v>16</v>
      </c>
      <c r="P394" s="50">
        <v>25020</v>
      </c>
      <c r="Q394" s="51" t="s">
        <v>17</v>
      </c>
    </row>
    <row r="395" spans="1:17" x14ac:dyDescent="0.3">
      <c r="A395" s="50">
        <v>24289</v>
      </c>
      <c r="B395" s="51" t="s">
        <v>21</v>
      </c>
      <c r="C395" s="51" t="s">
        <v>991</v>
      </c>
      <c r="D395" s="51" t="s">
        <v>927</v>
      </c>
      <c r="E395" s="38">
        <v>0</v>
      </c>
      <c r="F395" s="52">
        <v>9172.0499999999993</v>
      </c>
      <c r="G395" s="52">
        <v>9172.0499999999993</v>
      </c>
      <c r="H395" s="51" t="s">
        <v>928</v>
      </c>
      <c r="I395" s="51" t="s">
        <v>929</v>
      </c>
      <c r="J395" s="51" t="s">
        <v>18</v>
      </c>
      <c r="K395" s="38">
        <v>5697</v>
      </c>
      <c r="L395" s="38" t="s">
        <v>1620</v>
      </c>
      <c r="M395" s="51" t="s">
        <v>925</v>
      </c>
      <c r="N395" s="51" t="s">
        <v>15</v>
      </c>
      <c r="O395" s="51" t="s">
        <v>16</v>
      </c>
      <c r="P395" s="50">
        <v>24289</v>
      </c>
      <c r="Q395" s="51" t="s">
        <v>17</v>
      </c>
    </row>
    <row r="396" spans="1:17" x14ac:dyDescent="0.3">
      <c r="A396" s="60">
        <v>34151</v>
      </c>
      <c r="B396" s="61" t="s">
        <v>21</v>
      </c>
      <c r="C396" s="61" t="s">
        <v>187</v>
      </c>
      <c r="D396" s="61" t="s">
        <v>927</v>
      </c>
      <c r="E396" s="41">
        <v>0</v>
      </c>
      <c r="F396" s="62">
        <v>14456.86</v>
      </c>
      <c r="G396" s="62">
        <v>14456.86</v>
      </c>
      <c r="H396" s="61" t="s">
        <v>928</v>
      </c>
      <c r="I396" s="61" t="s">
        <v>929</v>
      </c>
      <c r="J396" s="61" t="s">
        <v>18</v>
      </c>
      <c r="K396" s="41">
        <v>6045</v>
      </c>
      <c r="L396" s="41" t="s">
        <v>1621</v>
      </c>
      <c r="M396" s="61" t="s">
        <v>925</v>
      </c>
      <c r="N396" s="61" t="s">
        <v>15</v>
      </c>
      <c r="O396" s="61" t="s">
        <v>16</v>
      </c>
      <c r="P396" s="60">
        <v>34151</v>
      </c>
      <c r="Q396" s="61" t="s">
        <v>17</v>
      </c>
    </row>
    <row r="397" spans="1:17" x14ac:dyDescent="0.3">
      <c r="A397" s="60">
        <v>33786</v>
      </c>
      <c r="B397" s="61" t="s">
        <v>21</v>
      </c>
      <c r="C397" s="61" t="s">
        <v>187</v>
      </c>
      <c r="D397" s="61" t="s">
        <v>927</v>
      </c>
      <c r="E397" s="41">
        <v>0</v>
      </c>
      <c r="F397" s="62">
        <v>38566.480000000003</v>
      </c>
      <c r="G397" s="62">
        <v>38566.480000000003</v>
      </c>
      <c r="H397" s="61" t="s">
        <v>928</v>
      </c>
      <c r="I397" s="61" t="s">
        <v>929</v>
      </c>
      <c r="J397" s="61" t="s">
        <v>18</v>
      </c>
      <c r="K397" s="41">
        <v>6044</v>
      </c>
      <c r="L397" s="41" t="s">
        <v>1621</v>
      </c>
      <c r="M397" s="61" t="s">
        <v>925</v>
      </c>
      <c r="N397" s="61" t="s">
        <v>15</v>
      </c>
      <c r="O397" s="61" t="s">
        <v>16</v>
      </c>
      <c r="P397" s="60">
        <v>33786</v>
      </c>
      <c r="Q397" s="61" t="s">
        <v>17</v>
      </c>
    </row>
    <row r="398" spans="1:17" x14ac:dyDescent="0.3">
      <c r="A398" s="54">
        <v>25020</v>
      </c>
      <c r="B398" s="55" t="s">
        <v>21</v>
      </c>
      <c r="C398" s="55" t="s">
        <v>189</v>
      </c>
      <c r="D398" s="55" t="s">
        <v>922</v>
      </c>
      <c r="E398" s="39">
        <v>1</v>
      </c>
      <c r="F398" s="56">
        <v>7716.01</v>
      </c>
      <c r="G398" s="56">
        <v>7716.01</v>
      </c>
      <c r="H398" s="55" t="s">
        <v>928</v>
      </c>
      <c r="I398" s="55" t="s">
        <v>929</v>
      </c>
      <c r="J398" s="55" t="s">
        <v>18</v>
      </c>
      <c r="K398" s="39">
        <v>6087</v>
      </c>
      <c r="L398" s="48" t="s">
        <v>1619</v>
      </c>
      <c r="M398" s="55" t="s">
        <v>925</v>
      </c>
      <c r="N398" s="55" t="s">
        <v>15</v>
      </c>
      <c r="O398" s="55" t="s">
        <v>16</v>
      </c>
      <c r="P398" s="54">
        <v>25020</v>
      </c>
      <c r="Q398" s="55" t="s">
        <v>17</v>
      </c>
    </row>
    <row r="399" spans="1:17" x14ac:dyDescent="0.3">
      <c r="A399" s="54">
        <v>24289</v>
      </c>
      <c r="B399" s="55" t="s">
        <v>21</v>
      </c>
      <c r="C399" s="55" t="s">
        <v>189</v>
      </c>
      <c r="D399" s="55" t="s">
        <v>922</v>
      </c>
      <c r="E399" s="39">
        <v>1</v>
      </c>
      <c r="F399" s="56">
        <v>24463.119999999999</v>
      </c>
      <c r="G399" s="56">
        <v>24463.119999999999</v>
      </c>
      <c r="H399" s="55" t="s">
        <v>928</v>
      </c>
      <c r="I399" s="55" t="s">
        <v>929</v>
      </c>
      <c r="J399" s="55" t="s">
        <v>18</v>
      </c>
      <c r="K399" s="39">
        <v>6086</v>
      </c>
      <c r="L399" s="48" t="s">
        <v>1619</v>
      </c>
      <c r="M399" s="55" t="s">
        <v>925</v>
      </c>
      <c r="N399" s="55" t="s">
        <v>15</v>
      </c>
      <c r="O399" s="55" t="s">
        <v>16</v>
      </c>
      <c r="P399" s="54">
        <v>24289</v>
      </c>
      <c r="Q399" s="55" t="s">
        <v>17</v>
      </c>
    </row>
    <row r="400" spans="1:17" x14ac:dyDescent="0.3">
      <c r="A400" s="54">
        <v>25020</v>
      </c>
      <c r="B400" s="55" t="s">
        <v>21</v>
      </c>
      <c r="C400" s="55" t="s">
        <v>190</v>
      </c>
      <c r="D400" s="55" t="s">
        <v>922</v>
      </c>
      <c r="E400" s="39">
        <v>1</v>
      </c>
      <c r="F400" s="56">
        <v>254468.56</v>
      </c>
      <c r="G400" s="56">
        <v>254468.56</v>
      </c>
      <c r="H400" s="55" t="s">
        <v>928</v>
      </c>
      <c r="I400" s="55" t="s">
        <v>929</v>
      </c>
      <c r="J400" s="55" t="s">
        <v>18</v>
      </c>
      <c r="K400" s="39">
        <v>6172</v>
      </c>
      <c r="L400" s="48" t="s">
        <v>1619</v>
      </c>
      <c r="M400" s="55" t="s">
        <v>925</v>
      </c>
      <c r="N400" s="55" t="s">
        <v>15</v>
      </c>
      <c r="O400" s="55" t="s">
        <v>16</v>
      </c>
      <c r="P400" s="54">
        <v>25020</v>
      </c>
      <c r="Q400" s="55" t="s">
        <v>17</v>
      </c>
    </row>
    <row r="401" spans="1:17" x14ac:dyDescent="0.3">
      <c r="A401" s="54">
        <v>24289</v>
      </c>
      <c r="B401" s="55" t="s">
        <v>21</v>
      </c>
      <c r="C401" s="55" t="s">
        <v>190</v>
      </c>
      <c r="D401" s="55" t="s">
        <v>922</v>
      </c>
      <c r="E401" s="39">
        <v>1</v>
      </c>
      <c r="F401" s="56">
        <v>281226.46000000002</v>
      </c>
      <c r="G401" s="56">
        <v>281226.46000000002</v>
      </c>
      <c r="H401" s="55" t="s">
        <v>928</v>
      </c>
      <c r="I401" s="55" t="s">
        <v>929</v>
      </c>
      <c r="J401" s="55" t="s">
        <v>18</v>
      </c>
      <c r="K401" s="39">
        <v>6171</v>
      </c>
      <c r="L401" s="48" t="s">
        <v>1619</v>
      </c>
      <c r="M401" s="55" t="s">
        <v>925</v>
      </c>
      <c r="N401" s="55" t="s">
        <v>15</v>
      </c>
      <c r="O401" s="55" t="s">
        <v>16</v>
      </c>
      <c r="P401" s="54">
        <v>24289</v>
      </c>
      <c r="Q401" s="55" t="s">
        <v>17</v>
      </c>
    </row>
    <row r="402" spans="1:17" x14ac:dyDescent="0.3">
      <c r="A402" s="54">
        <v>30498</v>
      </c>
      <c r="B402" s="55" t="s">
        <v>21</v>
      </c>
      <c r="C402" s="55" t="s">
        <v>992</v>
      </c>
      <c r="D402" s="55" t="s">
        <v>927</v>
      </c>
      <c r="E402" s="39">
        <v>0</v>
      </c>
      <c r="F402" s="56">
        <v>3879.3</v>
      </c>
      <c r="G402" s="56">
        <v>3879.3</v>
      </c>
      <c r="H402" s="55" t="s">
        <v>928</v>
      </c>
      <c r="I402" s="55" t="s">
        <v>929</v>
      </c>
      <c r="J402" s="55" t="s">
        <v>18</v>
      </c>
      <c r="K402" s="39">
        <v>6212</v>
      </c>
      <c r="L402" s="48" t="s">
        <v>1619</v>
      </c>
      <c r="M402" s="55" t="s">
        <v>925</v>
      </c>
      <c r="N402" s="55" t="s">
        <v>15</v>
      </c>
      <c r="O402" s="55" t="s">
        <v>16</v>
      </c>
      <c r="P402" s="54">
        <v>30498</v>
      </c>
      <c r="Q402" s="55" t="s">
        <v>17</v>
      </c>
    </row>
    <row r="403" spans="1:17" x14ac:dyDescent="0.3">
      <c r="A403" s="54">
        <v>25020</v>
      </c>
      <c r="B403" s="55" t="s">
        <v>21</v>
      </c>
      <c r="C403" s="55" t="s">
        <v>992</v>
      </c>
      <c r="D403" s="55" t="s">
        <v>927</v>
      </c>
      <c r="E403" s="39">
        <v>2</v>
      </c>
      <c r="F403" s="56">
        <v>3394.73</v>
      </c>
      <c r="G403" s="56">
        <v>1697.37</v>
      </c>
      <c r="H403" s="55" t="s">
        <v>928</v>
      </c>
      <c r="I403" s="55" t="s">
        <v>929</v>
      </c>
      <c r="J403" s="55" t="s">
        <v>18</v>
      </c>
      <c r="K403" s="39">
        <v>6211</v>
      </c>
      <c r="L403" s="48" t="s">
        <v>1619</v>
      </c>
      <c r="M403" s="55" t="s">
        <v>925</v>
      </c>
      <c r="N403" s="55" t="s">
        <v>15</v>
      </c>
      <c r="O403" s="55" t="s">
        <v>16</v>
      </c>
      <c r="P403" s="54">
        <v>25020</v>
      </c>
      <c r="Q403" s="55" t="s">
        <v>17</v>
      </c>
    </row>
    <row r="404" spans="1:17" x14ac:dyDescent="0.3">
      <c r="A404" s="54">
        <v>24289</v>
      </c>
      <c r="B404" s="55" t="s">
        <v>21</v>
      </c>
      <c r="C404" s="55" t="s">
        <v>992</v>
      </c>
      <c r="D404" s="55" t="s">
        <v>927</v>
      </c>
      <c r="E404" s="39">
        <v>1</v>
      </c>
      <c r="F404" s="56">
        <v>2669.46</v>
      </c>
      <c r="G404" s="56">
        <v>2669.46</v>
      </c>
      <c r="H404" s="55" t="s">
        <v>928</v>
      </c>
      <c r="I404" s="55" t="s">
        <v>929</v>
      </c>
      <c r="J404" s="55" t="s">
        <v>18</v>
      </c>
      <c r="K404" s="39">
        <v>6210</v>
      </c>
      <c r="L404" s="48" t="s">
        <v>1619</v>
      </c>
      <c r="M404" s="55" t="s">
        <v>925</v>
      </c>
      <c r="N404" s="55" t="s">
        <v>15</v>
      </c>
      <c r="O404" s="55" t="s">
        <v>16</v>
      </c>
      <c r="P404" s="54">
        <v>24289</v>
      </c>
      <c r="Q404" s="55" t="s">
        <v>17</v>
      </c>
    </row>
    <row r="405" spans="1:17" x14ac:dyDescent="0.3">
      <c r="A405" s="54">
        <v>33055</v>
      </c>
      <c r="B405" s="55" t="s">
        <v>21</v>
      </c>
      <c r="C405" s="55" t="s">
        <v>192</v>
      </c>
      <c r="D405" s="55" t="s">
        <v>922</v>
      </c>
      <c r="E405" s="39">
        <v>1</v>
      </c>
      <c r="F405" s="56">
        <v>80538.289999999994</v>
      </c>
      <c r="G405" s="56">
        <v>80538.289999999994</v>
      </c>
      <c r="H405" s="55" t="s">
        <v>928</v>
      </c>
      <c r="I405" s="55" t="s">
        <v>929</v>
      </c>
      <c r="J405" s="55" t="s">
        <v>18</v>
      </c>
      <c r="K405" s="39">
        <v>6246</v>
      </c>
      <c r="L405" s="48" t="s">
        <v>1619</v>
      </c>
      <c r="M405" s="55" t="s">
        <v>925</v>
      </c>
      <c r="N405" s="55" t="s">
        <v>15</v>
      </c>
      <c r="O405" s="55" t="s">
        <v>16</v>
      </c>
      <c r="P405" s="54">
        <v>33055</v>
      </c>
      <c r="Q405" s="55" t="s">
        <v>17</v>
      </c>
    </row>
    <row r="406" spans="1:17" x14ac:dyDescent="0.3">
      <c r="A406" s="54">
        <v>24289</v>
      </c>
      <c r="B406" s="55" t="s">
        <v>21</v>
      </c>
      <c r="C406" s="55" t="s">
        <v>192</v>
      </c>
      <c r="D406" s="55" t="s">
        <v>922</v>
      </c>
      <c r="E406" s="39">
        <v>1</v>
      </c>
      <c r="F406" s="56">
        <v>21866.47</v>
      </c>
      <c r="G406" s="56">
        <v>21866.47</v>
      </c>
      <c r="H406" s="55" t="s">
        <v>928</v>
      </c>
      <c r="I406" s="55" t="s">
        <v>929</v>
      </c>
      <c r="J406" s="55" t="s">
        <v>18</v>
      </c>
      <c r="K406" s="39">
        <v>6245</v>
      </c>
      <c r="L406" s="48" t="s">
        <v>1619</v>
      </c>
      <c r="M406" s="55" t="s">
        <v>925</v>
      </c>
      <c r="N406" s="55" t="s">
        <v>15</v>
      </c>
      <c r="O406" s="55" t="s">
        <v>16</v>
      </c>
      <c r="P406" s="54">
        <v>24289</v>
      </c>
      <c r="Q406" s="55" t="s">
        <v>17</v>
      </c>
    </row>
    <row r="407" spans="1:17" x14ac:dyDescent="0.3">
      <c r="A407" s="54">
        <v>25020</v>
      </c>
      <c r="B407" s="55" t="s">
        <v>21</v>
      </c>
      <c r="C407" s="55" t="s">
        <v>194</v>
      </c>
      <c r="D407" s="55" t="s">
        <v>927</v>
      </c>
      <c r="E407" s="39">
        <v>0</v>
      </c>
      <c r="F407" s="56">
        <v>6535.57</v>
      </c>
      <c r="G407" s="56">
        <v>6535.57</v>
      </c>
      <c r="H407" s="55" t="s">
        <v>928</v>
      </c>
      <c r="I407" s="55" t="s">
        <v>929</v>
      </c>
      <c r="J407" s="55" t="s">
        <v>18</v>
      </c>
      <c r="K407" s="39">
        <v>6323</v>
      </c>
      <c r="L407" s="48" t="s">
        <v>1619</v>
      </c>
      <c r="M407" s="55" t="s">
        <v>925</v>
      </c>
      <c r="N407" s="55" t="s">
        <v>15</v>
      </c>
      <c r="O407" s="55" t="s">
        <v>16</v>
      </c>
      <c r="P407" s="54">
        <v>25020</v>
      </c>
      <c r="Q407" s="55" t="s">
        <v>17</v>
      </c>
    </row>
    <row r="408" spans="1:17" x14ac:dyDescent="0.3">
      <c r="A408" s="54">
        <v>24289</v>
      </c>
      <c r="B408" s="55" t="s">
        <v>21</v>
      </c>
      <c r="C408" s="55" t="s">
        <v>194</v>
      </c>
      <c r="D408" s="55" t="s">
        <v>927</v>
      </c>
      <c r="E408" s="39">
        <v>1</v>
      </c>
      <c r="F408" s="56">
        <v>7250.34</v>
      </c>
      <c r="G408" s="56">
        <v>7250.34</v>
      </c>
      <c r="H408" s="55" t="s">
        <v>928</v>
      </c>
      <c r="I408" s="55" t="s">
        <v>929</v>
      </c>
      <c r="J408" s="55" t="s">
        <v>18</v>
      </c>
      <c r="K408" s="39">
        <v>6322</v>
      </c>
      <c r="L408" s="48" t="s">
        <v>1619</v>
      </c>
      <c r="M408" s="55" t="s">
        <v>925</v>
      </c>
      <c r="N408" s="55" t="s">
        <v>15</v>
      </c>
      <c r="O408" s="55" t="s">
        <v>16</v>
      </c>
      <c r="P408" s="54">
        <v>24289</v>
      </c>
      <c r="Q408" s="55" t="s">
        <v>17</v>
      </c>
    </row>
    <row r="409" spans="1:17" x14ac:dyDescent="0.3">
      <c r="A409" s="54">
        <v>25020</v>
      </c>
      <c r="B409" s="55" t="s">
        <v>21</v>
      </c>
      <c r="C409" s="55" t="s">
        <v>196</v>
      </c>
      <c r="D409" s="55" t="s">
        <v>922</v>
      </c>
      <c r="E409" s="39">
        <v>0</v>
      </c>
      <c r="F409" s="56">
        <v>4501.04</v>
      </c>
      <c r="G409" s="56">
        <v>4501.04</v>
      </c>
      <c r="H409" s="55" t="s">
        <v>928</v>
      </c>
      <c r="I409" s="55" t="s">
        <v>929</v>
      </c>
      <c r="J409" s="55" t="s">
        <v>18</v>
      </c>
      <c r="K409" s="39">
        <v>6353</v>
      </c>
      <c r="L409" s="48" t="s">
        <v>1619</v>
      </c>
      <c r="M409" s="55" t="s">
        <v>925</v>
      </c>
      <c r="N409" s="55" t="s">
        <v>15</v>
      </c>
      <c r="O409" s="55" t="s">
        <v>16</v>
      </c>
      <c r="P409" s="54">
        <v>25020</v>
      </c>
      <c r="Q409" s="55" t="s">
        <v>17</v>
      </c>
    </row>
    <row r="410" spans="1:17" x14ac:dyDescent="0.3">
      <c r="A410" s="54">
        <v>24289</v>
      </c>
      <c r="B410" s="55" t="s">
        <v>21</v>
      </c>
      <c r="C410" s="55" t="s">
        <v>196</v>
      </c>
      <c r="D410" s="55" t="s">
        <v>922</v>
      </c>
      <c r="E410" s="39">
        <v>1</v>
      </c>
      <c r="F410" s="56">
        <v>5009.29</v>
      </c>
      <c r="G410" s="56">
        <v>5009.29</v>
      </c>
      <c r="H410" s="55" t="s">
        <v>928</v>
      </c>
      <c r="I410" s="55" t="s">
        <v>929</v>
      </c>
      <c r="J410" s="55" t="s">
        <v>18</v>
      </c>
      <c r="K410" s="39">
        <v>6352</v>
      </c>
      <c r="L410" s="48" t="s">
        <v>1619</v>
      </c>
      <c r="M410" s="55" t="s">
        <v>925</v>
      </c>
      <c r="N410" s="55" t="s">
        <v>15</v>
      </c>
      <c r="O410" s="55" t="s">
        <v>16</v>
      </c>
      <c r="P410" s="54">
        <v>24289</v>
      </c>
      <c r="Q410" s="55" t="s">
        <v>17</v>
      </c>
    </row>
    <row r="411" spans="1:17" x14ac:dyDescent="0.3">
      <c r="A411" s="54">
        <v>24289</v>
      </c>
      <c r="B411" s="55" t="s">
        <v>21</v>
      </c>
      <c r="C411" s="55" t="s">
        <v>197</v>
      </c>
      <c r="D411" s="55" t="s">
        <v>922</v>
      </c>
      <c r="E411" s="39">
        <v>1</v>
      </c>
      <c r="F411" s="56">
        <v>6014.89</v>
      </c>
      <c r="G411" s="56">
        <v>6014.89</v>
      </c>
      <c r="H411" s="55" t="s">
        <v>928</v>
      </c>
      <c r="I411" s="55" t="s">
        <v>929</v>
      </c>
      <c r="J411" s="55" t="s">
        <v>18</v>
      </c>
      <c r="K411" s="39">
        <v>6373</v>
      </c>
      <c r="L411" s="48" t="s">
        <v>1619</v>
      </c>
      <c r="M411" s="55" t="s">
        <v>925</v>
      </c>
      <c r="N411" s="55" t="s">
        <v>15</v>
      </c>
      <c r="O411" s="55" t="s">
        <v>16</v>
      </c>
      <c r="P411" s="54">
        <v>24289</v>
      </c>
      <c r="Q411" s="55" t="s">
        <v>17</v>
      </c>
    </row>
    <row r="412" spans="1:17" x14ac:dyDescent="0.3">
      <c r="A412" s="54">
        <v>25020</v>
      </c>
      <c r="B412" s="55" t="s">
        <v>21</v>
      </c>
      <c r="C412" s="55" t="s">
        <v>993</v>
      </c>
      <c r="D412" s="55" t="s">
        <v>927</v>
      </c>
      <c r="E412" s="39">
        <v>1</v>
      </c>
      <c r="F412" s="56">
        <v>1979.34</v>
      </c>
      <c r="G412" s="56">
        <v>1979.34</v>
      </c>
      <c r="H412" s="55" t="s">
        <v>928</v>
      </c>
      <c r="I412" s="55" t="s">
        <v>929</v>
      </c>
      <c r="J412" s="55" t="s">
        <v>18</v>
      </c>
      <c r="K412" s="39">
        <v>6390</v>
      </c>
      <c r="L412" s="48" t="s">
        <v>1619</v>
      </c>
      <c r="M412" s="55" t="s">
        <v>925</v>
      </c>
      <c r="N412" s="55" t="s">
        <v>15</v>
      </c>
      <c r="O412" s="55" t="s">
        <v>16</v>
      </c>
      <c r="P412" s="54">
        <v>25020</v>
      </c>
      <c r="Q412" s="55" t="s">
        <v>17</v>
      </c>
    </row>
    <row r="413" spans="1:17" x14ac:dyDescent="0.3">
      <c r="A413" s="54">
        <v>24289</v>
      </c>
      <c r="B413" s="55" t="s">
        <v>21</v>
      </c>
      <c r="C413" s="55" t="s">
        <v>993</v>
      </c>
      <c r="D413" s="55" t="s">
        <v>927</v>
      </c>
      <c r="E413" s="39">
        <v>0</v>
      </c>
      <c r="F413" s="56">
        <v>549.69000000000005</v>
      </c>
      <c r="G413" s="56">
        <v>549.69000000000005</v>
      </c>
      <c r="H413" s="55" t="s">
        <v>928</v>
      </c>
      <c r="I413" s="55" t="s">
        <v>929</v>
      </c>
      <c r="J413" s="55" t="s">
        <v>18</v>
      </c>
      <c r="K413" s="39">
        <v>6389</v>
      </c>
      <c r="L413" s="48" t="s">
        <v>1619</v>
      </c>
      <c r="M413" s="55" t="s">
        <v>925</v>
      </c>
      <c r="N413" s="55" t="s">
        <v>15</v>
      </c>
      <c r="O413" s="55" t="s">
        <v>16</v>
      </c>
      <c r="P413" s="54">
        <v>24289</v>
      </c>
      <c r="Q413" s="55" t="s">
        <v>17</v>
      </c>
    </row>
    <row r="414" spans="1:17" x14ac:dyDescent="0.3">
      <c r="A414" s="54">
        <v>24289</v>
      </c>
      <c r="B414" s="55" t="s">
        <v>21</v>
      </c>
      <c r="C414" s="55" t="s">
        <v>994</v>
      </c>
      <c r="D414" s="55" t="s">
        <v>927</v>
      </c>
      <c r="E414" s="39">
        <v>1</v>
      </c>
      <c r="F414" s="56">
        <v>8081.66</v>
      </c>
      <c r="G414" s="56">
        <v>8081.66</v>
      </c>
      <c r="H414" s="55" t="s">
        <v>928</v>
      </c>
      <c r="I414" s="55" t="s">
        <v>929</v>
      </c>
      <c r="J414" s="55" t="s">
        <v>18</v>
      </c>
      <c r="K414" s="39">
        <v>6452</v>
      </c>
      <c r="L414" s="48" t="s">
        <v>1619</v>
      </c>
      <c r="M414" s="55" t="s">
        <v>925</v>
      </c>
      <c r="N414" s="55" t="s">
        <v>15</v>
      </c>
      <c r="O414" s="55" t="s">
        <v>16</v>
      </c>
      <c r="P414" s="54">
        <v>24289</v>
      </c>
      <c r="Q414" s="55" t="s">
        <v>17</v>
      </c>
    </row>
    <row r="415" spans="1:17" x14ac:dyDescent="0.3">
      <c r="A415" s="54">
        <v>39995</v>
      </c>
      <c r="B415" s="55" t="s">
        <v>21</v>
      </c>
      <c r="C415" s="55" t="s">
        <v>995</v>
      </c>
      <c r="D415" s="55" t="s">
        <v>922</v>
      </c>
      <c r="E415" s="39">
        <v>1</v>
      </c>
      <c r="F415" s="56">
        <v>6296.16</v>
      </c>
      <c r="G415" s="56">
        <v>6296.16</v>
      </c>
      <c r="H415" s="55" t="s">
        <v>996</v>
      </c>
      <c r="I415" s="55" t="s">
        <v>929</v>
      </c>
      <c r="J415" s="55" t="s">
        <v>18</v>
      </c>
      <c r="K415" s="39">
        <v>95355366</v>
      </c>
      <c r="L415" s="48" t="s">
        <v>1619</v>
      </c>
      <c r="M415" s="55" t="s">
        <v>925</v>
      </c>
      <c r="N415" s="55" t="s">
        <v>15</v>
      </c>
      <c r="O415" s="55" t="s">
        <v>16</v>
      </c>
      <c r="P415" s="54">
        <v>39814</v>
      </c>
      <c r="Q415" s="55" t="s">
        <v>17</v>
      </c>
    </row>
    <row r="416" spans="1:17" x14ac:dyDescent="0.3">
      <c r="A416" s="54">
        <v>25020</v>
      </c>
      <c r="B416" s="55" t="s">
        <v>21</v>
      </c>
      <c r="C416" s="55" t="s">
        <v>997</v>
      </c>
      <c r="D416" s="55" t="s">
        <v>922</v>
      </c>
      <c r="E416" s="39">
        <v>1</v>
      </c>
      <c r="F416" s="56">
        <v>882</v>
      </c>
      <c r="G416" s="56">
        <v>882</v>
      </c>
      <c r="H416" s="55" t="s">
        <v>928</v>
      </c>
      <c r="I416" s="55" t="s">
        <v>929</v>
      </c>
      <c r="J416" s="55" t="s">
        <v>18</v>
      </c>
      <c r="K416" s="39">
        <v>6480</v>
      </c>
      <c r="L416" s="48" t="s">
        <v>1619</v>
      </c>
      <c r="M416" s="55" t="s">
        <v>925</v>
      </c>
      <c r="N416" s="55" t="s">
        <v>15</v>
      </c>
      <c r="O416" s="55" t="s">
        <v>16</v>
      </c>
      <c r="P416" s="54">
        <v>25020</v>
      </c>
      <c r="Q416" s="55" t="s">
        <v>17</v>
      </c>
    </row>
    <row r="417" spans="1:17" x14ac:dyDescent="0.3">
      <c r="A417" s="54">
        <v>24289</v>
      </c>
      <c r="B417" s="55" t="s">
        <v>21</v>
      </c>
      <c r="C417" s="55" t="s">
        <v>997</v>
      </c>
      <c r="D417" s="55" t="s">
        <v>922</v>
      </c>
      <c r="E417" s="39">
        <v>1</v>
      </c>
      <c r="F417" s="56">
        <v>1702.06</v>
      </c>
      <c r="G417" s="56">
        <v>1702.06</v>
      </c>
      <c r="H417" s="55" t="s">
        <v>928</v>
      </c>
      <c r="I417" s="55" t="s">
        <v>929</v>
      </c>
      <c r="J417" s="55" t="s">
        <v>18</v>
      </c>
      <c r="K417" s="39">
        <v>6479</v>
      </c>
      <c r="L417" s="48" t="s">
        <v>1619</v>
      </c>
      <c r="M417" s="55" t="s">
        <v>925</v>
      </c>
      <c r="N417" s="55" t="s">
        <v>15</v>
      </c>
      <c r="O417" s="55" t="s">
        <v>16</v>
      </c>
      <c r="P417" s="54">
        <v>24289</v>
      </c>
      <c r="Q417" s="55" t="s">
        <v>17</v>
      </c>
    </row>
    <row r="418" spans="1:17" x14ac:dyDescent="0.3">
      <c r="A418" s="54">
        <v>24289</v>
      </c>
      <c r="B418" s="55" t="s">
        <v>21</v>
      </c>
      <c r="C418" s="55" t="s">
        <v>201</v>
      </c>
      <c r="D418" s="55" t="s">
        <v>922</v>
      </c>
      <c r="E418" s="39">
        <v>1</v>
      </c>
      <c r="F418" s="56">
        <v>11557.04</v>
      </c>
      <c r="G418" s="56">
        <v>11557.04</v>
      </c>
      <c r="H418" s="55" t="s">
        <v>928</v>
      </c>
      <c r="I418" s="55" t="s">
        <v>929</v>
      </c>
      <c r="J418" s="55" t="s">
        <v>18</v>
      </c>
      <c r="K418" s="39">
        <v>6497</v>
      </c>
      <c r="L418" s="48" t="s">
        <v>1619</v>
      </c>
      <c r="M418" s="55" t="s">
        <v>925</v>
      </c>
      <c r="N418" s="55" t="s">
        <v>15</v>
      </c>
      <c r="O418" s="55" t="s">
        <v>16</v>
      </c>
      <c r="P418" s="54">
        <v>24289</v>
      </c>
      <c r="Q418" s="55" t="s">
        <v>17</v>
      </c>
    </row>
    <row r="419" spans="1:17" x14ac:dyDescent="0.3">
      <c r="A419" s="54">
        <v>25020</v>
      </c>
      <c r="B419" s="55" t="s">
        <v>21</v>
      </c>
      <c r="C419" s="55" t="s">
        <v>202</v>
      </c>
      <c r="D419" s="55" t="s">
        <v>927</v>
      </c>
      <c r="E419" s="39">
        <v>0</v>
      </c>
      <c r="F419" s="56">
        <v>12374.23</v>
      </c>
      <c r="G419" s="56">
        <v>12374.23</v>
      </c>
      <c r="H419" s="55" t="s">
        <v>928</v>
      </c>
      <c r="I419" s="55" t="s">
        <v>929</v>
      </c>
      <c r="J419" s="55" t="s">
        <v>18</v>
      </c>
      <c r="K419" s="39">
        <v>6592</v>
      </c>
      <c r="L419" s="48" t="s">
        <v>1619</v>
      </c>
      <c r="M419" s="55" t="s">
        <v>925</v>
      </c>
      <c r="N419" s="55" t="s">
        <v>15</v>
      </c>
      <c r="O419" s="55" t="s">
        <v>16</v>
      </c>
      <c r="P419" s="54">
        <v>25020</v>
      </c>
      <c r="Q419" s="55" t="s">
        <v>17</v>
      </c>
    </row>
    <row r="420" spans="1:17" x14ac:dyDescent="0.3">
      <c r="A420" s="54">
        <v>24289</v>
      </c>
      <c r="B420" s="55" t="s">
        <v>21</v>
      </c>
      <c r="C420" s="55" t="s">
        <v>202</v>
      </c>
      <c r="D420" s="55" t="s">
        <v>927</v>
      </c>
      <c r="E420" s="39">
        <v>1</v>
      </c>
      <c r="F420" s="56">
        <v>122480.32000000001</v>
      </c>
      <c r="G420" s="56">
        <v>122480.32000000001</v>
      </c>
      <c r="H420" s="55" t="s">
        <v>928</v>
      </c>
      <c r="I420" s="55" t="s">
        <v>929</v>
      </c>
      <c r="J420" s="55" t="s">
        <v>18</v>
      </c>
      <c r="K420" s="39">
        <v>6591</v>
      </c>
      <c r="L420" s="48" t="s">
        <v>1619</v>
      </c>
      <c r="M420" s="55" t="s">
        <v>925</v>
      </c>
      <c r="N420" s="55" t="s">
        <v>15</v>
      </c>
      <c r="O420" s="55" t="s">
        <v>16</v>
      </c>
      <c r="P420" s="54">
        <v>24289</v>
      </c>
      <c r="Q420" s="55" t="s">
        <v>17</v>
      </c>
    </row>
    <row r="421" spans="1:17" x14ac:dyDescent="0.3">
      <c r="A421" s="54">
        <v>25020</v>
      </c>
      <c r="B421" s="55" t="s">
        <v>21</v>
      </c>
      <c r="C421" s="55" t="s">
        <v>203</v>
      </c>
      <c r="D421" s="55" t="s">
        <v>922</v>
      </c>
      <c r="E421" s="39">
        <v>1</v>
      </c>
      <c r="F421" s="56">
        <v>2282.92</v>
      </c>
      <c r="G421" s="56">
        <v>2282.92</v>
      </c>
      <c r="H421" s="55" t="s">
        <v>928</v>
      </c>
      <c r="I421" s="55" t="s">
        <v>929</v>
      </c>
      <c r="J421" s="55" t="s">
        <v>18</v>
      </c>
      <c r="K421" s="39">
        <v>6635</v>
      </c>
      <c r="L421" s="48" t="s">
        <v>1619</v>
      </c>
      <c r="M421" s="55" t="s">
        <v>925</v>
      </c>
      <c r="N421" s="55" t="s">
        <v>15</v>
      </c>
      <c r="O421" s="55" t="s">
        <v>16</v>
      </c>
      <c r="P421" s="54">
        <v>25020</v>
      </c>
      <c r="Q421" s="55" t="s">
        <v>17</v>
      </c>
    </row>
    <row r="422" spans="1:17" x14ac:dyDescent="0.3">
      <c r="A422" s="54">
        <v>24289</v>
      </c>
      <c r="B422" s="55" t="s">
        <v>21</v>
      </c>
      <c r="C422" s="55" t="s">
        <v>203</v>
      </c>
      <c r="D422" s="55" t="s">
        <v>922</v>
      </c>
      <c r="E422" s="39">
        <v>2</v>
      </c>
      <c r="F422" s="56">
        <v>8811.2099999999991</v>
      </c>
      <c r="G422" s="56">
        <v>4405.6000000000004</v>
      </c>
      <c r="H422" s="55" t="s">
        <v>928</v>
      </c>
      <c r="I422" s="55" t="s">
        <v>929</v>
      </c>
      <c r="J422" s="55" t="s">
        <v>18</v>
      </c>
      <c r="K422" s="39">
        <v>6634</v>
      </c>
      <c r="L422" s="48" t="s">
        <v>1619</v>
      </c>
      <c r="M422" s="55" t="s">
        <v>925</v>
      </c>
      <c r="N422" s="55" t="s">
        <v>15</v>
      </c>
      <c r="O422" s="55" t="s">
        <v>16</v>
      </c>
      <c r="P422" s="54">
        <v>24289</v>
      </c>
      <c r="Q422" s="55" t="s">
        <v>17</v>
      </c>
    </row>
    <row r="423" spans="1:17" x14ac:dyDescent="0.3">
      <c r="A423" s="54">
        <v>24289</v>
      </c>
      <c r="B423" s="55" t="s">
        <v>21</v>
      </c>
      <c r="C423" s="55" t="s">
        <v>206</v>
      </c>
      <c r="D423" s="55" t="s">
        <v>922</v>
      </c>
      <c r="E423" s="39">
        <v>1</v>
      </c>
      <c r="F423" s="56">
        <v>4013.43</v>
      </c>
      <c r="G423" s="56">
        <v>4013.43</v>
      </c>
      <c r="H423" s="55" t="s">
        <v>928</v>
      </c>
      <c r="I423" s="55" t="s">
        <v>929</v>
      </c>
      <c r="J423" s="55" t="s">
        <v>18</v>
      </c>
      <c r="K423" s="39">
        <v>6786</v>
      </c>
      <c r="L423" s="48" t="s">
        <v>1619</v>
      </c>
      <c r="M423" s="55" t="s">
        <v>925</v>
      </c>
      <c r="N423" s="55" t="s">
        <v>15</v>
      </c>
      <c r="O423" s="55" t="s">
        <v>16</v>
      </c>
      <c r="P423" s="54">
        <v>24289</v>
      </c>
      <c r="Q423" s="55" t="s">
        <v>17</v>
      </c>
    </row>
    <row r="424" spans="1:17" x14ac:dyDescent="0.3">
      <c r="A424" s="54">
        <v>34151</v>
      </c>
      <c r="B424" s="55" t="s">
        <v>21</v>
      </c>
      <c r="C424" s="55" t="s">
        <v>30</v>
      </c>
      <c r="D424" s="55" t="s">
        <v>922</v>
      </c>
      <c r="E424" s="39">
        <v>0</v>
      </c>
      <c r="F424" s="56">
        <v>45696.61</v>
      </c>
      <c r="G424" s="56">
        <v>45696.61</v>
      </c>
      <c r="H424" s="55" t="s">
        <v>928</v>
      </c>
      <c r="I424" s="55" t="s">
        <v>929</v>
      </c>
      <c r="J424" s="55" t="s">
        <v>18</v>
      </c>
      <c r="K424" s="39">
        <v>6801</v>
      </c>
      <c r="L424" s="48" t="s">
        <v>1619</v>
      </c>
      <c r="M424" s="55" t="s">
        <v>925</v>
      </c>
      <c r="N424" s="55" t="s">
        <v>15</v>
      </c>
      <c r="O424" s="55" t="s">
        <v>16</v>
      </c>
      <c r="P424" s="54">
        <v>34151</v>
      </c>
      <c r="Q424" s="55" t="s">
        <v>17</v>
      </c>
    </row>
    <row r="425" spans="1:17" x14ac:dyDescent="0.3">
      <c r="A425" s="54">
        <v>25020</v>
      </c>
      <c r="B425" s="55" t="s">
        <v>21</v>
      </c>
      <c r="C425" s="55" t="s">
        <v>30</v>
      </c>
      <c r="D425" s="55" t="s">
        <v>922</v>
      </c>
      <c r="E425" s="39">
        <v>2</v>
      </c>
      <c r="F425" s="56">
        <v>32362.240000000002</v>
      </c>
      <c r="G425" s="56">
        <v>16181.12</v>
      </c>
      <c r="H425" s="55" t="s">
        <v>928</v>
      </c>
      <c r="I425" s="55" t="s">
        <v>929</v>
      </c>
      <c r="J425" s="55" t="s">
        <v>18</v>
      </c>
      <c r="K425" s="39">
        <v>6800</v>
      </c>
      <c r="L425" s="48" t="s">
        <v>1619</v>
      </c>
      <c r="M425" s="55" t="s">
        <v>925</v>
      </c>
      <c r="N425" s="55" t="s">
        <v>15</v>
      </c>
      <c r="O425" s="55" t="s">
        <v>16</v>
      </c>
      <c r="P425" s="54">
        <v>25020</v>
      </c>
      <c r="Q425" s="55" t="s">
        <v>17</v>
      </c>
    </row>
    <row r="426" spans="1:17" x14ac:dyDescent="0.3">
      <c r="A426" s="54">
        <v>24289</v>
      </c>
      <c r="B426" s="55" t="s">
        <v>21</v>
      </c>
      <c r="C426" s="55" t="s">
        <v>30</v>
      </c>
      <c r="D426" s="55" t="s">
        <v>922</v>
      </c>
      <c r="E426" s="39">
        <v>2</v>
      </c>
      <c r="F426" s="56">
        <v>33770.980000000003</v>
      </c>
      <c r="G426" s="56">
        <v>16885.490000000002</v>
      </c>
      <c r="H426" s="55" t="s">
        <v>928</v>
      </c>
      <c r="I426" s="55" t="s">
        <v>929</v>
      </c>
      <c r="J426" s="55" t="s">
        <v>18</v>
      </c>
      <c r="K426" s="39">
        <v>6799</v>
      </c>
      <c r="L426" s="48" t="s">
        <v>1619</v>
      </c>
      <c r="M426" s="55" t="s">
        <v>925</v>
      </c>
      <c r="N426" s="55" t="s">
        <v>15</v>
      </c>
      <c r="O426" s="55" t="s">
        <v>16</v>
      </c>
      <c r="P426" s="54">
        <v>24289</v>
      </c>
      <c r="Q426" s="55" t="s">
        <v>17</v>
      </c>
    </row>
    <row r="427" spans="1:17" x14ac:dyDescent="0.3">
      <c r="A427" s="54">
        <v>32690</v>
      </c>
      <c r="B427" s="55" t="s">
        <v>21</v>
      </c>
      <c r="C427" s="55" t="s">
        <v>998</v>
      </c>
      <c r="D427" s="55" t="s">
        <v>927</v>
      </c>
      <c r="E427" s="39">
        <v>0</v>
      </c>
      <c r="F427" s="56">
        <v>7789.35</v>
      </c>
      <c r="G427" s="56">
        <v>7789.35</v>
      </c>
      <c r="H427" s="55" t="s">
        <v>928</v>
      </c>
      <c r="I427" s="55" t="s">
        <v>929</v>
      </c>
      <c r="J427" s="55" t="s">
        <v>18</v>
      </c>
      <c r="K427" s="39">
        <v>6852</v>
      </c>
      <c r="L427" s="48" t="s">
        <v>1619</v>
      </c>
      <c r="M427" s="55" t="s">
        <v>925</v>
      </c>
      <c r="N427" s="55" t="s">
        <v>15</v>
      </c>
      <c r="O427" s="55" t="s">
        <v>16</v>
      </c>
      <c r="P427" s="54">
        <v>32690</v>
      </c>
      <c r="Q427" s="55" t="s">
        <v>17</v>
      </c>
    </row>
    <row r="428" spans="1:17" x14ac:dyDescent="0.3">
      <c r="A428" s="54">
        <v>24289</v>
      </c>
      <c r="B428" s="55" t="s">
        <v>21</v>
      </c>
      <c r="C428" s="55" t="s">
        <v>998</v>
      </c>
      <c r="D428" s="55" t="s">
        <v>927</v>
      </c>
      <c r="E428" s="39">
        <v>1</v>
      </c>
      <c r="F428" s="56">
        <v>8081.66</v>
      </c>
      <c r="G428" s="56">
        <v>8081.66</v>
      </c>
      <c r="H428" s="55" t="s">
        <v>928</v>
      </c>
      <c r="I428" s="55" t="s">
        <v>929</v>
      </c>
      <c r="J428" s="55" t="s">
        <v>18</v>
      </c>
      <c r="K428" s="39">
        <v>6851</v>
      </c>
      <c r="L428" s="48" t="s">
        <v>1619</v>
      </c>
      <c r="M428" s="55" t="s">
        <v>925</v>
      </c>
      <c r="N428" s="55" t="s">
        <v>15</v>
      </c>
      <c r="O428" s="55" t="s">
        <v>16</v>
      </c>
      <c r="P428" s="54">
        <v>24289</v>
      </c>
      <c r="Q428" s="55" t="s">
        <v>17</v>
      </c>
    </row>
    <row r="429" spans="1:17" x14ac:dyDescent="0.3">
      <c r="A429" s="54">
        <v>32690</v>
      </c>
      <c r="B429" s="55" t="s">
        <v>21</v>
      </c>
      <c r="C429" s="55" t="s">
        <v>209</v>
      </c>
      <c r="D429" s="55" t="s">
        <v>927</v>
      </c>
      <c r="E429" s="39">
        <v>0</v>
      </c>
      <c r="F429" s="56">
        <v>18717.88</v>
      </c>
      <c r="G429" s="56">
        <v>18717.88</v>
      </c>
      <c r="H429" s="55" t="s">
        <v>928</v>
      </c>
      <c r="I429" s="55" t="s">
        <v>929</v>
      </c>
      <c r="J429" s="55" t="s">
        <v>18</v>
      </c>
      <c r="K429" s="39">
        <v>6899</v>
      </c>
      <c r="L429" s="48" t="s">
        <v>1619</v>
      </c>
      <c r="M429" s="55" t="s">
        <v>925</v>
      </c>
      <c r="N429" s="55" t="s">
        <v>15</v>
      </c>
      <c r="O429" s="55" t="s">
        <v>16</v>
      </c>
      <c r="P429" s="54">
        <v>32690</v>
      </c>
      <c r="Q429" s="55" t="s">
        <v>17</v>
      </c>
    </row>
    <row r="430" spans="1:17" x14ac:dyDescent="0.3">
      <c r="A430" s="54">
        <v>24289</v>
      </c>
      <c r="B430" s="55" t="s">
        <v>21</v>
      </c>
      <c r="C430" s="55" t="s">
        <v>209</v>
      </c>
      <c r="D430" s="55" t="s">
        <v>927</v>
      </c>
      <c r="E430" s="39">
        <v>1</v>
      </c>
      <c r="F430" s="56">
        <v>98613.79</v>
      </c>
      <c r="G430" s="56">
        <v>98613.79</v>
      </c>
      <c r="H430" s="55" t="s">
        <v>928</v>
      </c>
      <c r="I430" s="55" t="s">
        <v>929</v>
      </c>
      <c r="J430" s="55" t="s">
        <v>18</v>
      </c>
      <c r="K430" s="39">
        <v>6898</v>
      </c>
      <c r="L430" s="48" t="s">
        <v>1619</v>
      </c>
      <c r="M430" s="55" t="s">
        <v>925</v>
      </c>
      <c r="N430" s="55" t="s">
        <v>15</v>
      </c>
      <c r="O430" s="55" t="s">
        <v>16</v>
      </c>
      <c r="P430" s="54">
        <v>24289</v>
      </c>
      <c r="Q430" s="55" t="s">
        <v>17</v>
      </c>
    </row>
    <row r="431" spans="1:17" x14ac:dyDescent="0.3">
      <c r="A431" s="54">
        <v>24289</v>
      </c>
      <c r="B431" s="55" t="s">
        <v>21</v>
      </c>
      <c r="C431" s="55" t="s">
        <v>999</v>
      </c>
      <c r="D431" s="55" t="s">
        <v>922</v>
      </c>
      <c r="E431" s="39">
        <v>1</v>
      </c>
      <c r="F431" s="56">
        <v>3045.82</v>
      </c>
      <c r="G431" s="56">
        <v>3045.82</v>
      </c>
      <c r="H431" s="55" t="s">
        <v>928</v>
      </c>
      <c r="I431" s="55" t="s">
        <v>929</v>
      </c>
      <c r="J431" s="55" t="s">
        <v>18</v>
      </c>
      <c r="K431" s="39">
        <v>6908</v>
      </c>
      <c r="L431" s="48" t="s">
        <v>1619</v>
      </c>
      <c r="M431" s="55" t="s">
        <v>925</v>
      </c>
      <c r="N431" s="55" t="s">
        <v>15</v>
      </c>
      <c r="O431" s="55" t="s">
        <v>16</v>
      </c>
      <c r="P431" s="54">
        <v>24289</v>
      </c>
      <c r="Q431" s="55" t="s">
        <v>17</v>
      </c>
    </row>
    <row r="432" spans="1:17" x14ac:dyDescent="0.3">
      <c r="A432" s="54">
        <v>33420</v>
      </c>
      <c r="B432" s="55" t="s">
        <v>21</v>
      </c>
      <c r="C432" s="55" t="s">
        <v>1000</v>
      </c>
      <c r="D432" s="55" t="s">
        <v>927</v>
      </c>
      <c r="E432" s="39">
        <v>1</v>
      </c>
      <c r="F432" s="56">
        <v>11225.49</v>
      </c>
      <c r="G432" s="56">
        <v>11225.49</v>
      </c>
      <c r="H432" s="55" t="s">
        <v>928</v>
      </c>
      <c r="I432" s="55" t="s">
        <v>929</v>
      </c>
      <c r="J432" s="55" t="s">
        <v>18</v>
      </c>
      <c r="K432" s="39">
        <v>6927</v>
      </c>
      <c r="L432" s="48" t="s">
        <v>1619</v>
      </c>
      <c r="M432" s="55" t="s">
        <v>925</v>
      </c>
      <c r="N432" s="55" t="s">
        <v>15</v>
      </c>
      <c r="O432" s="55" t="s">
        <v>16</v>
      </c>
      <c r="P432" s="54">
        <v>33420</v>
      </c>
      <c r="Q432" s="55" t="s">
        <v>17</v>
      </c>
    </row>
    <row r="433" spans="1:17" x14ac:dyDescent="0.3">
      <c r="A433" s="54">
        <v>34151</v>
      </c>
      <c r="B433" s="55" t="s">
        <v>21</v>
      </c>
      <c r="C433" s="55" t="s">
        <v>212</v>
      </c>
      <c r="D433" s="55" t="s">
        <v>922</v>
      </c>
      <c r="E433" s="39">
        <v>2</v>
      </c>
      <c r="F433" s="56">
        <v>51530.63</v>
      </c>
      <c r="G433" s="56">
        <v>25765.32</v>
      </c>
      <c r="H433" s="55" t="s">
        <v>928</v>
      </c>
      <c r="I433" s="55" t="s">
        <v>929</v>
      </c>
      <c r="J433" s="55" t="s">
        <v>18</v>
      </c>
      <c r="K433" s="39">
        <v>6948</v>
      </c>
      <c r="L433" s="48" t="s">
        <v>1619</v>
      </c>
      <c r="M433" s="55" t="s">
        <v>925</v>
      </c>
      <c r="N433" s="55" t="s">
        <v>15</v>
      </c>
      <c r="O433" s="55" t="s">
        <v>16</v>
      </c>
      <c r="P433" s="54">
        <v>34151</v>
      </c>
      <c r="Q433" s="55" t="s">
        <v>17</v>
      </c>
    </row>
    <row r="434" spans="1:17" x14ac:dyDescent="0.3">
      <c r="A434" s="54">
        <v>24289</v>
      </c>
      <c r="B434" s="55" t="s">
        <v>21</v>
      </c>
      <c r="C434" s="55" t="s">
        <v>212</v>
      </c>
      <c r="D434" s="55" t="s">
        <v>922</v>
      </c>
      <c r="E434" s="39">
        <v>1</v>
      </c>
      <c r="F434" s="56">
        <v>9831.2099999999991</v>
      </c>
      <c r="G434" s="56">
        <v>9831.2099999999991</v>
      </c>
      <c r="H434" s="55" t="s">
        <v>928</v>
      </c>
      <c r="I434" s="55" t="s">
        <v>929</v>
      </c>
      <c r="J434" s="55" t="s">
        <v>18</v>
      </c>
      <c r="K434" s="39">
        <v>6947</v>
      </c>
      <c r="L434" s="48" t="s">
        <v>1619</v>
      </c>
      <c r="M434" s="55" t="s">
        <v>925</v>
      </c>
      <c r="N434" s="55" t="s">
        <v>15</v>
      </c>
      <c r="O434" s="55" t="s">
        <v>16</v>
      </c>
      <c r="P434" s="54">
        <v>24289</v>
      </c>
      <c r="Q434" s="55" t="s">
        <v>17</v>
      </c>
    </row>
    <row r="435" spans="1:17" x14ac:dyDescent="0.3">
      <c r="A435" s="54">
        <v>24289</v>
      </c>
      <c r="B435" s="55" t="s">
        <v>21</v>
      </c>
      <c r="C435" s="55" t="s">
        <v>1001</v>
      </c>
      <c r="D435" s="55" t="s">
        <v>922</v>
      </c>
      <c r="E435" s="39">
        <v>3</v>
      </c>
      <c r="F435" s="56">
        <v>7559.19</v>
      </c>
      <c r="G435" s="56">
        <v>2519.73</v>
      </c>
      <c r="H435" s="55" t="s">
        <v>928</v>
      </c>
      <c r="I435" s="55" t="s">
        <v>929</v>
      </c>
      <c r="J435" s="55" t="s">
        <v>18</v>
      </c>
      <c r="K435" s="39">
        <v>6986</v>
      </c>
      <c r="L435" s="48" t="s">
        <v>1619</v>
      </c>
      <c r="M435" s="55" t="s">
        <v>925</v>
      </c>
      <c r="N435" s="55" t="s">
        <v>15</v>
      </c>
      <c r="O435" s="55" t="s">
        <v>16</v>
      </c>
      <c r="P435" s="54">
        <v>24289</v>
      </c>
      <c r="Q435" s="55" t="s">
        <v>17</v>
      </c>
    </row>
    <row r="436" spans="1:17" x14ac:dyDescent="0.3">
      <c r="A436" s="54">
        <v>24289</v>
      </c>
      <c r="B436" s="55" t="s">
        <v>21</v>
      </c>
      <c r="C436" s="55" t="s">
        <v>214</v>
      </c>
      <c r="D436" s="55" t="s">
        <v>922</v>
      </c>
      <c r="E436" s="39">
        <v>2</v>
      </c>
      <c r="F436" s="56">
        <v>13316.66</v>
      </c>
      <c r="G436" s="56">
        <v>6658.33</v>
      </c>
      <c r="H436" s="55" t="s">
        <v>928</v>
      </c>
      <c r="I436" s="55" t="s">
        <v>929</v>
      </c>
      <c r="J436" s="55" t="s">
        <v>18</v>
      </c>
      <c r="K436" s="39">
        <v>6991</v>
      </c>
      <c r="L436" s="48" t="s">
        <v>1619</v>
      </c>
      <c r="M436" s="55" t="s">
        <v>925</v>
      </c>
      <c r="N436" s="55" t="s">
        <v>15</v>
      </c>
      <c r="O436" s="55" t="s">
        <v>16</v>
      </c>
      <c r="P436" s="54">
        <v>24289</v>
      </c>
      <c r="Q436" s="55" t="s">
        <v>17</v>
      </c>
    </row>
    <row r="437" spans="1:17" x14ac:dyDescent="0.3">
      <c r="A437" s="54">
        <v>39479</v>
      </c>
      <c r="B437" s="55" t="s">
        <v>21</v>
      </c>
      <c r="C437" s="55" t="s">
        <v>1002</v>
      </c>
      <c r="D437" s="55" t="s">
        <v>927</v>
      </c>
      <c r="E437" s="39">
        <v>2</v>
      </c>
      <c r="F437" s="56">
        <v>-2929.4</v>
      </c>
      <c r="G437" s="56">
        <v>-1464.7</v>
      </c>
      <c r="H437" s="55" t="s">
        <v>1003</v>
      </c>
      <c r="I437" s="55" t="s">
        <v>929</v>
      </c>
      <c r="J437" s="55" t="s">
        <v>18</v>
      </c>
      <c r="K437" s="39">
        <v>92900662</v>
      </c>
      <c r="L437" s="48" t="s">
        <v>1619</v>
      </c>
      <c r="M437" s="55" t="s">
        <v>925</v>
      </c>
      <c r="N437" s="55" t="s">
        <v>15</v>
      </c>
      <c r="O437" s="55" t="s">
        <v>16</v>
      </c>
      <c r="P437" s="54">
        <v>39965</v>
      </c>
      <c r="Q437" s="55" t="s">
        <v>17</v>
      </c>
    </row>
    <row r="438" spans="1:17" x14ac:dyDescent="0.3">
      <c r="A438" s="54">
        <v>39479</v>
      </c>
      <c r="B438" s="55" t="s">
        <v>21</v>
      </c>
      <c r="C438" s="55" t="s">
        <v>1002</v>
      </c>
      <c r="D438" s="55" t="s">
        <v>927</v>
      </c>
      <c r="E438" s="39">
        <v>1</v>
      </c>
      <c r="F438" s="56">
        <v>2929.4</v>
      </c>
      <c r="G438" s="56">
        <v>2929.4</v>
      </c>
      <c r="H438" s="55" t="s">
        <v>1003</v>
      </c>
      <c r="I438" s="55" t="s">
        <v>929</v>
      </c>
      <c r="J438" s="55" t="s">
        <v>18</v>
      </c>
      <c r="K438" s="39">
        <v>82853867</v>
      </c>
      <c r="L438" s="48" t="s">
        <v>1619</v>
      </c>
      <c r="M438" s="55" t="s">
        <v>925</v>
      </c>
      <c r="N438" s="55" t="s">
        <v>15</v>
      </c>
      <c r="O438" s="55" t="s">
        <v>16</v>
      </c>
      <c r="P438" s="54">
        <v>39479</v>
      </c>
      <c r="Q438" s="55" t="s">
        <v>17</v>
      </c>
    </row>
    <row r="439" spans="1:17" x14ac:dyDescent="0.3">
      <c r="A439" s="54">
        <v>34516</v>
      </c>
      <c r="B439" s="55" t="s">
        <v>21</v>
      </c>
      <c r="C439" s="55" t="s">
        <v>1004</v>
      </c>
      <c r="D439" s="55" t="s">
        <v>922</v>
      </c>
      <c r="E439" s="39">
        <v>1</v>
      </c>
      <c r="F439" s="56">
        <v>59056.19</v>
      </c>
      <c r="G439" s="56">
        <v>59056.19</v>
      </c>
      <c r="H439" s="55" t="s">
        <v>928</v>
      </c>
      <c r="I439" s="55" t="s">
        <v>929</v>
      </c>
      <c r="J439" s="55" t="s">
        <v>18</v>
      </c>
      <c r="K439" s="39">
        <v>30537608</v>
      </c>
      <c r="L439" s="48" t="s">
        <v>1619</v>
      </c>
      <c r="M439" s="55" t="s">
        <v>1005</v>
      </c>
      <c r="N439" s="55" t="s">
        <v>15</v>
      </c>
      <c r="O439" s="55" t="s">
        <v>767</v>
      </c>
      <c r="P439" s="54">
        <v>34516</v>
      </c>
      <c r="Q439" s="55" t="s">
        <v>17</v>
      </c>
    </row>
    <row r="440" spans="1:17" x14ac:dyDescent="0.3">
      <c r="A440" s="60">
        <v>34881</v>
      </c>
      <c r="B440" s="61" t="s">
        <v>21</v>
      </c>
      <c r="C440" s="61" t="s">
        <v>1006</v>
      </c>
      <c r="D440" s="61" t="s">
        <v>922</v>
      </c>
      <c r="E440" s="41">
        <v>4</v>
      </c>
      <c r="F440" s="62">
        <v>21799.279999999999</v>
      </c>
      <c r="G440" s="62">
        <v>5449.82</v>
      </c>
      <c r="H440" s="61" t="s">
        <v>928</v>
      </c>
      <c r="I440" s="61" t="s">
        <v>929</v>
      </c>
      <c r="J440" s="61" t="s">
        <v>18</v>
      </c>
      <c r="K440" s="41">
        <v>30537822</v>
      </c>
      <c r="L440" s="41" t="s">
        <v>1621</v>
      </c>
      <c r="M440" s="61" t="s">
        <v>1007</v>
      </c>
      <c r="N440" s="61" t="s">
        <v>15</v>
      </c>
      <c r="O440" s="61" t="s">
        <v>769</v>
      </c>
      <c r="P440" s="60">
        <v>34881</v>
      </c>
      <c r="Q440" s="61" t="s">
        <v>17</v>
      </c>
    </row>
    <row r="441" spans="1:17" x14ac:dyDescent="0.3">
      <c r="A441" s="54">
        <v>35247</v>
      </c>
      <c r="B441" s="55" t="s">
        <v>21</v>
      </c>
      <c r="C441" s="55" t="s">
        <v>1008</v>
      </c>
      <c r="D441" s="55" t="s">
        <v>922</v>
      </c>
      <c r="E441" s="39">
        <v>1</v>
      </c>
      <c r="F441" s="56">
        <v>39972.129999999997</v>
      </c>
      <c r="G441" s="56">
        <v>39972.129999999997</v>
      </c>
      <c r="H441" s="55" t="s">
        <v>928</v>
      </c>
      <c r="I441" s="55" t="s">
        <v>929</v>
      </c>
      <c r="J441" s="55" t="s">
        <v>18</v>
      </c>
      <c r="K441" s="39">
        <v>30537792</v>
      </c>
      <c r="L441" s="48" t="s">
        <v>1619</v>
      </c>
      <c r="M441" s="55" t="s">
        <v>1009</v>
      </c>
      <c r="N441" s="55" t="s">
        <v>15</v>
      </c>
      <c r="O441" s="55" t="s">
        <v>768</v>
      </c>
      <c r="P441" s="54">
        <v>35247</v>
      </c>
      <c r="Q441" s="55" t="s">
        <v>17</v>
      </c>
    </row>
    <row r="442" spans="1:17" x14ac:dyDescent="0.3">
      <c r="A442" s="54">
        <v>34881</v>
      </c>
      <c r="B442" s="55" t="s">
        <v>21</v>
      </c>
      <c r="C442" s="55" t="s">
        <v>1010</v>
      </c>
      <c r="D442" s="55" t="s">
        <v>927</v>
      </c>
      <c r="E442" s="39">
        <v>1</v>
      </c>
      <c r="F442" s="56">
        <v>47588.1</v>
      </c>
      <c r="G442" s="56">
        <v>47588.1</v>
      </c>
      <c r="H442" s="55" t="s">
        <v>928</v>
      </c>
      <c r="I442" s="55" t="s">
        <v>929</v>
      </c>
      <c r="J442" s="55" t="s">
        <v>18</v>
      </c>
      <c r="K442" s="39">
        <v>30537810</v>
      </c>
      <c r="L442" s="48" t="s">
        <v>1619</v>
      </c>
      <c r="M442" s="55" t="s">
        <v>1009</v>
      </c>
      <c r="N442" s="55" t="s">
        <v>15</v>
      </c>
      <c r="O442" s="55" t="s">
        <v>768</v>
      </c>
      <c r="P442" s="54">
        <v>34881</v>
      </c>
      <c r="Q442" s="55" t="s">
        <v>17</v>
      </c>
    </row>
    <row r="443" spans="1:17" x14ac:dyDescent="0.3">
      <c r="A443" s="54">
        <v>41579</v>
      </c>
      <c r="B443" s="55" t="s">
        <v>21</v>
      </c>
      <c r="C443" s="55" t="s">
        <v>895</v>
      </c>
      <c r="D443" s="55" t="s">
        <v>922</v>
      </c>
      <c r="E443" s="39">
        <v>1</v>
      </c>
      <c r="F443" s="56">
        <v>5894.93</v>
      </c>
      <c r="G443" s="56">
        <v>5894.93</v>
      </c>
      <c r="H443" s="55" t="s">
        <v>1011</v>
      </c>
      <c r="I443" s="55" t="s">
        <v>929</v>
      </c>
      <c r="J443" s="55" t="s">
        <v>18</v>
      </c>
      <c r="K443" s="39">
        <v>666388140</v>
      </c>
      <c r="L443" s="48" t="s">
        <v>1619</v>
      </c>
      <c r="M443" s="55" t="s">
        <v>1012</v>
      </c>
      <c r="N443" s="55" t="s">
        <v>15</v>
      </c>
      <c r="O443" s="55" t="s">
        <v>889</v>
      </c>
      <c r="P443" s="54">
        <v>41275</v>
      </c>
      <c r="Q443" s="55" t="s">
        <v>17</v>
      </c>
    </row>
    <row r="444" spans="1:17" x14ac:dyDescent="0.3">
      <c r="A444" s="54">
        <v>39783</v>
      </c>
      <c r="B444" s="55" t="s">
        <v>21</v>
      </c>
      <c r="C444" s="55" t="s">
        <v>1013</v>
      </c>
      <c r="D444" s="55" t="s">
        <v>1014</v>
      </c>
      <c r="E444" s="39">
        <v>0</v>
      </c>
      <c r="F444" s="67">
        <v>68822.37</v>
      </c>
      <c r="G444" s="56">
        <v>68822.37</v>
      </c>
      <c r="H444" s="55" t="s">
        <v>1015</v>
      </c>
      <c r="I444" s="55" t="s">
        <v>929</v>
      </c>
      <c r="J444" s="55" t="s">
        <v>18</v>
      </c>
      <c r="K444" s="39">
        <v>91118323</v>
      </c>
      <c r="L444" s="48" t="s">
        <v>1619</v>
      </c>
      <c r="M444" s="55" t="s">
        <v>1016</v>
      </c>
      <c r="N444" s="55" t="s">
        <v>15</v>
      </c>
      <c r="O444" s="55" t="s">
        <v>807</v>
      </c>
      <c r="P444" s="54">
        <v>39448</v>
      </c>
      <c r="Q444" s="55" t="s">
        <v>17</v>
      </c>
    </row>
    <row r="445" spans="1:17" x14ac:dyDescent="0.3">
      <c r="A445" s="54">
        <v>39783</v>
      </c>
      <c r="B445" s="55" t="s">
        <v>21</v>
      </c>
      <c r="C445" s="55" t="s">
        <v>1017</v>
      </c>
      <c r="D445" s="55" t="s">
        <v>922</v>
      </c>
      <c r="E445" s="39">
        <v>0</v>
      </c>
      <c r="F445" s="56">
        <v>23190.720000000001</v>
      </c>
      <c r="G445" s="56">
        <v>23190.720000000001</v>
      </c>
      <c r="H445" s="55" t="s">
        <v>1018</v>
      </c>
      <c r="I445" s="55" t="s">
        <v>929</v>
      </c>
      <c r="J445" s="55" t="s">
        <v>18</v>
      </c>
      <c r="K445" s="39">
        <v>91466576</v>
      </c>
      <c r="L445" s="48" t="s">
        <v>1619</v>
      </c>
      <c r="M445" s="55" t="s">
        <v>1016</v>
      </c>
      <c r="N445" s="55" t="s">
        <v>15</v>
      </c>
      <c r="O445" s="55" t="s">
        <v>807</v>
      </c>
      <c r="P445" s="54">
        <v>39448</v>
      </c>
      <c r="Q445" s="55" t="s">
        <v>17</v>
      </c>
    </row>
    <row r="446" spans="1:17" x14ac:dyDescent="0.3">
      <c r="A446" s="54">
        <v>40544</v>
      </c>
      <c r="B446" s="55" t="s">
        <v>36</v>
      </c>
      <c r="C446" s="55" t="s">
        <v>1019</v>
      </c>
      <c r="D446" s="55" t="s">
        <v>922</v>
      </c>
      <c r="E446" s="39">
        <v>1</v>
      </c>
      <c r="F446" s="56">
        <v>10099.27</v>
      </c>
      <c r="G446" s="56">
        <v>10099.27</v>
      </c>
      <c r="H446" s="55" t="s">
        <v>1020</v>
      </c>
      <c r="I446" s="55" t="s">
        <v>1021</v>
      </c>
      <c r="J446" s="55" t="s">
        <v>18</v>
      </c>
      <c r="K446" s="39">
        <v>104975465</v>
      </c>
      <c r="L446" s="48" t="s">
        <v>1619</v>
      </c>
      <c r="M446" s="55" t="s">
        <v>925</v>
      </c>
      <c r="N446" s="55" t="s">
        <v>335</v>
      </c>
      <c r="O446" s="55" t="s">
        <v>238</v>
      </c>
      <c r="P446" s="54">
        <v>40544</v>
      </c>
      <c r="Q446" s="55" t="s">
        <v>17</v>
      </c>
    </row>
    <row r="447" spans="1:17" x14ac:dyDescent="0.3">
      <c r="A447" s="54">
        <v>40544</v>
      </c>
      <c r="B447" s="55" t="s">
        <v>36</v>
      </c>
      <c r="C447" s="55" t="s">
        <v>1019</v>
      </c>
      <c r="D447" s="55" t="s">
        <v>922</v>
      </c>
      <c r="E447" s="39">
        <v>1</v>
      </c>
      <c r="F447" s="56">
        <v>10099.280000000001</v>
      </c>
      <c r="G447" s="56">
        <v>10099.280000000001</v>
      </c>
      <c r="H447" s="55" t="s">
        <v>1020</v>
      </c>
      <c r="I447" s="55" t="s">
        <v>1022</v>
      </c>
      <c r="J447" s="55" t="s">
        <v>18</v>
      </c>
      <c r="K447" s="39">
        <v>104970884</v>
      </c>
      <c r="L447" s="48" t="s">
        <v>1619</v>
      </c>
      <c r="M447" s="55" t="s">
        <v>925</v>
      </c>
      <c r="N447" s="55" t="s">
        <v>335</v>
      </c>
      <c r="O447" s="55" t="s">
        <v>238</v>
      </c>
      <c r="P447" s="54">
        <v>40544</v>
      </c>
      <c r="Q447" s="55" t="s">
        <v>17</v>
      </c>
    </row>
    <row r="448" spans="1:17" x14ac:dyDescent="0.3">
      <c r="A448" s="54">
        <v>41456</v>
      </c>
      <c r="B448" s="55" t="s">
        <v>36</v>
      </c>
      <c r="C448" s="55" t="s">
        <v>1023</v>
      </c>
      <c r="D448" s="55" t="s">
        <v>922</v>
      </c>
      <c r="E448" s="39">
        <v>1</v>
      </c>
      <c r="F448" s="56">
        <v>442050.91</v>
      </c>
      <c r="G448" s="56">
        <v>442050.91</v>
      </c>
      <c r="H448" s="55" t="s">
        <v>1024</v>
      </c>
      <c r="I448" s="55" t="s">
        <v>1025</v>
      </c>
      <c r="J448" s="55" t="s">
        <v>18</v>
      </c>
      <c r="K448" s="39">
        <v>662419845</v>
      </c>
      <c r="L448" s="48" t="s">
        <v>1619</v>
      </c>
      <c r="M448" s="55" t="s">
        <v>925</v>
      </c>
      <c r="N448" s="55" t="s">
        <v>335</v>
      </c>
      <c r="O448" s="55" t="s">
        <v>238</v>
      </c>
      <c r="P448" s="54">
        <v>41456</v>
      </c>
      <c r="Q448" s="55" t="s">
        <v>17</v>
      </c>
    </row>
    <row r="449" spans="1:17" x14ac:dyDescent="0.3">
      <c r="A449" s="54">
        <v>41456</v>
      </c>
      <c r="B449" s="55" t="s">
        <v>36</v>
      </c>
      <c r="C449" s="55" t="s">
        <v>328</v>
      </c>
      <c r="D449" s="55" t="s">
        <v>922</v>
      </c>
      <c r="E449" s="39">
        <v>1</v>
      </c>
      <c r="F449" s="56">
        <v>442049.79</v>
      </c>
      <c r="G449" s="56">
        <v>442049.79</v>
      </c>
      <c r="H449" s="55" t="s">
        <v>1024</v>
      </c>
      <c r="I449" s="55" t="s">
        <v>1025</v>
      </c>
      <c r="J449" s="55" t="s">
        <v>18</v>
      </c>
      <c r="K449" s="39">
        <v>662419838</v>
      </c>
      <c r="L449" s="48" t="s">
        <v>1619</v>
      </c>
      <c r="M449" s="55" t="s">
        <v>925</v>
      </c>
      <c r="N449" s="55" t="s">
        <v>335</v>
      </c>
      <c r="O449" s="55" t="s">
        <v>238</v>
      </c>
      <c r="P449" s="54">
        <v>41275</v>
      </c>
      <c r="Q449" s="55" t="s">
        <v>17</v>
      </c>
    </row>
    <row r="450" spans="1:17" x14ac:dyDescent="0.3">
      <c r="A450" s="54">
        <v>41944</v>
      </c>
      <c r="B450" s="55" t="s">
        <v>36</v>
      </c>
      <c r="C450" s="55" t="s">
        <v>1026</v>
      </c>
      <c r="D450" s="55" t="s">
        <v>922</v>
      </c>
      <c r="E450" s="39">
        <v>1</v>
      </c>
      <c r="F450" s="56">
        <v>52239.99</v>
      </c>
      <c r="G450" s="56">
        <v>52239.99</v>
      </c>
      <c r="H450" s="55" t="s">
        <v>1027</v>
      </c>
      <c r="I450" s="55" t="s">
        <v>1028</v>
      </c>
      <c r="J450" s="55" t="s">
        <v>18</v>
      </c>
      <c r="K450" s="39">
        <v>685668783</v>
      </c>
      <c r="L450" s="48" t="s">
        <v>1619</v>
      </c>
      <c r="M450" s="55" t="s">
        <v>925</v>
      </c>
      <c r="N450" s="55" t="s">
        <v>335</v>
      </c>
      <c r="O450" s="55" t="s">
        <v>238</v>
      </c>
      <c r="P450" s="54">
        <v>41944</v>
      </c>
      <c r="Q450" s="55" t="s">
        <v>17</v>
      </c>
    </row>
    <row r="451" spans="1:17" x14ac:dyDescent="0.3">
      <c r="A451" s="54">
        <v>41609</v>
      </c>
      <c r="B451" s="55" t="s">
        <v>36</v>
      </c>
      <c r="C451" s="55" t="s">
        <v>845</v>
      </c>
      <c r="D451" s="55" t="s">
        <v>922</v>
      </c>
      <c r="E451" s="39">
        <v>1</v>
      </c>
      <c r="F451" s="56">
        <v>124381.27</v>
      </c>
      <c r="G451" s="56">
        <v>124381.27</v>
      </c>
      <c r="H451" s="55" t="s">
        <v>1029</v>
      </c>
      <c r="I451" s="55" t="s">
        <v>1030</v>
      </c>
      <c r="J451" s="55" t="s">
        <v>18</v>
      </c>
      <c r="K451" s="39">
        <v>664989851</v>
      </c>
      <c r="L451" s="48" t="s">
        <v>1619</v>
      </c>
      <c r="M451" s="55" t="s">
        <v>925</v>
      </c>
      <c r="N451" s="55" t="s">
        <v>335</v>
      </c>
      <c r="O451" s="55" t="s">
        <v>238</v>
      </c>
      <c r="P451" s="54">
        <v>41609</v>
      </c>
      <c r="Q451" s="55" t="s">
        <v>17</v>
      </c>
    </row>
    <row r="452" spans="1:17" x14ac:dyDescent="0.3">
      <c r="A452" s="54">
        <v>41579</v>
      </c>
      <c r="B452" s="55" t="s">
        <v>36</v>
      </c>
      <c r="C452" s="55" t="s">
        <v>1031</v>
      </c>
      <c r="D452" s="55" t="s">
        <v>922</v>
      </c>
      <c r="E452" s="39">
        <v>1</v>
      </c>
      <c r="F452" s="56">
        <v>29038.03</v>
      </c>
      <c r="G452" s="56">
        <v>29038.03</v>
      </c>
      <c r="H452" s="55" t="s">
        <v>1032</v>
      </c>
      <c r="I452" s="55" t="s">
        <v>1033</v>
      </c>
      <c r="J452" s="55" t="s">
        <v>18</v>
      </c>
      <c r="K452" s="39">
        <v>666000646</v>
      </c>
      <c r="L452" s="48" t="s">
        <v>1619</v>
      </c>
      <c r="M452" s="55" t="s">
        <v>925</v>
      </c>
      <c r="N452" s="55" t="s">
        <v>335</v>
      </c>
      <c r="O452" s="55" t="s">
        <v>238</v>
      </c>
      <c r="P452" s="54">
        <v>41579</v>
      </c>
      <c r="Q452" s="55" t="s">
        <v>17</v>
      </c>
    </row>
    <row r="453" spans="1:17" x14ac:dyDescent="0.3">
      <c r="A453" s="54">
        <v>41244</v>
      </c>
      <c r="B453" s="55" t="s">
        <v>36</v>
      </c>
      <c r="C453" s="55" t="s">
        <v>439</v>
      </c>
      <c r="D453" s="55" t="s">
        <v>922</v>
      </c>
      <c r="E453" s="39">
        <v>1</v>
      </c>
      <c r="F453" s="56">
        <v>20573.759999999998</v>
      </c>
      <c r="G453" s="56">
        <v>20573.759999999998</v>
      </c>
      <c r="H453" s="55" t="s">
        <v>1034</v>
      </c>
      <c r="I453" s="55" t="s">
        <v>1035</v>
      </c>
      <c r="J453" s="55" t="s">
        <v>18</v>
      </c>
      <c r="K453" s="39">
        <v>643616097</v>
      </c>
      <c r="L453" s="48" t="s">
        <v>1619</v>
      </c>
      <c r="M453" s="55" t="s">
        <v>925</v>
      </c>
      <c r="N453" s="55" t="s">
        <v>335</v>
      </c>
      <c r="O453" s="55" t="s">
        <v>238</v>
      </c>
      <c r="P453" s="54">
        <v>41244</v>
      </c>
      <c r="Q453" s="55" t="s">
        <v>17</v>
      </c>
    </row>
    <row r="454" spans="1:17" x14ac:dyDescent="0.3">
      <c r="A454" s="68">
        <v>42125</v>
      </c>
      <c r="B454" s="69" t="s">
        <v>36</v>
      </c>
      <c r="C454" s="69" t="s">
        <v>1036</v>
      </c>
      <c r="D454" s="69" t="s">
        <v>927</v>
      </c>
      <c r="E454" s="42">
        <v>1</v>
      </c>
      <c r="F454" s="70">
        <v>5496.39</v>
      </c>
      <c r="G454" s="70">
        <v>5496.39</v>
      </c>
      <c r="H454" s="69" t="s">
        <v>1037</v>
      </c>
      <c r="I454" s="69" t="s">
        <v>929</v>
      </c>
      <c r="J454" s="69" t="s">
        <v>18</v>
      </c>
      <c r="K454" s="42">
        <v>684386233</v>
      </c>
      <c r="L454" s="42" t="s">
        <v>1622</v>
      </c>
      <c r="M454" s="69" t="s">
        <v>925</v>
      </c>
      <c r="N454" s="69" t="s">
        <v>335</v>
      </c>
      <c r="O454" s="69" t="s">
        <v>238</v>
      </c>
      <c r="P454" s="68">
        <v>42125</v>
      </c>
      <c r="Q454" s="69" t="s">
        <v>17</v>
      </c>
    </row>
    <row r="455" spans="1:17" x14ac:dyDescent="0.3">
      <c r="A455" s="54">
        <v>37834</v>
      </c>
      <c r="B455" s="55" t="s">
        <v>36</v>
      </c>
      <c r="C455" s="55" t="s">
        <v>1038</v>
      </c>
      <c r="D455" s="55" t="s">
        <v>922</v>
      </c>
      <c r="E455" s="39">
        <v>1</v>
      </c>
      <c r="F455" s="56">
        <v>-5913.7</v>
      </c>
      <c r="G455" s="56">
        <v>-5913.7</v>
      </c>
      <c r="H455" s="55" t="s">
        <v>1039</v>
      </c>
      <c r="I455" s="55" t="s">
        <v>929</v>
      </c>
      <c r="J455" s="55" t="s">
        <v>18</v>
      </c>
      <c r="K455" s="39">
        <v>41739528</v>
      </c>
      <c r="L455" s="48" t="s">
        <v>1619</v>
      </c>
      <c r="M455" s="55" t="s">
        <v>925</v>
      </c>
      <c r="N455" s="55" t="s">
        <v>15</v>
      </c>
      <c r="O455" s="55" t="s">
        <v>238</v>
      </c>
      <c r="P455" s="54">
        <v>37622</v>
      </c>
      <c r="Q455" s="55" t="s">
        <v>17</v>
      </c>
    </row>
    <row r="456" spans="1:17" x14ac:dyDescent="0.3">
      <c r="A456" s="54">
        <v>36708</v>
      </c>
      <c r="B456" s="55" t="s">
        <v>36</v>
      </c>
      <c r="C456" s="55" t="s">
        <v>1040</v>
      </c>
      <c r="D456" s="55" t="s">
        <v>922</v>
      </c>
      <c r="E456" s="39">
        <v>0</v>
      </c>
      <c r="F456" s="56">
        <v>-112360.27</v>
      </c>
      <c r="G456" s="56">
        <v>-112360.27</v>
      </c>
      <c r="H456" s="55" t="s">
        <v>928</v>
      </c>
      <c r="I456" s="55" t="s">
        <v>929</v>
      </c>
      <c r="J456" s="55" t="s">
        <v>18</v>
      </c>
      <c r="K456" s="39">
        <v>9005</v>
      </c>
      <c r="L456" s="48" t="s">
        <v>1619</v>
      </c>
      <c r="M456" s="55" t="s">
        <v>925</v>
      </c>
      <c r="N456" s="55" t="s">
        <v>15</v>
      </c>
      <c r="O456" s="55" t="s">
        <v>238</v>
      </c>
      <c r="P456" s="54">
        <v>36708</v>
      </c>
      <c r="Q456" s="55" t="s">
        <v>17</v>
      </c>
    </row>
    <row r="457" spans="1:17" x14ac:dyDescent="0.3">
      <c r="A457" s="54">
        <v>36342</v>
      </c>
      <c r="B457" s="55" t="s">
        <v>36</v>
      </c>
      <c r="C457" s="55" t="s">
        <v>1040</v>
      </c>
      <c r="D457" s="55" t="s">
        <v>922</v>
      </c>
      <c r="E457" s="39">
        <v>0</v>
      </c>
      <c r="F457" s="56">
        <v>-30938.12</v>
      </c>
      <c r="G457" s="56">
        <v>-30938.12</v>
      </c>
      <c r="H457" s="55" t="s">
        <v>928</v>
      </c>
      <c r="I457" s="55" t="s">
        <v>929</v>
      </c>
      <c r="J457" s="55" t="s">
        <v>18</v>
      </c>
      <c r="K457" s="39">
        <v>9004</v>
      </c>
      <c r="L457" s="48" t="s">
        <v>1619</v>
      </c>
      <c r="M457" s="55" t="s">
        <v>925</v>
      </c>
      <c r="N457" s="55" t="s">
        <v>15</v>
      </c>
      <c r="O457" s="55" t="s">
        <v>238</v>
      </c>
      <c r="P457" s="54">
        <v>36342</v>
      </c>
      <c r="Q457" s="55" t="s">
        <v>17</v>
      </c>
    </row>
    <row r="458" spans="1:17" x14ac:dyDescent="0.3">
      <c r="A458" s="50">
        <v>39873</v>
      </c>
      <c r="B458" s="51" t="s">
        <v>36</v>
      </c>
      <c r="C458" s="51" t="s">
        <v>1041</v>
      </c>
      <c r="D458" s="51" t="s">
        <v>922</v>
      </c>
      <c r="E458" s="38">
        <v>1</v>
      </c>
      <c r="F458" s="52">
        <v>331844.02</v>
      </c>
      <c r="G458" s="52">
        <v>331844.02</v>
      </c>
      <c r="H458" s="51" t="s">
        <v>1042</v>
      </c>
      <c r="I458" s="51" t="s">
        <v>929</v>
      </c>
      <c r="J458" s="51" t="s">
        <v>18</v>
      </c>
      <c r="K458" s="38">
        <v>94452948</v>
      </c>
      <c r="L458" s="38" t="s">
        <v>1620</v>
      </c>
      <c r="M458" s="51" t="s">
        <v>925</v>
      </c>
      <c r="N458" s="51" t="s">
        <v>15</v>
      </c>
      <c r="O458" s="51" t="s">
        <v>238</v>
      </c>
      <c r="P458" s="50">
        <v>39814</v>
      </c>
      <c r="Q458" s="51" t="s">
        <v>17</v>
      </c>
    </row>
    <row r="459" spans="1:17" x14ac:dyDescent="0.3">
      <c r="A459" s="54">
        <v>40544</v>
      </c>
      <c r="B459" s="55" t="s">
        <v>36</v>
      </c>
      <c r="C459" s="55" t="s">
        <v>1043</v>
      </c>
      <c r="D459" s="55" t="s">
        <v>927</v>
      </c>
      <c r="E459" s="39">
        <v>0</v>
      </c>
      <c r="F459" s="56">
        <v>-3832.5</v>
      </c>
      <c r="G459" s="56">
        <v>-3832.5</v>
      </c>
      <c r="H459" s="55" t="s">
        <v>1044</v>
      </c>
      <c r="I459" s="55" t="s">
        <v>929</v>
      </c>
      <c r="J459" s="55" t="s">
        <v>18</v>
      </c>
      <c r="K459" s="39">
        <v>103098796</v>
      </c>
      <c r="L459" s="48" t="s">
        <v>1619</v>
      </c>
      <c r="M459" s="55" t="s">
        <v>925</v>
      </c>
      <c r="N459" s="55" t="s">
        <v>15</v>
      </c>
      <c r="O459" s="55" t="s">
        <v>238</v>
      </c>
      <c r="P459" s="54">
        <v>40544</v>
      </c>
      <c r="Q459" s="55" t="s">
        <v>17</v>
      </c>
    </row>
    <row r="460" spans="1:17" x14ac:dyDescent="0.3">
      <c r="A460" s="54">
        <v>41306</v>
      </c>
      <c r="B460" s="55" t="s">
        <v>36</v>
      </c>
      <c r="C460" s="55" t="s">
        <v>252</v>
      </c>
      <c r="D460" s="55" t="s">
        <v>922</v>
      </c>
      <c r="E460" s="39">
        <v>0</v>
      </c>
      <c r="F460" s="56">
        <v>-2182.81</v>
      </c>
      <c r="G460" s="56">
        <v>-2182.81</v>
      </c>
      <c r="H460" s="55" t="s">
        <v>1045</v>
      </c>
      <c r="I460" s="55" t="s">
        <v>929</v>
      </c>
      <c r="J460" s="55" t="s">
        <v>18</v>
      </c>
      <c r="K460" s="39">
        <v>640795339</v>
      </c>
      <c r="L460" s="48" t="s">
        <v>1619</v>
      </c>
      <c r="M460" s="55" t="s">
        <v>925</v>
      </c>
      <c r="N460" s="55" t="s">
        <v>15</v>
      </c>
      <c r="O460" s="55" t="s">
        <v>238</v>
      </c>
      <c r="P460" s="54">
        <v>41306</v>
      </c>
      <c r="Q460" s="55" t="s">
        <v>17</v>
      </c>
    </row>
    <row r="461" spans="1:17" x14ac:dyDescent="0.3">
      <c r="A461" s="54">
        <v>33420</v>
      </c>
      <c r="B461" s="55" t="s">
        <v>36</v>
      </c>
      <c r="C461" s="55" t="s">
        <v>1046</v>
      </c>
      <c r="D461" s="55" t="s">
        <v>927</v>
      </c>
      <c r="E461" s="39">
        <v>1</v>
      </c>
      <c r="F461" s="56">
        <v>18428.23</v>
      </c>
      <c r="G461" s="56">
        <v>18428.23</v>
      </c>
      <c r="H461" s="55" t="s">
        <v>928</v>
      </c>
      <c r="I461" s="55" t="s">
        <v>929</v>
      </c>
      <c r="J461" s="55" t="s">
        <v>18</v>
      </c>
      <c r="K461" s="39">
        <v>10223</v>
      </c>
      <c r="L461" s="48" t="s">
        <v>1619</v>
      </c>
      <c r="M461" s="55" t="s">
        <v>925</v>
      </c>
      <c r="N461" s="55" t="s">
        <v>15</v>
      </c>
      <c r="O461" s="55" t="s">
        <v>238</v>
      </c>
      <c r="P461" s="54">
        <v>33420</v>
      </c>
      <c r="Q461" s="55" t="s">
        <v>17</v>
      </c>
    </row>
    <row r="462" spans="1:17" x14ac:dyDescent="0.3">
      <c r="A462" s="54">
        <v>32690</v>
      </c>
      <c r="B462" s="55" t="s">
        <v>36</v>
      </c>
      <c r="C462" s="55" t="s">
        <v>1047</v>
      </c>
      <c r="D462" s="55" t="s">
        <v>927</v>
      </c>
      <c r="E462" s="39">
        <v>1</v>
      </c>
      <c r="F462" s="56">
        <v>89023</v>
      </c>
      <c r="G462" s="56">
        <v>89023</v>
      </c>
      <c r="H462" s="55" t="s">
        <v>928</v>
      </c>
      <c r="I462" s="55" t="s">
        <v>929</v>
      </c>
      <c r="J462" s="55" t="s">
        <v>18</v>
      </c>
      <c r="K462" s="39">
        <v>10296</v>
      </c>
      <c r="L462" s="48" t="s">
        <v>1619</v>
      </c>
      <c r="M462" s="55" t="s">
        <v>925</v>
      </c>
      <c r="N462" s="55" t="s">
        <v>15</v>
      </c>
      <c r="O462" s="55" t="s">
        <v>238</v>
      </c>
      <c r="P462" s="54">
        <v>32690</v>
      </c>
      <c r="Q462" s="55" t="s">
        <v>17</v>
      </c>
    </row>
    <row r="463" spans="1:17" x14ac:dyDescent="0.3">
      <c r="A463" s="54">
        <v>32690</v>
      </c>
      <c r="B463" s="55" t="s">
        <v>36</v>
      </c>
      <c r="C463" s="55" t="s">
        <v>304</v>
      </c>
      <c r="D463" s="55" t="s">
        <v>922</v>
      </c>
      <c r="E463" s="39">
        <v>1</v>
      </c>
      <c r="F463" s="56">
        <v>8434</v>
      </c>
      <c r="G463" s="56">
        <v>8434</v>
      </c>
      <c r="H463" s="55" t="s">
        <v>928</v>
      </c>
      <c r="I463" s="55" t="s">
        <v>929</v>
      </c>
      <c r="J463" s="55" t="s">
        <v>18</v>
      </c>
      <c r="K463" s="39">
        <v>10302</v>
      </c>
      <c r="L463" s="48" t="s">
        <v>1619</v>
      </c>
      <c r="M463" s="55" t="s">
        <v>925</v>
      </c>
      <c r="N463" s="55" t="s">
        <v>15</v>
      </c>
      <c r="O463" s="55" t="s">
        <v>238</v>
      </c>
      <c r="P463" s="54">
        <v>32690</v>
      </c>
      <c r="Q463" s="55" t="s">
        <v>17</v>
      </c>
    </row>
    <row r="464" spans="1:17" x14ac:dyDescent="0.3">
      <c r="A464" s="54">
        <v>32690</v>
      </c>
      <c r="B464" s="55" t="s">
        <v>36</v>
      </c>
      <c r="C464" s="55" t="s">
        <v>305</v>
      </c>
      <c r="D464" s="55" t="s">
        <v>922</v>
      </c>
      <c r="E464" s="39">
        <v>0</v>
      </c>
      <c r="F464" s="56">
        <v>159898.04</v>
      </c>
      <c r="G464" s="56">
        <v>159898.04</v>
      </c>
      <c r="H464" s="55" t="s">
        <v>928</v>
      </c>
      <c r="I464" s="55" t="s">
        <v>929</v>
      </c>
      <c r="J464" s="55" t="s">
        <v>18</v>
      </c>
      <c r="K464" s="39">
        <v>10321</v>
      </c>
      <c r="L464" s="48" t="s">
        <v>1619</v>
      </c>
      <c r="M464" s="55" t="s">
        <v>925</v>
      </c>
      <c r="N464" s="55" t="s">
        <v>15</v>
      </c>
      <c r="O464" s="55" t="s">
        <v>238</v>
      </c>
      <c r="P464" s="54">
        <v>32690</v>
      </c>
      <c r="Q464" s="55" t="s">
        <v>17</v>
      </c>
    </row>
    <row r="465" spans="1:17" x14ac:dyDescent="0.3">
      <c r="A465" s="54">
        <v>32690</v>
      </c>
      <c r="B465" s="55" t="s">
        <v>36</v>
      </c>
      <c r="C465" s="55" t="s">
        <v>307</v>
      </c>
      <c r="D465" s="55" t="s">
        <v>922</v>
      </c>
      <c r="E465" s="39">
        <v>1</v>
      </c>
      <c r="F465" s="56">
        <v>20159</v>
      </c>
      <c r="G465" s="56">
        <v>20159</v>
      </c>
      <c r="H465" s="55" t="s">
        <v>928</v>
      </c>
      <c r="I465" s="55" t="s">
        <v>929</v>
      </c>
      <c r="J465" s="55" t="s">
        <v>18</v>
      </c>
      <c r="K465" s="39">
        <v>10366</v>
      </c>
      <c r="L465" s="48" t="s">
        <v>1619</v>
      </c>
      <c r="M465" s="55" t="s">
        <v>925</v>
      </c>
      <c r="N465" s="55" t="s">
        <v>15</v>
      </c>
      <c r="O465" s="55" t="s">
        <v>238</v>
      </c>
      <c r="P465" s="54">
        <v>32690</v>
      </c>
      <c r="Q465" s="55" t="s">
        <v>17</v>
      </c>
    </row>
    <row r="466" spans="1:17" x14ac:dyDescent="0.3">
      <c r="A466" s="54">
        <v>40118</v>
      </c>
      <c r="B466" s="55" t="s">
        <v>36</v>
      </c>
      <c r="C466" s="55" t="s">
        <v>1048</v>
      </c>
      <c r="D466" s="55" t="s">
        <v>922</v>
      </c>
      <c r="E466" s="39">
        <v>0</v>
      </c>
      <c r="F466" s="56">
        <v>89504.75</v>
      </c>
      <c r="G466" s="56">
        <v>89504.75</v>
      </c>
      <c r="H466" s="55" t="s">
        <v>1049</v>
      </c>
      <c r="I466" s="55" t="s">
        <v>929</v>
      </c>
      <c r="J466" s="55" t="s">
        <v>18</v>
      </c>
      <c r="K466" s="39">
        <v>99857209</v>
      </c>
      <c r="L466" s="48" t="s">
        <v>1619</v>
      </c>
      <c r="M466" s="55" t="s">
        <v>925</v>
      </c>
      <c r="N466" s="55" t="s">
        <v>15</v>
      </c>
      <c r="O466" s="55" t="s">
        <v>238</v>
      </c>
      <c r="P466" s="54">
        <v>39814</v>
      </c>
      <c r="Q466" s="55" t="s">
        <v>17</v>
      </c>
    </row>
    <row r="467" spans="1:17" x14ac:dyDescent="0.3">
      <c r="A467" s="54">
        <v>41306</v>
      </c>
      <c r="B467" s="55" t="s">
        <v>36</v>
      </c>
      <c r="C467" s="55" t="s">
        <v>849</v>
      </c>
      <c r="D467" s="55" t="s">
        <v>922</v>
      </c>
      <c r="E467" s="39">
        <v>0</v>
      </c>
      <c r="F467" s="56">
        <v>-1736.82</v>
      </c>
      <c r="G467" s="56">
        <v>-1736.82</v>
      </c>
      <c r="H467" s="55" t="s">
        <v>1045</v>
      </c>
      <c r="I467" s="55" t="s">
        <v>929</v>
      </c>
      <c r="J467" s="55" t="s">
        <v>18</v>
      </c>
      <c r="K467" s="39">
        <v>640795273</v>
      </c>
      <c r="L467" s="48" t="s">
        <v>1619</v>
      </c>
      <c r="M467" s="55" t="s">
        <v>925</v>
      </c>
      <c r="N467" s="55" t="s">
        <v>15</v>
      </c>
      <c r="O467" s="55" t="s">
        <v>238</v>
      </c>
      <c r="P467" s="54">
        <v>41275</v>
      </c>
      <c r="Q467" s="55" t="s">
        <v>17</v>
      </c>
    </row>
    <row r="468" spans="1:17" x14ac:dyDescent="0.3">
      <c r="A468" s="54">
        <v>40118</v>
      </c>
      <c r="B468" s="55" t="s">
        <v>36</v>
      </c>
      <c r="C468" s="55" t="s">
        <v>1050</v>
      </c>
      <c r="D468" s="55" t="s">
        <v>922</v>
      </c>
      <c r="E468" s="39">
        <v>0</v>
      </c>
      <c r="F468" s="56">
        <v>196910.44</v>
      </c>
      <c r="G468" s="56">
        <v>196910.44</v>
      </c>
      <c r="H468" s="55" t="s">
        <v>1049</v>
      </c>
      <c r="I468" s="55" t="s">
        <v>929</v>
      </c>
      <c r="J468" s="55" t="s">
        <v>18</v>
      </c>
      <c r="K468" s="39">
        <v>99857242</v>
      </c>
      <c r="L468" s="48" t="s">
        <v>1619</v>
      </c>
      <c r="M468" s="55" t="s">
        <v>925</v>
      </c>
      <c r="N468" s="55" t="s">
        <v>15</v>
      </c>
      <c r="O468" s="55" t="s">
        <v>238</v>
      </c>
      <c r="P468" s="54">
        <v>39814</v>
      </c>
      <c r="Q468" s="55" t="s">
        <v>17</v>
      </c>
    </row>
    <row r="469" spans="1:17" x14ac:dyDescent="0.3">
      <c r="A469" s="54">
        <v>41306</v>
      </c>
      <c r="B469" s="55" t="s">
        <v>36</v>
      </c>
      <c r="C469" s="55" t="s">
        <v>850</v>
      </c>
      <c r="D469" s="55" t="s">
        <v>927</v>
      </c>
      <c r="E469" s="39">
        <v>0</v>
      </c>
      <c r="F469" s="56">
        <v>-1736.82</v>
      </c>
      <c r="G469" s="56">
        <v>-1736.82</v>
      </c>
      <c r="H469" s="55" t="s">
        <v>1045</v>
      </c>
      <c r="I469" s="55" t="s">
        <v>929</v>
      </c>
      <c r="J469" s="55" t="s">
        <v>18</v>
      </c>
      <c r="K469" s="39">
        <v>640795276</v>
      </c>
      <c r="L469" s="48" t="s">
        <v>1619</v>
      </c>
      <c r="M469" s="55" t="s">
        <v>925</v>
      </c>
      <c r="N469" s="55" t="s">
        <v>15</v>
      </c>
      <c r="O469" s="55" t="s">
        <v>238</v>
      </c>
      <c r="P469" s="54">
        <v>41275</v>
      </c>
      <c r="Q469" s="55" t="s">
        <v>17</v>
      </c>
    </row>
    <row r="470" spans="1:17" x14ac:dyDescent="0.3">
      <c r="A470" s="54">
        <v>40118</v>
      </c>
      <c r="B470" s="55" t="s">
        <v>36</v>
      </c>
      <c r="C470" s="55" t="s">
        <v>1051</v>
      </c>
      <c r="D470" s="55" t="s">
        <v>927</v>
      </c>
      <c r="E470" s="39">
        <v>1</v>
      </c>
      <c r="F470" s="56">
        <v>220778.38</v>
      </c>
      <c r="G470" s="56">
        <v>220778.38</v>
      </c>
      <c r="H470" s="55" t="s">
        <v>1049</v>
      </c>
      <c r="I470" s="55" t="s">
        <v>929</v>
      </c>
      <c r="J470" s="55" t="s">
        <v>18</v>
      </c>
      <c r="K470" s="39">
        <v>99857243</v>
      </c>
      <c r="L470" s="48" t="s">
        <v>1619</v>
      </c>
      <c r="M470" s="55" t="s">
        <v>925</v>
      </c>
      <c r="N470" s="55" t="s">
        <v>15</v>
      </c>
      <c r="O470" s="55" t="s">
        <v>238</v>
      </c>
      <c r="P470" s="54">
        <v>39814</v>
      </c>
      <c r="Q470" s="55" t="s">
        <v>17</v>
      </c>
    </row>
    <row r="471" spans="1:17" x14ac:dyDescent="0.3">
      <c r="A471" s="54">
        <v>40118</v>
      </c>
      <c r="B471" s="55" t="s">
        <v>36</v>
      </c>
      <c r="C471" s="55" t="s">
        <v>1052</v>
      </c>
      <c r="D471" s="55" t="s">
        <v>922</v>
      </c>
      <c r="E471" s="39">
        <v>0</v>
      </c>
      <c r="F471" s="56">
        <v>89504.77</v>
      </c>
      <c r="G471" s="56">
        <v>89504.77</v>
      </c>
      <c r="H471" s="55" t="s">
        <v>1049</v>
      </c>
      <c r="I471" s="55" t="s">
        <v>929</v>
      </c>
      <c r="J471" s="55" t="s">
        <v>18</v>
      </c>
      <c r="K471" s="39">
        <v>99857244</v>
      </c>
      <c r="L471" s="48" t="s">
        <v>1619</v>
      </c>
      <c r="M471" s="55" t="s">
        <v>925</v>
      </c>
      <c r="N471" s="55" t="s">
        <v>15</v>
      </c>
      <c r="O471" s="55" t="s">
        <v>238</v>
      </c>
      <c r="P471" s="54">
        <v>39814</v>
      </c>
      <c r="Q471" s="55" t="s">
        <v>17</v>
      </c>
    </row>
    <row r="472" spans="1:17" x14ac:dyDescent="0.3">
      <c r="A472" s="54">
        <v>31229</v>
      </c>
      <c r="B472" s="55" t="s">
        <v>36</v>
      </c>
      <c r="C472" s="55" t="s">
        <v>1053</v>
      </c>
      <c r="D472" s="55" t="s">
        <v>927</v>
      </c>
      <c r="E472" s="39">
        <v>1</v>
      </c>
      <c r="F472" s="56">
        <v>63424.68</v>
      </c>
      <c r="G472" s="56">
        <v>63424.68</v>
      </c>
      <c r="H472" s="55" t="s">
        <v>928</v>
      </c>
      <c r="I472" s="55" t="s">
        <v>929</v>
      </c>
      <c r="J472" s="55" t="s">
        <v>18</v>
      </c>
      <c r="K472" s="39">
        <v>10418</v>
      </c>
      <c r="L472" s="48" t="s">
        <v>1619</v>
      </c>
      <c r="M472" s="55" t="s">
        <v>925</v>
      </c>
      <c r="N472" s="55" t="s">
        <v>15</v>
      </c>
      <c r="O472" s="55" t="s">
        <v>238</v>
      </c>
      <c r="P472" s="54">
        <v>31229</v>
      </c>
      <c r="Q472" s="55" t="s">
        <v>17</v>
      </c>
    </row>
    <row r="473" spans="1:17" x14ac:dyDescent="0.3">
      <c r="A473" s="54">
        <v>29403</v>
      </c>
      <c r="B473" s="55" t="s">
        <v>36</v>
      </c>
      <c r="C473" s="55" t="s">
        <v>1054</v>
      </c>
      <c r="D473" s="55" t="s">
        <v>927</v>
      </c>
      <c r="E473" s="39">
        <v>1</v>
      </c>
      <c r="F473" s="56">
        <v>1457.58</v>
      </c>
      <c r="G473" s="56">
        <v>1457.58</v>
      </c>
      <c r="H473" s="55" t="s">
        <v>928</v>
      </c>
      <c r="I473" s="55" t="s">
        <v>929</v>
      </c>
      <c r="J473" s="55" t="s">
        <v>18</v>
      </c>
      <c r="K473" s="39">
        <v>10772</v>
      </c>
      <c r="L473" s="48" t="s">
        <v>1619</v>
      </c>
      <c r="M473" s="55" t="s">
        <v>925</v>
      </c>
      <c r="N473" s="55" t="s">
        <v>15</v>
      </c>
      <c r="O473" s="55" t="s">
        <v>238</v>
      </c>
      <c r="P473" s="54">
        <v>29403</v>
      </c>
      <c r="Q473" s="55" t="s">
        <v>17</v>
      </c>
    </row>
    <row r="474" spans="1:17" x14ac:dyDescent="0.3">
      <c r="A474" s="54">
        <v>35247</v>
      </c>
      <c r="B474" s="55" t="s">
        <v>36</v>
      </c>
      <c r="C474" s="55" t="s">
        <v>1055</v>
      </c>
      <c r="D474" s="55" t="s">
        <v>927</v>
      </c>
      <c r="E474" s="39">
        <v>1</v>
      </c>
      <c r="F474" s="56">
        <v>190112</v>
      </c>
      <c r="G474" s="56">
        <v>190112</v>
      </c>
      <c r="H474" s="55" t="s">
        <v>928</v>
      </c>
      <c r="I474" s="55" t="s">
        <v>929</v>
      </c>
      <c r="J474" s="55" t="s">
        <v>18</v>
      </c>
      <c r="K474" s="39">
        <v>10872</v>
      </c>
      <c r="L474" s="48" t="s">
        <v>1619</v>
      </c>
      <c r="M474" s="55" t="s">
        <v>925</v>
      </c>
      <c r="N474" s="55" t="s">
        <v>15</v>
      </c>
      <c r="O474" s="55" t="s">
        <v>238</v>
      </c>
      <c r="P474" s="54">
        <v>35247</v>
      </c>
      <c r="Q474" s="55" t="s">
        <v>17</v>
      </c>
    </row>
    <row r="475" spans="1:17" x14ac:dyDescent="0.3">
      <c r="A475" s="54">
        <v>41306</v>
      </c>
      <c r="B475" s="55" t="s">
        <v>36</v>
      </c>
      <c r="C475" s="55" t="s">
        <v>1023</v>
      </c>
      <c r="D475" s="55" t="s">
        <v>922</v>
      </c>
      <c r="E475" s="39">
        <v>0</v>
      </c>
      <c r="F475" s="56">
        <v>-3995.08</v>
      </c>
      <c r="G475" s="56">
        <v>-3995.08</v>
      </c>
      <c r="H475" s="55" t="s">
        <v>1045</v>
      </c>
      <c r="I475" s="55" t="s">
        <v>929</v>
      </c>
      <c r="J475" s="55" t="s">
        <v>18</v>
      </c>
      <c r="K475" s="39">
        <v>640795357</v>
      </c>
      <c r="L475" s="48" t="s">
        <v>1619</v>
      </c>
      <c r="M475" s="55" t="s">
        <v>925</v>
      </c>
      <c r="N475" s="55" t="s">
        <v>15</v>
      </c>
      <c r="O475" s="55" t="s">
        <v>238</v>
      </c>
      <c r="P475" s="54">
        <v>41306</v>
      </c>
      <c r="Q475" s="55" t="s">
        <v>17</v>
      </c>
    </row>
    <row r="476" spans="1:17" x14ac:dyDescent="0.3">
      <c r="A476" s="54">
        <v>41306</v>
      </c>
      <c r="B476" s="55" t="s">
        <v>36</v>
      </c>
      <c r="C476" s="55" t="s">
        <v>328</v>
      </c>
      <c r="D476" s="55" t="s">
        <v>922</v>
      </c>
      <c r="E476" s="39">
        <v>0</v>
      </c>
      <c r="F476" s="56">
        <v>-3995.07</v>
      </c>
      <c r="G476" s="56">
        <v>-3995.07</v>
      </c>
      <c r="H476" s="55" t="s">
        <v>1045</v>
      </c>
      <c r="I476" s="55" t="s">
        <v>929</v>
      </c>
      <c r="J476" s="55" t="s">
        <v>18</v>
      </c>
      <c r="K476" s="39">
        <v>640795279</v>
      </c>
      <c r="L476" s="48" t="s">
        <v>1619</v>
      </c>
      <c r="M476" s="55" t="s">
        <v>925</v>
      </c>
      <c r="N476" s="55" t="s">
        <v>15</v>
      </c>
      <c r="O476" s="55" t="s">
        <v>238</v>
      </c>
      <c r="P476" s="54">
        <v>41275</v>
      </c>
      <c r="Q476" s="55" t="s">
        <v>17</v>
      </c>
    </row>
    <row r="477" spans="1:17" x14ac:dyDescent="0.3">
      <c r="A477" s="54">
        <v>31959</v>
      </c>
      <c r="B477" s="55" t="s">
        <v>36</v>
      </c>
      <c r="C477" s="55" t="s">
        <v>329</v>
      </c>
      <c r="D477" s="55" t="s">
        <v>927</v>
      </c>
      <c r="E477" s="39">
        <v>0</v>
      </c>
      <c r="F477" s="56">
        <v>47078.13</v>
      </c>
      <c r="G477" s="56">
        <v>47078.13</v>
      </c>
      <c r="H477" s="55" t="s">
        <v>928</v>
      </c>
      <c r="I477" s="55" t="s">
        <v>929</v>
      </c>
      <c r="J477" s="55" t="s">
        <v>18</v>
      </c>
      <c r="K477" s="39">
        <v>11047</v>
      </c>
      <c r="L477" s="48" t="s">
        <v>1619</v>
      </c>
      <c r="M477" s="55" t="s">
        <v>925</v>
      </c>
      <c r="N477" s="55" t="s">
        <v>15</v>
      </c>
      <c r="O477" s="55" t="s">
        <v>238</v>
      </c>
      <c r="P477" s="54">
        <v>31959</v>
      </c>
      <c r="Q477" s="55" t="s">
        <v>17</v>
      </c>
    </row>
    <row r="478" spans="1:17" x14ac:dyDescent="0.3">
      <c r="A478" s="54">
        <v>38078</v>
      </c>
      <c r="B478" s="55" t="s">
        <v>36</v>
      </c>
      <c r="C478" s="55" t="s">
        <v>1056</v>
      </c>
      <c r="D478" s="55" t="s">
        <v>927</v>
      </c>
      <c r="E478" s="39">
        <v>1</v>
      </c>
      <c r="F478" s="56">
        <v>17779.919999999998</v>
      </c>
      <c r="G478" s="56">
        <v>17779.919999999998</v>
      </c>
      <c r="H478" s="55" t="s">
        <v>1057</v>
      </c>
      <c r="I478" s="55" t="s">
        <v>929</v>
      </c>
      <c r="J478" s="55" t="s">
        <v>18</v>
      </c>
      <c r="K478" s="39">
        <v>44894310</v>
      </c>
      <c r="L478" s="48" t="s">
        <v>1619</v>
      </c>
      <c r="M478" s="55" t="s">
        <v>925</v>
      </c>
      <c r="N478" s="55" t="s">
        <v>15</v>
      </c>
      <c r="O478" s="55" t="s">
        <v>238</v>
      </c>
      <c r="P478" s="54">
        <v>37987</v>
      </c>
      <c r="Q478" s="55" t="s">
        <v>17</v>
      </c>
    </row>
    <row r="479" spans="1:17" x14ac:dyDescent="0.3">
      <c r="A479" s="54">
        <v>37561</v>
      </c>
      <c r="B479" s="55" t="s">
        <v>36</v>
      </c>
      <c r="C479" s="55" t="s">
        <v>1058</v>
      </c>
      <c r="D479" s="55" t="s">
        <v>927</v>
      </c>
      <c r="E479" s="39">
        <v>0</v>
      </c>
      <c r="F479" s="56">
        <v>24009.72</v>
      </c>
      <c r="G479" s="56">
        <v>24009.72</v>
      </c>
      <c r="H479" s="55" t="s">
        <v>1059</v>
      </c>
      <c r="I479" s="55" t="s">
        <v>929</v>
      </c>
      <c r="J479" s="55" t="s">
        <v>18</v>
      </c>
      <c r="K479" s="39">
        <v>20964698</v>
      </c>
      <c r="L479" s="48" t="s">
        <v>1619</v>
      </c>
      <c r="M479" s="55" t="s">
        <v>925</v>
      </c>
      <c r="N479" s="55" t="s">
        <v>15</v>
      </c>
      <c r="O479" s="55" t="s">
        <v>238</v>
      </c>
      <c r="P479" s="54">
        <v>37257</v>
      </c>
      <c r="Q479" s="55" t="s">
        <v>17</v>
      </c>
    </row>
    <row r="480" spans="1:17" x14ac:dyDescent="0.3">
      <c r="A480" s="54">
        <v>35612</v>
      </c>
      <c r="B480" s="55" t="s">
        <v>36</v>
      </c>
      <c r="C480" s="55" t="s">
        <v>1060</v>
      </c>
      <c r="D480" s="55" t="s">
        <v>927</v>
      </c>
      <c r="E480" s="39">
        <v>1</v>
      </c>
      <c r="F480" s="56">
        <v>100912.57</v>
      </c>
      <c r="G480" s="56">
        <v>100912.57</v>
      </c>
      <c r="H480" s="55" t="s">
        <v>928</v>
      </c>
      <c r="I480" s="55" t="s">
        <v>929</v>
      </c>
      <c r="J480" s="55" t="s">
        <v>18</v>
      </c>
      <c r="K480" s="39">
        <v>12096</v>
      </c>
      <c r="L480" s="48" t="s">
        <v>1619</v>
      </c>
      <c r="M480" s="55" t="s">
        <v>925</v>
      </c>
      <c r="N480" s="55" t="s">
        <v>15</v>
      </c>
      <c r="O480" s="55" t="s">
        <v>238</v>
      </c>
      <c r="P480" s="54">
        <v>35612</v>
      </c>
      <c r="Q480" s="55" t="s">
        <v>17</v>
      </c>
    </row>
    <row r="481" spans="1:17" x14ac:dyDescent="0.3">
      <c r="A481" s="54">
        <v>39448</v>
      </c>
      <c r="B481" s="55" t="s">
        <v>36</v>
      </c>
      <c r="C481" s="55" t="s">
        <v>1061</v>
      </c>
      <c r="D481" s="55" t="s">
        <v>922</v>
      </c>
      <c r="E481" s="39">
        <v>0</v>
      </c>
      <c r="F481" s="56">
        <v>12860.33</v>
      </c>
      <c r="G481" s="56">
        <v>12860.33</v>
      </c>
      <c r="H481" s="55" t="s">
        <v>1062</v>
      </c>
      <c r="I481" s="55" t="s">
        <v>929</v>
      </c>
      <c r="J481" s="55" t="s">
        <v>18</v>
      </c>
      <c r="K481" s="39">
        <v>87680627</v>
      </c>
      <c r="L481" s="48" t="s">
        <v>1619</v>
      </c>
      <c r="M481" s="55" t="s">
        <v>925</v>
      </c>
      <c r="N481" s="55" t="s">
        <v>15</v>
      </c>
      <c r="O481" s="55" t="s">
        <v>238</v>
      </c>
      <c r="P481" s="54">
        <v>39448</v>
      </c>
      <c r="Q481" s="55" t="s">
        <v>17</v>
      </c>
    </row>
    <row r="482" spans="1:17" x14ac:dyDescent="0.3">
      <c r="A482" s="54">
        <v>25020</v>
      </c>
      <c r="B482" s="55" t="s">
        <v>36</v>
      </c>
      <c r="C482" s="55" t="s">
        <v>404</v>
      </c>
      <c r="D482" s="55" t="s">
        <v>1063</v>
      </c>
      <c r="E482" s="39">
        <v>0</v>
      </c>
      <c r="F482" s="56">
        <v>3096.43</v>
      </c>
      <c r="G482" s="56">
        <v>3096.43</v>
      </c>
      <c r="H482" s="55" t="s">
        <v>928</v>
      </c>
      <c r="I482" s="55" t="s">
        <v>929</v>
      </c>
      <c r="J482" s="55" t="s">
        <v>18</v>
      </c>
      <c r="K482" s="39">
        <v>13578</v>
      </c>
      <c r="L482" s="48" t="s">
        <v>1619</v>
      </c>
      <c r="M482" s="55" t="s">
        <v>925</v>
      </c>
      <c r="N482" s="55" t="s">
        <v>15</v>
      </c>
      <c r="O482" s="55" t="s">
        <v>238</v>
      </c>
      <c r="P482" s="54">
        <v>25020</v>
      </c>
      <c r="Q482" s="55" t="s">
        <v>17</v>
      </c>
    </row>
    <row r="483" spans="1:17" x14ac:dyDescent="0.3">
      <c r="A483" s="54">
        <v>24289</v>
      </c>
      <c r="B483" s="55" t="s">
        <v>36</v>
      </c>
      <c r="C483" s="55" t="s">
        <v>404</v>
      </c>
      <c r="D483" s="55" t="s">
        <v>1063</v>
      </c>
      <c r="E483" s="39">
        <v>1</v>
      </c>
      <c r="F483" s="56">
        <v>18705.8</v>
      </c>
      <c r="G483" s="56">
        <v>18705.8</v>
      </c>
      <c r="H483" s="55" t="s">
        <v>928</v>
      </c>
      <c r="I483" s="55" t="s">
        <v>929</v>
      </c>
      <c r="J483" s="55" t="s">
        <v>18</v>
      </c>
      <c r="K483" s="39">
        <v>13577</v>
      </c>
      <c r="L483" s="48" t="s">
        <v>1619</v>
      </c>
      <c r="M483" s="55" t="s">
        <v>925</v>
      </c>
      <c r="N483" s="55" t="s">
        <v>15</v>
      </c>
      <c r="O483" s="55" t="s">
        <v>238</v>
      </c>
      <c r="P483" s="54">
        <v>24289</v>
      </c>
      <c r="Q483" s="55" t="s">
        <v>17</v>
      </c>
    </row>
    <row r="484" spans="1:17" x14ac:dyDescent="0.3">
      <c r="A484" s="54">
        <v>34151</v>
      </c>
      <c r="B484" s="55" t="s">
        <v>36</v>
      </c>
      <c r="C484" s="55" t="s">
        <v>1064</v>
      </c>
      <c r="D484" s="55" t="s">
        <v>927</v>
      </c>
      <c r="E484" s="39">
        <v>0</v>
      </c>
      <c r="F484" s="56">
        <v>48722.54</v>
      </c>
      <c r="G484" s="56">
        <v>48722.54</v>
      </c>
      <c r="H484" s="55" t="s">
        <v>928</v>
      </c>
      <c r="I484" s="55" t="s">
        <v>929</v>
      </c>
      <c r="J484" s="55" t="s">
        <v>18</v>
      </c>
      <c r="K484" s="39">
        <v>13792</v>
      </c>
      <c r="L484" s="48" t="s">
        <v>1619</v>
      </c>
      <c r="M484" s="55" t="s">
        <v>925</v>
      </c>
      <c r="N484" s="55" t="s">
        <v>15</v>
      </c>
      <c r="O484" s="55" t="s">
        <v>238</v>
      </c>
      <c r="P484" s="54">
        <v>34151</v>
      </c>
      <c r="Q484" s="55" t="s">
        <v>17</v>
      </c>
    </row>
    <row r="485" spans="1:17" x14ac:dyDescent="0.3">
      <c r="A485" s="54">
        <v>31959</v>
      </c>
      <c r="B485" s="55" t="s">
        <v>36</v>
      </c>
      <c r="C485" s="55" t="s">
        <v>1064</v>
      </c>
      <c r="D485" s="55" t="s">
        <v>927</v>
      </c>
      <c r="E485" s="39">
        <v>1</v>
      </c>
      <c r="F485" s="56">
        <v>244226.46</v>
      </c>
      <c r="G485" s="56">
        <v>244226.46</v>
      </c>
      <c r="H485" s="55" t="s">
        <v>928</v>
      </c>
      <c r="I485" s="55" t="s">
        <v>929</v>
      </c>
      <c r="J485" s="55" t="s">
        <v>18</v>
      </c>
      <c r="K485" s="39">
        <v>13791</v>
      </c>
      <c r="L485" s="48" t="s">
        <v>1619</v>
      </c>
      <c r="M485" s="55" t="s">
        <v>925</v>
      </c>
      <c r="N485" s="55" t="s">
        <v>15</v>
      </c>
      <c r="O485" s="55" t="s">
        <v>238</v>
      </c>
      <c r="P485" s="54">
        <v>31959</v>
      </c>
      <c r="Q485" s="55" t="s">
        <v>17</v>
      </c>
    </row>
    <row r="486" spans="1:17" x14ac:dyDescent="0.3">
      <c r="A486" s="54">
        <v>39448</v>
      </c>
      <c r="B486" s="55" t="s">
        <v>36</v>
      </c>
      <c r="C486" s="55" t="s">
        <v>1065</v>
      </c>
      <c r="D486" s="55" t="s">
        <v>922</v>
      </c>
      <c r="E486" s="39">
        <v>0</v>
      </c>
      <c r="F486" s="56">
        <v>25720.67</v>
      </c>
      <c r="G486" s="56">
        <v>25720.67</v>
      </c>
      <c r="H486" s="55" t="s">
        <v>1062</v>
      </c>
      <c r="I486" s="55" t="s">
        <v>929</v>
      </c>
      <c r="J486" s="55" t="s">
        <v>18</v>
      </c>
      <c r="K486" s="39">
        <v>87680628</v>
      </c>
      <c r="L486" s="48" t="s">
        <v>1619</v>
      </c>
      <c r="M486" s="55" t="s">
        <v>925</v>
      </c>
      <c r="N486" s="55" t="s">
        <v>15</v>
      </c>
      <c r="O486" s="55" t="s">
        <v>238</v>
      </c>
      <c r="P486" s="54">
        <v>39448</v>
      </c>
      <c r="Q486" s="55" t="s">
        <v>17</v>
      </c>
    </row>
    <row r="487" spans="1:17" x14ac:dyDescent="0.3">
      <c r="A487" s="54">
        <v>38777</v>
      </c>
      <c r="B487" s="55" t="s">
        <v>36</v>
      </c>
      <c r="C487" s="55" t="s">
        <v>1066</v>
      </c>
      <c r="D487" s="55" t="s">
        <v>927</v>
      </c>
      <c r="E487" s="39">
        <v>1</v>
      </c>
      <c r="F487" s="56">
        <v>128752</v>
      </c>
      <c r="G487" s="56">
        <v>128752</v>
      </c>
      <c r="H487" s="55" t="s">
        <v>1067</v>
      </c>
      <c r="I487" s="55" t="s">
        <v>929</v>
      </c>
      <c r="J487" s="55" t="s">
        <v>18</v>
      </c>
      <c r="K487" s="39">
        <v>63274808</v>
      </c>
      <c r="L487" s="48" t="s">
        <v>1619</v>
      </c>
      <c r="M487" s="55" t="s">
        <v>925</v>
      </c>
      <c r="N487" s="55" t="s">
        <v>15</v>
      </c>
      <c r="O487" s="55" t="s">
        <v>238</v>
      </c>
      <c r="P487" s="54">
        <v>38718</v>
      </c>
      <c r="Q487" s="55" t="s">
        <v>17</v>
      </c>
    </row>
    <row r="488" spans="1:17" x14ac:dyDescent="0.3">
      <c r="A488" s="54">
        <v>25020</v>
      </c>
      <c r="B488" s="55" t="s">
        <v>36</v>
      </c>
      <c r="C488" s="55" t="s">
        <v>441</v>
      </c>
      <c r="D488" s="55" t="s">
        <v>922</v>
      </c>
      <c r="E488" s="39">
        <v>0</v>
      </c>
      <c r="F488" s="56">
        <v>29256.62</v>
      </c>
      <c r="G488" s="56">
        <v>29256.62</v>
      </c>
      <c r="H488" s="55" t="s">
        <v>928</v>
      </c>
      <c r="I488" s="55" t="s">
        <v>929</v>
      </c>
      <c r="J488" s="55" t="s">
        <v>18</v>
      </c>
      <c r="K488" s="39">
        <v>15063</v>
      </c>
      <c r="L488" s="48" t="s">
        <v>1619</v>
      </c>
      <c r="M488" s="55" t="s">
        <v>925</v>
      </c>
      <c r="N488" s="55" t="s">
        <v>15</v>
      </c>
      <c r="O488" s="55" t="s">
        <v>238</v>
      </c>
      <c r="P488" s="54">
        <v>25020</v>
      </c>
      <c r="Q488" s="55" t="s">
        <v>17</v>
      </c>
    </row>
    <row r="489" spans="1:17" x14ac:dyDescent="0.3">
      <c r="A489" s="54">
        <v>24289</v>
      </c>
      <c r="B489" s="55" t="s">
        <v>36</v>
      </c>
      <c r="C489" s="55" t="s">
        <v>441</v>
      </c>
      <c r="D489" s="55" t="s">
        <v>922</v>
      </c>
      <c r="E489" s="39">
        <v>1</v>
      </c>
      <c r="F489" s="56">
        <v>32560.28</v>
      </c>
      <c r="G489" s="56">
        <v>32560.28</v>
      </c>
      <c r="H489" s="55" t="s">
        <v>928</v>
      </c>
      <c r="I489" s="55" t="s">
        <v>929</v>
      </c>
      <c r="J489" s="55" t="s">
        <v>18</v>
      </c>
      <c r="K489" s="39">
        <v>15062</v>
      </c>
      <c r="L489" s="48" t="s">
        <v>1619</v>
      </c>
      <c r="M489" s="55" t="s">
        <v>925</v>
      </c>
      <c r="N489" s="55" t="s">
        <v>15</v>
      </c>
      <c r="O489" s="55" t="s">
        <v>238</v>
      </c>
      <c r="P489" s="54">
        <v>24289</v>
      </c>
      <c r="Q489" s="55" t="s">
        <v>17</v>
      </c>
    </row>
    <row r="490" spans="1:17" x14ac:dyDescent="0.3">
      <c r="A490" s="54">
        <v>29768</v>
      </c>
      <c r="B490" s="55" t="s">
        <v>36</v>
      </c>
      <c r="C490" s="55" t="s">
        <v>1068</v>
      </c>
      <c r="D490" s="55" t="s">
        <v>927</v>
      </c>
      <c r="E490" s="39">
        <v>0</v>
      </c>
      <c r="F490" s="56">
        <v>2641.21</v>
      </c>
      <c r="G490" s="56">
        <v>2641.21</v>
      </c>
      <c r="H490" s="55" t="s">
        <v>928</v>
      </c>
      <c r="I490" s="55" t="s">
        <v>929</v>
      </c>
      <c r="J490" s="55" t="s">
        <v>18</v>
      </c>
      <c r="K490" s="39">
        <v>15157</v>
      </c>
      <c r="L490" s="48" t="s">
        <v>1619</v>
      </c>
      <c r="M490" s="55" t="s">
        <v>925</v>
      </c>
      <c r="N490" s="55" t="s">
        <v>15</v>
      </c>
      <c r="O490" s="55" t="s">
        <v>238</v>
      </c>
      <c r="P490" s="54">
        <v>29768</v>
      </c>
      <c r="Q490" s="55" t="s">
        <v>17</v>
      </c>
    </row>
    <row r="491" spans="1:17" x14ac:dyDescent="0.3">
      <c r="A491" s="54">
        <v>26115</v>
      </c>
      <c r="B491" s="55" t="s">
        <v>36</v>
      </c>
      <c r="C491" s="55" t="s">
        <v>1068</v>
      </c>
      <c r="D491" s="55" t="s">
        <v>927</v>
      </c>
      <c r="E491" s="39">
        <v>1</v>
      </c>
      <c r="F491" s="56">
        <v>8245.25</v>
      </c>
      <c r="G491" s="56">
        <v>8245.25</v>
      </c>
      <c r="H491" s="55" t="s">
        <v>928</v>
      </c>
      <c r="I491" s="55" t="s">
        <v>929</v>
      </c>
      <c r="J491" s="55" t="s">
        <v>18</v>
      </c>
      <c r="K491" s="39">
        <v>15156</v>
      </c>
      <c r="L491" s="48" t="s">
        <v>1619</v>
      </c>
      <c r="M491" s="55" t="s">
        <v>925</v>
      </c>
      <c r="N491" s="55" t="s">
        <v>15</v>
      </c>
      <c r="O491" s="55" t="s">
        <v>238</v>
      </c>
      <c r="P491" s="54">
        <v>26115</v>
      </c>
      <c r="Q491" s="55" t="s">
        <v>17</v>
      </c>
    </row>
    <row r="492" spans="1:17" x14ac:dyDescent="0.3">
      <c r="A492" s="54">
        <v>24289</v>
      </c>
      <c r="B492" s="55" t="s">
        <v>36</v>
      </c>
      <c r="C492" s="55" t="s">
        <v>267</v>
      </c>
      <c r="D492" s="55" t="s">
        <v>927</v>
      </c>
      <c r="E492" s="39">
        <v>1</v>
      </c>
      <c r="F492" s="56">
        <v>47052.25</v>
      </c>
      <c r="G492" s="56">
        <v>47052.25</v>
      </c>
      <c r="H492" s="55" t="s">
        <v>928</v>
      </c>
      <c r="I492" s="55" t="s">
        <v>929</v>
      </c>
      <c r="J492" s="55" t="s">
        <v>18</v>
      </c>
      <c r="K492" s="39">
        <v>15202</v>
      </c>
      <c r="L492" s="48" t="s">
        <v>1619</v>
      </c>
      <c r="M492" s="55" t="s">
        <v>925</v>
      </c>
      <c r="N492" s="55" t="s">
        <v>15</v>
      </c>
      <c r="O492" s="55" t="s">
        <v>238</v>
      </c>
      <c r="P492" s="54">
        <v>24289</v>
      </c>
      <c r="Q492" s="55" t="s">
        <v>17</v>
      </c>
    </row>
    <row r="493" spans="1:17" x14ac:dyDescent="0.3">
      <c r="A493" s="46">
        <v>26846</v>
      </c>
      <c r="B493" s="47" t="s">
        <v>36</v>
      </c>
      <c r="C493" s="47" t="s">
        <v>1069</v>
      </c>
      <c r="D493" s="47" t="s">
        <v>927</v>
      </c>
      <c r="E493" s="48">
        <v>1</v>
      </c>
      <c r="F493" s="49">
        <v>965.2</v>
      </c>
      <c r="G493" s="49">
        <v>965.2</v>
      </c>
      <c r="H493" s="47" t="s">
        <v>928</v>
      </c>
      <c r="I493" s="47" t="s">
        <v>929</v>
      </c>
      <c r="J493" s="47" t="s">
        <v>18</v>
      </c>
      <c r="K493" s="48">
        <v>15217</v>
      </c>
      <c r="L493" s="48" t="s">
        <v>1619</v>
      </c>
      <c r="M493" s="47" t="s">
        <v>925</v>
      </c>
      <c r="N493" s="47" t="s">
        <v>15</v>
      </c>
      <c r="O493" s="47" t="s">
        <v>238</v>
      </c>
      <c r="P493" s="46">
        <v>26846</v>
      </c>
      <c r="Q493" s="47" t="s">
        <v>17</v>
      </c>
    </row>
    <row r="494" spans="1:17" x14ac:dyDescent="0.3">
      <c r="A494" s="54">
        <v>24289</v>
      </c>
      <c r="B494" s="55" t="s">
        <v>36</v>
      </c>
      <c r="C494" s="55" t="s">
        <v>1070</v>
      </c>
      <c r="D494" s="55" t="s">
        <v>927</v>
      </c>
      <c r="E494" s="39">
        <v>1</v>
      </c>
      <c r="F494" s="56">
        <v>11141.94</v>
      </c>
      <c r="G494" s="56">
        <v>11141.94</v>
      </c>
      <c r="H494" s="55" t="s">
        <v>928</v>
      </c>
      <c r="I494" s="55" t="s">
        <v>929</v>
      </c>
      <c r="J494" s="55" t="s">
        <v>18</v>
      </c>
      <c r="K494" s="39">
        <v>15248</v>
      </c>
      <c r="L494" s="48" t="s">
        <v>1619</v>
      </c>
      <c r="M494" s="55" t="s">
        <v>925</v>
      </c>
      <c r="N494" s="55" t="s">
        <v>15</v>
      </c>
      <c r="O494" s="55" t="s">
        <v>238</v>
      </c>
      <c r="P494" s="54">
        <v>24289</v>
      </c>
      <c r="Q494" s="55" t="s">
        <v>17</v>
      </c>
    </row>
    <row r="495" spans="1:17" x14ac:dyDescent="0.3">
      <c r="A495" s="54">
        <v>25020</v>
      </c>
      <c r="B495" s="55" t="s">
        <v>36</v>
      </c>
      <c r="C495" s="55" t="s">
        <v>448</v>
      </c>
      <c r="D495" s="55" t="s">
        <v>927</v>
      </c>
      <c r="E495" s="39">
        <v>0</v>
      </c>
      <c r="F495" s="56">
        <v>1870.51</v>
      </c>
      <c r="G495" s="56">
        <v>1870.51</v>
      </c>
      <c r="H495" s="55" t="s">
        <v>928</v>
      </c>
      <c r="I495" s="55" t="s">
        <v>929</v>
      </c>
      <c r="J495" s="55" t="s">
        <v>18</v>
      </c>
      <c r="K495" s="39">
        <v>15310</v>
      </c>
      <c r="L495" s="48" t="s">
        <v>1619</v>
      </c>
      <c r="M495" s="55" t="s">
        <v>925</v>
      </c>
      <c r="N495" s="55" t="s">
        <v>15</v>
      </c>
      <c r="O495" s="55" t="s">
        <v>238</v>
      </c>
      <c r="P495" s="54">
        <v>25020</v>
      </c>
      <c r="Q495" s="55" t="s">
        <v>17</v>
      </c>
    </row>
    <row r="496" spans="1:17" x14ac:dyDescent="0.3">
      <c r="A496" s="54">
        <v>24289</v>
      </c>
      <c r="B496" s="55" t="s">
        <v>36</v>
      </c>
      <c r="C496" s="55" t="s">
        <v>448</v>
      </c>
      <c r="D496" s="55" t="s">
        <v>927</v>
      </c>
      <c r="E496" s="39">
        <v>0</v>
      </c>
      <c r="F496" s="56">
        <v>1984.67</v>
      </c>
      <c r="G496" s="56">
        <v>1984.67</v>
      </c>
      <c r="H496" s="55" t="s">
        <v>928</v>
      </c>
      <c r="I496" s="55" t="s">
        <v>929</v>
      </c>
      <c r="J496" s="55" t="s">
        <v>18</v>
      </c>
      <c r="K496" s="39">
        <v>15309</v>
      </c>
      <c r="L496" s="48" t="s">
        <v>1619</v>
      </c>
      <c r="M496" s="55" t="s">
        <v>925</v>
      </c>
      <c r="N496" s="55" t="s">
        <v>15</v>
      </c>
      <c r="O496" s="55" t="s">
        <v>238</v>
      </c>
      <c r="P496" s="54">
        <v>24289</v>
      </c>
      <c r="Q496" s="55" t="s">
        <v>17</v>
      </c>
    </row>
    <row r="497" spans="1:17" x14ac:dyDescent="0.3">
      <c r="A497" s="54">
        <v>39387</v>
      </c>
      <c r="B497" s="55" t="s">
        <v>36</v>
      </c>
      <c r="C497" s="55" t="s">
        <v>1071</v>
      </c>
      <c r="D497" s="55" t="s">
        <v>922</v>
      </c>
      <c r="E497" s="39">
        <v>1</v>
      </c>
      <c r="F497" s="56">
        <v>8843.65</v>
      </c>
      <c r="G497" s="56">
        <v>8843.65</v>
      </c>
      <c r="H497" s="55" t="s">
        <v>1072</v>
      </c>
      <c r="I497" s="55" t="s">
        <v>929</v>
      </c>
      <c r="J497" s="55" t="s">
        <v>18</v>
      </c>
      <c r="K497" s="39">
        <v>85348690</v>
      </c>
      <c r="L497" s="48" t="s">
        <v>1619</v>
      </c>
      <c r="M497" s="55" t="s">
        <v>1005</v>
      </c>
      <c r="N497" s="55" t="s">
        <v>15</v>
      </c>
      <c r="O497" s="55" t="s">
        <v>766</v>
      </c>
      <c r="P497" s="54">
        <v>39083</v>
      </c>
      <c r="Q497" s="55" t="s">
        <v>17</v>
      </c>
    </row>
    <row r="498" spans="1:17" x14ac:dyDescent="0.3">
      <c r="A498" s="54">
        <v>41395</v>
      </c>
      <c r="B498" s="55" t="s">
        <v>36</v>
      </c>
      <c r="C498" s="55" t="s">
        <v>1073</v>
      </c>
      <c r="D498" s="55" t="s">
        <v>922</v>
      </c>
      <c r="E498" s="39">
        <v>1</v>
      </c>
      <c r="F498" s="56">
        <v>20298.07</v>
      </c>
      <c r="G498" s="56">
        <v>20298.07</v>
      </c>
      <c r="H498" s="55" t="s">
        <v>1074</v>
      </c>
      <c r="I498" s="55" t="s">
        <v>929</v>
      </c>
      <c r="J498" s="55" t="s">
        <v>18</v>
      </c>
      <c r="K498" s="39">
        <v>655168750</v>
      </c>
      <c r="L498" s="48" t="s">
        <v>1619</v>
      </c>
      <c r="M498" s="55" t="s">
        <v>1005</v>
      </c>
      <c r="N498" s="55" t="s">
        <v>15</v>
      </c>
      <c r="O498" s="55" t="s">
        <v>766</v>
      </c>
      <c r="P498" s="54">
        <v>41275</v>
      </c>
      <c r="Q498" s="55" t="s">
        <v>17</v>
      </c>
    </row>
    <row r="499" spans="1:17" x14ac:dyDescent="0.3">
      <c r="A499" s="54">
        <v>41699</v>
      </c>
      <c r="B499" s="55" t="s">
        <v>269</v>
      </c>
      <c r="C499" s="55" t="s">
        <v>1075</v>
      </c>
      <c r="D499" s="55" t="s">
        <v>922</v>
      </c>
      <c r="E499" s="39">
        <v>1</v>
      </c>
      <c r="F499" s="56">
        <v>102812.38</v>
      </c>
      <c r="G499" s="56">
        <v>102812.38</v>
      </c>
      <c r="H499" s="55" t="s">
        <v>1076</v>
      </c>
      <c r="I499" s="55" t="s">
        <v>1077</v>
      </c>
      <c r="J499" s="55" t="s">
        <v>18</v>
      </c>
      <c r="K499" s="39">
        <v>668154639</v>
      </c>
      <c r="L499" s="48" t="s">
        <v>1619</v>
      </c>
      <c r="M499" s="55" t="s">
        <v>925</v>
      </c>
      <c r="N499" s="55" t="s">
        <v>335</v>
      </c>
      <c r="O499" s="55" t="s">
        <v>465</v>
      </c>
      <c r="P499" s="54">
        <v>41699</v>
      </c>
      <c r="Q499" s="55" t="s">
        <v>17</v>
      </c>
    </row>
    <row r="500" spans="1:17" x14ac:dyDescent="0.3">
      <c r="A500" s="54">
        <v>41730</v>
      </c>
      <c r="B500" s="55" t="s">
        <v>269</v>
      </c>
      <c r="C500" s="55" t="s">
        <v>500</v>
      </c>
      <c r="D500" s="55" t="s">
        <v>922</v>
      </c>
      <c r="E500" s="39">
        <v>1</v>
      </c>
      <c r="F500" s="56">
        <v>130932.69</v>
      </c>
      <c r="G500" s="56">
        <v>130932.69</v>
      </c>
      <c r="H500" s="55" t="s">
        <v>1078</v>
      </c>
      <c r="I500" s="55" t="s">
        <v>1079</v>
      </c>
      <c r="J500" s="55" t="s">
        <v>18</v>
      </c>
      <c r="K500" s="39">
        <v>670358356</v>
      </c>
      <c r="L500" s="48" t="s">
        <v>1619</v>
      </c>
      <c r="M500" s="55" t="s">
        <v>925</v>
      </c>
      <c r="N500" s="55" t="s">
        <v>335</v>
      </c>
      <c r="O500" s="55" t="s">
        <v>465</v>
      </c>
      <c r="P500" s="54">
        <v>41730</v>
      </c>
      <c r="Q500" s="55" t="s">
        <v>17</v>
      </c>
    </row>
    <row r="501" spans="1:17" x14ac:dyDescent="0.3">
      <c r="A501" s="68">
        <v>41883</v>
      </c>
      <c r="B501" s="69" t="s">
        <v>269</v>
      </c>
      <c r="C501" s="69" t="s">
        <v>560</v>
      </c>
      <c r="D501" s="69" t="s">
        <v>922</v>
      </c>
      <c r="E501" s="42">
        <v>1</v>
      </c>
      <c r="F501" s="70">
        <v>9337.92</v>
      </c>
      <c r="G501" s="70">
        <v>9337.92</v>
      </c>
      <c r="H501" s="69" t="s">
        <v>1080</v>
      </c>
      <c r="I501" s="69" t="s">
        <v>1081</v>
      </c>
      <c r="J501" s="69" t="s">
        <v>18</v>
      </c>
      <c r="K501" s="42">
        <v>668878878</v>
      </c>
      <c r="L501" s="42" t="s">
        <v>1622</v>
      </c>
      <c r="M501" s="69" t="s">
        <v>925</v>
      </c>
      <c r="N501" s="69" t="s">
        <v>335</v>
      </c>
      <c r="O501" s="69" t="s">
        <v>465</v>
      </c>
      <c r="P501" s="68">
        <v>41883</v>
      </c>
      <c r="Q501" s="69" t="s">
        <v>17</v>
      </c>
    </row>
    <row r="502" spans="1:17" x14ac:dyDescent="0.3">
      <c r="A502" s="68">
        <v>41883</v>
      </c>
      <c r="B502" s="69" t="s">
        <v>269</v>
      </c>
      <c r="C502" s="69" t="s">
        <v>1082</v>
      </c>
      <c r="D502" s="69" t="s">
        <v>922</v>
      </c>
      <c r="E502" s="42">
        <v>1</v>
      </c>
      <c r="F502" s="70">
        <v>37815.910000000003</v>
      </c>
      <c r="G502" s="70">
        <v>37815.910000000003</v>
      </c>
      <c r="H502" s="69" t="s">
        <v>1083</v>
      </c>
      <c r="I502" s="69" t="s">
        <v>1084</v>
      </c>
      <c r="J502" s="69" t="s">
        <v>18</v>
      </c>
      <c r="K502" s="42">
        <v>685359937</v>
      </c>
      <c r="L502" s="42" t="s">
        <v>1622</v>
      </c>
      <c r="M502" s="69" t="s">
        <v>925</v>
      </c>
      <c r="N502" s="69" t="s">
        <v>335</v>
      </c>
      <c r="O502" s="69" t="s">
        <v>465</v>
      </c>
      <c r="P502" s="68">
        <v>41883</v>
      </c>
      <c r="Q502" s="69" t="s">
        <v>17</v>
      </c>
    </row>
    <row r="503" spans="1:17" x14ac:dyDescent="0.3">
      <c r="A503" s="54">
        <v>40817</v>
      </c>
      <c r="B503" s="55" t="s">
        <v>269</v>
      </c>
      <c r="C503" s="55" t="s">
        <v>1085</v>
      </c>
      <c r="D503" s="55" t="s">
        <v>927</v>
      </c>
      <c r="E503" s="39">
        <v>0</v>
      </c>
      <c r="F503" s="56">
        <v>-38.229999999999997</v>
      </c>
      <c r="G503" s="56">
        <v>-38.229999999999997</v>
      </c>
      <c r="H503" s="55" t="s">
        <v>1086</v>
      </c>
      <c r="I503" s="55" t="s">
        <v>929</v>
      </c>
      <c r="J503" s="55" t="s">
        <v>18</v>
      </c>
      <c r="K503" s="39">
        <v>640512776</v>
      </c>
      <c r="L503" s="48" t="s">
        <v>1619</v>
      </c>
      <c r="M503" s="55" t="s">
        <v>925</v>
      </c>
      <c r="N503" s="55" t="s">
        <v>335</v>
      </c>
      <c r="O503" s="55" t="s">
        <v>465</v>
      </c>
      <c r="P503" s="54">
        <v>41306</v>
      </c>
      <c r="Q503" s="55" t="s">
        <v>17</v>
      </c>
    </row>
    <row r="504" spans="1:17" x14ac:dyDescent="0.3">
      <c r="A504" s="54">
        <v>40817</v>
      </c>
      <c r="B504" s="55" t="s">
        <v>269</v>
      </c>
      <c r="C504" s="55" t="s">
        <v>1085</v>
      </c>
      <c r="D504" s="55" t="s">
        <v>927</v>
      </c>
      <c r="E504" s="39">
        <v>1</v>
      </c>
      <c r="F504" s="56">
        <v>-19557.87</v>
      </c>
      <c r="G504" s="56">
        <v>-19557.87</v>
      </c>
      <c r="H504" s="55" t="s">
        <v>1086</v>
      </c>
      <c r="I504" s="55" t="s">
        <v>929</v>
      </c>
      <c r="J504" s="55" t="s">
        <v>18</v>
      </c>
      <c r="K504" s="39">
        <v>637004219</v>
      </c>
      <c r="L504" s="48" t="s">
        <v>1619</v>
      </c>
      <c r="M504" s="55" t="s">
        <v>925</v>
      </c>
      <c r="N504" s="55" t="s">
        <v>335</v>
      </c>
      <c r="O504" s="55" t="s">
        <v>465</v>
      </c>
      <c r="P504" s="54">
        <v>41183</v>
      </c>
      <c r="Q504" s="55" t="s">
        <v>17</v>
      </c>
    </row>
    <row r="505" spans="1:17" x14ac:dyDescent="0.3">
      <c r="A505" s="54">
        <v>40817</v>
      </c>
      <c r="B505" s="55" t="s">
        <v>269</v>
      </c>
      <c r="C505" s="55" t="s">
        <v>1085</v>
      </c>
      <c r="D505" s="55" t="s">
        <v>927</v>
      </c>
      <c r="E505" s="39">
        <v>1</v>
      </c>
      <c r="F505" s="56">
        <v>19596.099999999999</v>
      </c>
      <c r="G505" s="56">
        <v>19596.099999999999</v>
      </c>
      <c r="H505" s="55" t="s">
        <v>1086</v>
      </c>
      <c r="I505" s="55" t="s">
        <v>929</v>
      </c>
      <c r="J505" s="55" t="s">
        <v>18</v>
      </c>
      <c r="K505" s="39">
        <v>624810871</v>
      </c>
      <c r="L505" s="48" t="s">
        <v>1619</v>
      </c>
      <c r="M505" s="55" t="s">
        <v>925</v>
      </c>
      <c r="N505" s="55" t="s">
        <v>335</v>
      </c>
      <c r="O505" s="55" t="s">
        <v>465</v>
      </c>
      <c r="P505" s="54">
        <v>40817</v>
      </c>
      <c r="Q505" s="55" t="s">
        <v>17</v>
      </c>
    </row>
    <row r="506" spans="1:17" x14ac:dyDescent="0.3">
      <c r="A506" s="50">
        <v>24289</v>
      </c>
      <c r="B506" s="51" t="s">
        <v>269</v>
      </c>
      <c r="C506" s="51" t="s">
        <v>509</v>
      </c>
      <c r="D506" s="51" t="s">
        <v>922</v>
      </c>
      <c r="E506" s="38">
        <v>1</v>
      </c>
      <c r="F506" s="52">
        <v>39789.43</v>
      </c>
      <c r="G506" s="52">
        <v>39789.43</v>
      </c>
      <c r="H506" s="51" t="s">
        <v>928</v>
      </c>
      <c r="I506" s="51" t="s">
        <v>929</v>
      </c>
      <c r="J506" s="51" t="s">
        <v>18</v>
      </c>
      <c r="K506" s="38">
        <v>19384</v>
      </c>
      <c r="L506" s="38" t="s">
        <v>1620</v>
      </c>
      <c r="M506" s="51" t="s">
        <v>925</v>
      </c>
      <c r="N506" s="51" t="s">
        <v>15</v>
      </c>
      <c r="O506" s="51" t="s">
        <v>465</v>
      </c>
      <c r="P506" s="50">
        <v>24289</v>
      </c>
      <c r="Q506" s="51" t="s">
        <v>17</v>
      </c>
    </row>
    <row r="507" spans="1:17" x14ac:dyDescent="0.3">
      <c r="A507" s="50">
        <v>33786</v>
      </c>
      <c r="B507" s="51" t="s">
        <v>269</v>
      </c>
      <c r="C507" s="51" t="s">
        <v>511</v>
      </c>
      <c r="D507" s="51" t="s">
        <v>922</v>
      </c>
      <c r="E507" s="38">
        <v>0</v>
      </c>
      <c r="F507" s="52">
        <v>28230.91</v>
      </c>
      <c r="G507" s="52">
        <v>28230.91</v>
      </c>
      <c r="H507" s="51" t="s">
        <v>928</v>
      </c>
      <c r="I507" s="51" t="s">
        <v>929</v>
      </c>
      <c r="J507" s="51" t="s">
        <v>18</v>
      </c>
      <c r="K507" s="38">
        <v>19464</v>
      </c>
      <c r="L507" s="38" t="s">
        <v>1620</v>
      </c>
      <c r="M507" s="51" t="s">
        <v>925</v>
      </c>
      <c r="N507" s="51" t="s">
        <v>15</v>
      </c>
      <c r="O507" s="51" t="s">
        <v>465</v>
      </c>
      <c r="P507" s="50">
        <v>33786</v>
      </c>
      <c r="Q507" s="51" t="s">
        <v>17</v>
      </c>
    </row>
    <row r="508" spans="1:17" x14ac:dyDescent="0.3">
      <c r="A508" s="50">
        <v>25020</v>
      </c>
      <c r="B508" s="51" t="s">
        <v>269</v>
      </c>
      <c r="C508" s="51" t="s">
        <v>511</v>
      </c>
      <c r="D508" s="51" t="s">
        <v>922</v>
      </c>
      <c r="E508" s="38">
        <v>0</v>
      </c>
      <c r="F508" s="52">
        <v>164109.04999999999</v>
      </c>
      <c r="G508" s="52">
        <v>164109.04999999999</v>
      </c>
      <c r="H508" s="51" t="s">
        <v>928</v>
      </c>
      <c r="I508" s="51" t="s">
        <v>929</v>
      </c>
      <c r="J508" s="51" t="s">
        <v>18</v>
      </c>
      <c r="K508" s="38">
        <v>19463</v>
      </c>
      <c r="L508" s="38" t="s">
        <v>1620</v>
      </c>
      <c r="M508" s="51" t="s">
        <v>925</v>
      </c>
      <c r="N508" s="51" t="s">
        <v>15</v>
      </c>
      <c r="O508" s="51" t="s">
        <v>465</v>
      </c>
      <c r="P508" s="50">
        <v>25020</v>
      </c>
      <c r="Q508" s="51" t="s">
        <v>17</v>
      </c>
    </row>
    <row r="509" spans="1:17" x14ac:dyDescent="0.3">
      <c r="A509" s="50">
        <v>24289</v>
      </c>
      <c r="B509" s="51" t="s">
        <v>269</v>
      </c>
      <c r="C509" s="51" t="s">
        <v>511</v>
      </c>
      <c r="D509" s="51" t="s">
        <v>922</v>
      </c>
      <c r="E509" s="38">
        <v>1</v>
      </c>
      <c r="F509" s="52">
        <v>207226.03</v>
      </c>
      <c r="G509" s="52">
        <v>207226.03</v>
      </c>
      <c r="H509" s="51" t="s">
        <v>928</v>
      </c>
      <c r="I509" s="51" t="s">
        <v>929</v>
      </c>
      <c r="J509" s="51" t="s">
        <v>18</v>
      </c>
      <c r="K509" s="38">
        <v>19462</v>
      </c>
      <c r="L509" s="38" t="s">
        <v>1620</v>
      </c>
      <c r="M509" s="51" t="s">
        <v>925</v>
      </c>
      <c r="N509" s="51" t="s">
        <v>15</v>
      </c>
      <c r="O509" s="51" t="s">
        <v>465</v>
      </c>
      <c r="P509" s="50">
        <v>24289</v>
      </c>
      <c r="Q509" s="51" t="s">
        <v>17</v>
      </c>
    </row>
    <row r="510" spans="1:17" x14ac:dyDescent="0.3">
      <c r="A510" s="50">
        <v>24289</v>
      </c>
      <c r="B510" s="51" t="s">
        <v>269</v>
      </c>
      <c r="C510" s="51" t="s">
        <v>1087</v>
      </c>
      <c r="D510" s="51" t="s">
        <v>927</v>
      </c>
      <c r="E510" s="38">
        <v>0</v>
      </c>
      <c r="F510" s="52">
        <v>4888.13</v>
      </c>
      <c r="G510" s="52">
        <v>4888.13</v>
      </c>
      <c r="H510" s="51" t="s">
        <v>928</v>
      </c>
      <c r="I510" s="51" t="s">
        <v>929</v>
      </c>
      <c r="J510" s="51" t="s">
        <v>18</v>
      </c>
      <c r="K510" s="38">
        <v>19510</v>
      </c>
      <c r="L510" s="38" t="s">
        <v>1620</v>
      </c>
      <c r="M510" s="51" t="s">
        <v>925</v>
      </c>
      <c r="N510" s="51" t="s">
        <v>15</v>
      </c>
      <c r="O510" s="51" t="s">
        <v>465</v>
      </c>
      <c r="P510" s="50">
        <v>24289</v>
      </c>
      <c r="Q510" s="51" t="s">
        <v>17</v>
      </c>
    </row>
    <row r="511" spans="1:17" x14ac:dyDescent="0.3">
      <c r="A511" s="50">
        <v>41609</v>
      </c>
      <c r="B511" s="51" t="s">
        <v>269</v>
      </c>
      <c r="C511" s="51" t="s">
        <v>1088</v>
      </c>
      <c r="D511" s="51" t="s">
        <v>922</v>
      </c>
      <c r="E511" s="38">
        <v>1</v>
      </c>
      <c r="F511" s="52">
        <v>1533568.79</v>
      </c>
      <c r="G511" s="52">
        <v>1533568.79</v>
      </c>
      <c r="H511" s="51" t="s">
        <v>1089</v>
      </c>
      <c r="I511" s="51" t="s">
        <v>929</v>
      </c>
      <c r="J511" s="51" t="s">
        <v>18</v>
      </c>
      <c r="K511" s="38">
        <v>670358334</v>
      </c>
      <c r="L511" s="38" t="s">
        <v>1620</v>
      </c>
      <c r="M511" s="51" t="s">
        <v>925</v>
      </c>
      <c r="N511" s="51" t="s">
        <v>15</v>
      </c>
      <c r="O511" s="51" t="s">
        <v>465</v>
      </c>
      <c r="P511" s="50">
        <v>41275</v>
      </c>
      <c r="Q511" s="51" t="s">
        <v>17</v>
      </c>
    </row>
    <row r="512" spans="1:17" x14ac:dyDescent="0.3">
      <c r="A512" s="50">
        <v>32690</v>
      </c>
      <c r="B512" s="51" t="s">
        <v>269</v>
      </c>
      <c r="C512" s="51" t="s">
        <v>1090</v>
      </c>
      <c r="D512" s="51" t="s">
        <v>922</v>
      </c>
      <c r="E512" s="38">
        <v>0</v>
      </c>
      <c r="F512" s="52">
        <v>21052.73</v>
      </c>
      <c r="G512" s="52">
        <v>21052.73</v>
      </c>
      <c r="H512" s="51" t="s">
        <v>928</v>
      </c>
      <c r="I512" s="51" t="s">
        <v>929</v>
      </c>
      <c r="J512" s="51" t="s">
        <v>18</v>
      </c>
      <c r="K512" s="38">
        <v>19738</v>
      </c>
      <c r="L512" s="38" t="s">
        <v>1620</v>
      </c>
      <c r="M512" s="51" t="s">
        <v>925</v>
      </c>
      <c r="N512" s="51" t="s">
        <v>15</v>
      </c>
      <c r="O512" s="51" t="s">
        <v>465</v>
      </c>
      <c r="P512" s="50">
        <v>32690</v>
      </c>
      <c r="Q512" s="51" t="s">
        <v>17</v>
      </c>
    </row>
    <row r="513" spans="1:17" x14ac:dyDescent="0.3">
      <c r="A513" s="50">
        <v>31229</v>
      </c>
      <c r="B513" s="51" t="s">
        <v>269</v>
      </c>
      <c r="C513" s="51" t="s">
        <v>1090</v>
      </c>
      <c r="D513" s="51" t="s">
        <v>922</v>
      </c>
      <c r="E513" s="38">
        <v>0</v>
      </c>
      <c r="F513" s="52">
        <v>19921.61</v>
      </c>
      <c r="G513" s="52">
        <v>19921.61</v>
      </c>
      <c r="H513" s="51" t="s">
        <v>928</v>
      </c>
      <c r="I513" s="51" t="s">
        <v>929</v>
      </c>
      <c r="J513" s="51" t="s">
        <v>18</v>
      </c>
      <c r="K513" s="38">
        <v>19737</v>
      </c>
      <c r="L513" s="38" t="s">
        <v>1620</v>
      </c>
      <c r="M513" s="51" t="s">
        <v>925</v>
      </c>
      <c r="N513" s="51" t="s">
        <v>15</v>
      </c>
      <c r="O513" s="51" t="s">
        <v>465</v>
      </c>
      <c r="P513" s="50">
        <v>31229</v>
      </c>
      <c r="Q513" s="51" t="s">
        <v>17</v>
      </c>
    </row>
    <row r="514" spans="1:17" x14ac:dyDescent="0.3">
      <c r="A514" s="50">
        <v>33786</v>
      </c>
      <c r="B514" s="51" t="s">
        <v>269</v>
      </c>
      <c r="C514" s="51" t="s">
        <v>1091</v>
      </c>
      <c r="D514" s="51" t="s">
        <v>922</v>
      </c>
      <c r="E514" s="38">
        <v>0</v>
      </c>
      <c r="F514" s="52">
        <v>9974.5400000000009</v>
      </c>
      <c r="G514" s="52">
        <v>9974.5400000000009</v>
      </c>
      <c r="H514" s="51" t="s">
        <v>928</v>
      </c>
      <c r="I514" s="51" t="s">
        <v>929</v>
      </c>
      <c r="J514" s="51" t="s">
        <v>18</v>
      </c>
      <c r="K514" s="38">
        <v>19749</v>
      </c>
      <c r="L514" s="38" t="s">
        <v>1620</v>
      </c>
      <c r="M514" s="51" t="s">
        <v>925</v>
      </c>
      <c r="N514" s="51" t="s">
        <v>15</v>
      </c>
      <c r="O514" s="51" t="s">
        <v>465</v>
      </c>
      <c r="P514" s="50">
        <v>33786</v>
      </c>
      <c r="Q514" s="51" t="s">
        <v>17</v>
      </c>
    </row>
    <row r="515" spans="1:17" x14ac:dyDescent="0.3">
      <c r="A515" s="50">
        <v>24289</v>
      </c>
      <c r="B515" s="51" t="s">
        <v>269</v>
      </c>
      <c r="C515" s="51" t="s">
        <v>1091</v>
      </c>
      <c r="D515" s="51" t="s">
        <v>922</v>
      </c>
      <c r="E515" s="38">
        <v>1</v>
      </c>
      <c r="F515" s="52">
        <v>9055.02</v>
      </c>
      <c r="G515" s="52">
        <v>9055.02</v>
      </c>
      <c r="H515" s="51" t="s">
        <v>928</v>
      </c>
      <c r="I515" s="51" t="s">
        <v>929</v>
      </c>
      <c r="J515" s="51" t="s">
        <v>18</v>
      </c>
      <c r="K515" s="38">
        <v>19748</v>
      </c>
      <c r="L515" s="38" t="s">
        <v>1620</v>
      </c>
      <c r="M515" s="51" t="s">
        <v>925</v>
      </c>
      <c r="N515" s="51" t="s">
        <v>15</v>
      </c>
      <c r="O515" s="51" t="s">
        <v>465</v>
      </c>
      <c r="P515" s="50">
        <v>24289</v>
      </c>
      <c r="Q515" s="51" t="s">
        <v>17</v>
      </c>
    </row>
    <row r="516" spans="1:17" x14ac:dyDescent="0.3">
      <c r="A516" s="50">
        <v>39142</v>
      </c>
      <c r="B516" s="51" t="s">
        <v>269</v>
      </c>
      <c r="C516" s="51" t="s">
        <v>1092</v>
      </c>
      <c r="D516" s="51" t="s">
        <v>922</v>
      </c>
      <c r="E516" s="38">
        <v>1</v>
      </c>
      <c r="F516" s="52">
        <v>28999</v>
      </c>
      <c r="G516" s="52">
        <v>28999</v>
      </c>
      <c r="H516" s="51" t="s">
        <v>1093</v>
      </c>
      <c r="I516" s="51" t="s">
        <v>929</v>
      </c>
      <c r="J516" s="51" t="s">
        <v>18</v>
      </c>
      <c r="K516" s="38">
        <v>87425082</v>
      </c>
      <c r="L516" s="38" t="s">
        <v>1620</v>
      </c>
      <c r="M516" s="51" t="s">
        <v>925</v>
      </c>
      <c r="N516" s="51" t="s">
        <v>15</v>
      </c>
      <c r="O516" s="51" t="s">
        <v>465</v>
      </c>
      <c r="P516" s="50">
        <v>39083</v>
      </c>
      <c r="Q516" s="51" t="s">
        <v>17</v>
      </c>
    </row>
    <row r="517" spans="1:17" x14ac:dyDescent="0.3">
      <c r="A517" s="50">
        <v>40238</v>
      </c>
      <c r="B517" s="51" t="s">
        <v>269</v>
      </c>
      <c r="C517" s="51" t="s">
        <v>1094</v>
      </c>
      <c r="D517" s="51" t="s">
        <v>922</v>
      </c>
      <c r="E517" s="38">
        <v>1</v>
      </c>
      <c r="F517" s="52">
        <v>7906.82</v>
      </c>
      <c r="G517" s="52">
        <v>7906.82</v>
      </c>
      <c r="H517" s="51" t="s">
        <v>1095</v>
      </c>
      <c r="I517" s="51" t="s">
        <v>929</v>
      </c>
      <c r="J517" s="51" t="s">
        <v>18</v>
      </c>
      <c r="K517" s="38">
        <v>99674601</v>
      </c>
      <c r="L517" s="38" t="s">
        <v>1620</v>
      </c>
      <c r="M517" s="51" t="s">
        <v>925</v>
      </c>
      <c r="N517" s="51" t="s">
        <v>15</v>
      </c>
      <c r="O517" s="51" t="s">
        <v>465</v>
      </c>
      <c r="P517" s="50">
        <v>40238</v>
      </c>
      <c r="Q517" s="51" t="s">
        <v>17</v>
      </c>
    </row>
    <row r="518" spans="1:17" x14ac:dyDescent="0.3">
      <c r="A518" s="50">
        <v>37712</v>
      </c>
      <c r="B518" s="51" t="s">
        <v>269</v>
      </c>
      <c r="C518" s="51" t="s">
        <v>1094</v>
      </c>
      <c r="D518" s="51" t="s">
        <v>922</v>
      </c>
      <c r="E518" s="38">
        <v>0</v>
      </c>
      <c r="F518" s="52">
        <v>504</v>
      </c>
      <c r="G518" s="52">
        <v>504</v>
      </c>
      <c r="H518" s="51" t="s">
        <v>1096</v>
      </c>
      <c r="I518" s="51" t="s">
        <v>929</v>
      </c>
      <c r="J518" s="51" t="s">
        <v>18</v>
      </c>
      <c r="K518" s="38">
        <v>30394733</v>
      </c>
      <c r="L518" s="38" t="s">
        <v>1620</v>
      </c>
      <c r="M518" s="51" t="s">
        <v>925</v>
      </c>
      <c r="N518" s="51" t="s">
        <v>15</v>
      </c>
      <c r="O518" s="51" t="s">
        <v>465</v>
      </c>
      <c r="P518" s="50">
        <v>37712</v>
      </c>
      <c r="Q518" s="51" t="s">
        <v>17</v>
      </c>
    </row>
    <row r="519" spans="1:17" x14ac:dyDescent="0.3">
      <c r="A519" s="50">
        <v>24289</v>
      </c>
      <c r="B519" s="51" t="s">
        <v>269</v>
      </c>
      <c r="C519" s="51" t="s">
        <v>1097</v>
      </c>
      <c r="D519" s="51" t="s">
        <v>922</v>
      </c>
      <c r="E519" s="38">
        <v>1</v>
      </c>
      <c r="F519" s="52">
        <v>627.04</v>
      </c>
      <c r="G519" s="52">
        <v>627.04</v>
      </c>
      <c r="H519" s="51" t="s">
        <v>928</v>
      </c>
      <c r="I519" s="51" t="s">
        <v>929</v>
      </c>
      <c r="J519" s="51" t="s">
        <v>18</v>
      </c>
      <c r="K519" s="38">
        <v>19791</v>
      </c>
      <c r="L519" s="38" t="s">
        <v>1620</v>
      </c>
      <c r="M519" s="51" t="s">
        <v>925</v>
      </c>
      <c r="N519" s="51" t="s">
        <v>15</v>
      </c>
      <c r="O519" s="51" t="s">
        <v>465</v>
      </c>
      <c r="P519" s="50">
        <v>24289</v>
      </c>
      <c r="Q519" s="51" t="s">
        <v>17</v>
      </c>
    </row>
    <row r="520" spans="1:17" x14ac:dyDescent="0.3">
      <c r="A520" s="50">
        <v>24289</v>
      </c>
      <c r="B520" s="51" t="s">
        <v>269</v>
      </c>
      <c r="C520" s="51" t="s">
        <v>527</v>
      </c>
      <c r="D520" s="51" t="s">
        <v>927</v>
      </c>
      <c r="E520" s="38">
        <v>1</v>
      </c>
      <c r="F520" s="52">
        <v>12388.14</v>
      </c>
      <c r="G520" s="52">
        <v>12388.14</v>
      </c>
      <c r="H520" s="51" t="s">
        <v>928</v>
      </c>
      <c r="I520" s="51" t="s">
        <v>929</v>
      </c>
      <c r="J520" s="51" t="s">
        <v>18</v>
      </c>
      <c r="K520" s="38">
        <v>19819</v>
      </c>
      <c r="L520" s="38" t="s">
        <v>1620</v>
      </c>
      <c r="M520" s="51" t="s">
        <v>925</v>
      </c>
      <c r="N520" s="51" t="s">
        <v>15</v>
      </c>
      <c r="O520" s="51" t="s">
        <v>465</v>
      </c>
      <c r="P520" s="50">
        <v>24289</v>
      </c>
      <c r="Q520" s="51" t="s">
        <v>17</v>
      </c>
    </row>
    <row r="521" spans="1:17" x14ac:dyDescent="0.3">
      <c r="A521" s="50">
        <v>37712</v>
      </c>
      <c r="B521" s="51" t="s">
        <v>269</v>
      </c>
      <c r="C521" s="51" t="s">
        <v>1098</v>
      </c>
      <c r="D521" s="51" t="s">
        <v>922</v>
      </c>
      <c r="E521" s="38">
        <v>0</v>
      </c>
      <c r="F521" s="52">
        <v>1176</v>
      </c>
      <c r="G521" s="52">
        <v>1176</v>
      </c>
      <c r="H521" s="51" t="s">
        <v>1096</v>
      </c>
      <c r="I521" s="51" t="s">
        <v>929</v>
      </c>
      <c r="J521" s="51" t="s">
        <v>18</v>
      </c>
      <c r="K521" s="38">
        <v>30394727</v>
      </c>
      <c r="L521" s="38" t="s">
        <v>1620</v>
      </c>
      <c r="M521" s="51" t="s">
        <v>925</v>
      </c>
      <c r="N521" s="51" t="s">
        <v>15</v>
      </c>
      <c r="O521" s="51" t="s">
        <v>465</v>
      </c>
      <c r="P521" s="50">
        <v>37622</v>
      </c>
      <c r="Q521" s="51" t="s">
        <v>17</v>
      </c>
    </row>
    <row r="522" spans="1:17" x14ac:dyDescent="0.3">
      <c r="A522" s="50">
        <v>24289</v>
      </c>
      <c r="B522" s="51" t="s">
        <v>269</v>
      </c>
      <c r="C522" s="51" t="s">
        <v>528</v>
      </c>
      <c r="D522" s="51" t="s">
        <v>922</v>
      </c>
      <c r="E522" s="38">
        <v>2</v>
      </c>
      <c r="F522" s="52">
        <v>2671.52</v>
      </c>
      <c r="G522" s="52">
        <v>1335.76</v>
      </c>
      <c r="H522" s="51" t="s">
        <v>928</v>
      </c>
      <c r="I522" s="51" t="s">
        <v>929</v>
      </c>
      <c r="J522" s="51" t="s">
        <v>18</v>
      </c>
      <c r="K522" s="38">
        <v>19844</v>
      </c>
      <c r="L522" s="38" t="s">
        <v>1620</v>
      </c>
      <c r="M522" s="51" t="s">
        <v>925</v>
      </c>
      <c r="N522" s="51" t="s">
        <v>15</v>
      </c>
      <c r="O522" s="51" t="s">
        <v>465</v>
      </c>
      <c r="P522" s="50">
        <v>24289</v>
      </c>
      <c r="Q522" s="51" t="s">
        <v>17</v>
      </c>
    </row>
    <row r="523" spans="1:17" x14ac:dyDescent="0.3">
      <c r="A523" s="50">
        <v>33786</v>
      </c>
      <c r="B523" s="51" t="s">
        <v>269</v>
      </c>
      <c r="C523" s="51" t="s">
        <v>1099</v>
      </c>
      <c r="D523" s="51" t="s">
        <v>922</v>
      </c>
      <c r="E523" s="38">
        <v>0</v>
      </c>
      <c r="F523" s="52">
        <v>20355.419999999998</v>
      </c>
      <c r="G523" s="52">
        <v>20355.419999999998</v>
      </c>
      <c r="H523" s="51" t="s">
        <v>928</v>
      </c>
      <c r="I523" s="51" t="s">
        <v>929</v>
      </c>
      <c r="J523" s="51" t="s">
        <v>18</v>
      </c>
      <c r="K523" s="38">
        <v>19863</v>
      </c>
      <c r="L523" s="38" t="s">
        <v>1620</v>
      </c>
      <c r="M523" s="51" t="s">
        <v>925</v>
      </c>
      <c r="N523" s="51" t="s">
        <v>15</v>
      </c>
      <c r="O523" s="51" t="s">
        <v>465</v>
      </c>
      <c r="P523" s="50">
        <v>33786</v>
      </c>
      <c r="Q523" s="51" t="s">
        <v>17</v>
      </c>
    </row>
    <row r="524" spans="1:17" x14ac:dyDescent="0.3">
      <c r="A524" s="50">
        <v>25020</v>
      </c>
      <c r="B524" s="51" t="s">
        <v>269</v>
      </c>
      <c r="C524" s="51" t="s">
        <v>1099</v>
      </c>
      <c r="D524" s="51" t="s">
        <v>922</v>
      </c>
      <c r="E524" s="38">
        <v>0</v>
      </c>
      <c r="F524" s="52">
        <v>578.29</v>
      </c>
      <c r="G524" s="52">
        <v>578.29</v>
      </c>
      <c r="H524" s="51" t="s">
        <v>928</v>
      </c>
      <c r="I524" s="51" t="s">
        <v>929</v>
      </c>
      <c r="J524" s="51" t="s">
        <v>18</v>
      </c>
      <c r="K524" s="38">
        <v>19862</v>
      </c>
      <c r="L524" s="38" t="s">
        <v>1620</v>
      </c>
      <c r="M524" s="51" t="s">
        <v>925</v>
      </c>
      <c r="N524" s="51" t="s">
        <v>15</v>
      </c>
      <c r="O524" s="51" t="s">
        <v>465</v>
      </c>
      <c r="P524" s="50">
        <v>25020</v>
      </c>
      <c r="Q524" s="51" t="s">
        <v>17</v>
      </c>
    </row>
    <row r="525" spans="1:17" x14ac:dyDescent="0.3">
      <c r="A525" s="50">
        <v>24289</v>
      </c>
      <c r="B525" s="51" t="s">
        <v>269</v>
      </c>
      <c r="C525" s="51" t="s">
        <v>1099</v>
      </c>
      <c r="D525" s="51" t="s">
        <v>922</v>
      </c>
      <c r="E525" s="38">
        <v>0</v>
      </c>
      <c r="F525" s="52">
        <v>897.2</v>
      </c>
      <c r="G525" s="52">
        <v>897.2</v>
      </c>
      <c r="H525" s="51" t="s">
        <v>928</v>
      </c>
      <c r="I525" s="51" t="s">
        <v>929</v>
      </c>
      <c r="J525" s="51" t="s">
        <v>18</v>
      </c>
      <c r="K525" s="38">
        <v>19861</v>
      </c>
      <c r="L525" s="38" t="s">
        <v>1620</v>
      </c>
      <c r="M525" s="51" t="s">
        <v>925</v>
      </c>
      <c r="N525" s="51" t="s">
        <v>15</v>
      </c>
      <c r="O525" s="51" t="s">
        <v>465</v>
      </c>
      <c r="P525" s="50">
        <v>24289</v>
      </c>
      <c r="Q525" s="51" t="s">
        <v>17</v>
      </c>
    </row>
    <row r="526" spans="1:17" x14ac:dyDescent="0.3">
      <c r="A526" s="54">
        <v>39448</v>
      </c>
      <c r="B526" s="55" t="s">
        <v>269</v>
      </c>
      <c r="C526" s="55" t="s">
        <v>1100</v>
      </c>
      <c r="D526" s="55" t="s">
        <v>922</v>
      </c>
      <c r="E526" s="39">
        <v>0</v>
      </c>
      <c r="F526" s="56">
        <v>35034.61</v>
      </c>
      <c r="G526" s="56">
        <v>35034.61</v>
      </c>
      <c r="H526" s="55" t="s">
        <v>1062</v>
      </c>
      <c r="I526" s="55" t="s">
        <v>929</v>
      </c>
      <c r="J526" s="55" t="s">
        <v>18</v>
      </c>
      <c r="K526" s="39">
        <v>87680613</v>
      </c>
      <c r="L526" s="48" t="s">
        <v>1619</v>
      </c>
      <c r="M526" s="55" t="s">
        <v>925</v>
      </c>
      <c r="N526" s="55" t="s">
        <v>15</v>
      </c>
      <c r="O526" s="55" t="s">
        <v>465</v>
      </c>
      <c r="P526" s="54">
        <v>39448</v>
      </c>
      <c r="Q526" s="55" t="s">
        <v>17</v>
      </c>
    </row>
    <row r="527" spans="1:17" x14ac:dyDescent="0.3">
      <c r="A527" s="50">
        <v>24289</v>
      </c>
      <c r="B527" s="51" t="s">
        <v>269</v>
      </c>
      <c r="C527" s="51" t="s">
        <v>567</v>
      </c>
      <c r="D527" s="51" t="s">
        <v>922</v>
      </c>
      <c r="E527" s="38">
        <v>1</v>
      </c>
      <c r="F527" s="52">
        <v>42160.01</v>
      </c>
      <c r="G527" s="52">
        <v>42160.01</v>
      </c>
      <c r="H527" s="51" t="s">
        <v>928</v>
      </c>
      <c r="I527" s="51" t="s">
        <v>929</v>
      </c>
      <c r="J527" s="51" t="s">
        <v>18</v>
      </c>
      <c r="K527" s="38">
        <v>20833</v>
      </c>
      <c r="L527" s="38" t="s">
        <v>1620</v>
      </c>
      <c r="M527" s="51" t="s">
        <v>925</v>
      </c>
      <c r="N527" s="51" t="s">
        <v>15</v>
      </c>
      <c r="O527" s="51" t="s">
        <v>465</v>
      </c>
      <c r="P527" s="50">
        <v>24289</v>
      </c>
      <c r="Q527" s="51" t="s">
        <v>17</v>
      </c>
    </row>
    <row r="528" spans="1:17" x14ac:dyDescent="0.3">
      <c r="A528" s="50">
        <v>24289</v>
      </c>
      <c r="B528" s="51" t="s">
        <v>269</v>
      </c>
      <c r="C528" s="51" t="s">
        <v>568</v>
      </c>
      <c r="D528" s="51" t="s">
        <v>922</v>
      </c>
      <c r="E528" s="38">
        <v>1</v>
      </c>
      <c r="F528" s="52">
        <v>118305.51</v>
      </c>
      <c r="G528" s="52">
        <v>118305.51</v>
      </c>
      <c r="H528" s="51" t="s">
        <v>928</v>
      </c>
      <c r="I528" s="51" t="s">
        <v>929</v>
      </c>
      <c r="J528" s="51" t="s">
        <v>18</v>
      </c>
      <c r="K528" s="38">
        <v>20854</v>
      </c>
      <c r="L528" s="38" t="s">
        <v>1620</v>
      </c>
      <c r="M528" s="51" t="s">
        <v>925</v>
      </c>
      <c r="N528" s="51" t="s">
        <v>15</v>
      </c>
      <c r="O528" s="51" t="s">
        <v>465</v>
      </c>
      <c r="P528" s="50">
        <v>24289</v>
      </c>
      <c r="Q528" s="51" t="s">
        <v>17</v>
      </c>
    </row>
    <row r="529" spans="1:17" x14ac:dyDescent="0.3">
      <c r="A529" s="50">
        <v>24289</v>
      </c>
      <c r="B529" s="51" t="s">
        <v>269</v>
      </c>
      <c r="C529" s="51" t="s">
        <v>1105</v>
      </c>
      <c r="D529" s="51" t="s">
        <v>922</v>
      </c>
      <c r="E529" s="38">
        <v>1</v>
      </c>
      <c r="F529" s="52">
        <v>42441.120000000003</v>
      </c>
      <c r="G529" s="52">
        <v>42441.120000000003</v>
      </c>
      <c r="H529" s="51" t="s">
        <v>928</v>
      </c>
      <c r="I529" s="51" t="s">
        <v>929</v>
      </c>
      <c r="J529" s="51" t="s">
        <v>18</v>
      </c>
      <c r="K529" s="38">
        <v>20879</v>
      </c>
      <c r="L529" s="38" t="s">
        <v>1620</v>
      </c>
      <c r="M529" s="51" t="s">
        <v>925</v>
      </c>
      <c r="N529" s="51" t="s">
        <v>15</v>
      </c>
      <c r="O529" s="51" t="s">
        <v>465</v>
      </c>
      <c r="P529" s="50">
        <v>24289</v>
      </c>
      <c r="Q529" s="51" t="s">
        <v>17</v>
      </c>
    </row>
    <row r="530" spans="1:17" x14ac:dyDescent="0.3">
      <c r="A530" s="50">
        <v>39114</v>
      </c>
      <c r="B530" s="51" t="s">
        <v>269</v>
      </c>
      <c r="C530" s="51" t="s">
        <v>1106</v>
      </c>
      <c r="D530" s="51" t="s">
        <v>927</v>
      </c>
      <c r="E530" s="38">
        <v>1</v>
      </c>
      <c r="F530" s="52">
        <v>156054.79</v>
      </c>
      <c r="G530" s="52">
        <v>156054.79</v>
      </c>
      <c r="H530" s="51" t="s">
        <v>1107</v>
      </c>
      <c r="I530" s="51" t="s">
        <v>929</v>
      </c>
      <c r="J530" s="51" t="s">
        <v>18</v>
      </c>
      <c r="K530" s="38">
        <v>78347888</v>
      </c>
      <c r="L530" s="38" t="s">
        <v>1620</v>
      </c>
      <c r="M530" s="51" t="s">
        <v>925</v>
      </c>
      <c r="N530" s="51" t="s">
        <v>15</v>
      </c>
      <c r="O530" s="51" t="s">
        <v>465</v>
      </c>
      <c r="P530" s="50">
        <v>39083</v>
      </c>
      <c r="Q530" s="51" t="s">
        <v>17</v>
      </c>
    </row>
    <row r="531" spans="1:17" x14ac:dyDescent="0.3">
      <c r="A531" s="50">
        <v>24289</v>
      </c>
      <c r="B531" s="51" t="s">
        <v>269</v>
      </c>
      <c r="C531" s="51" t="s">
        <v>571</v>
      </c>
      <c r="D531" s="51" t="s">
        <v>922</v>
      </c>
      <c r="E531" s="38">
        <v>0</v>
      </c>
      <c r="F531" s="52">
        <v>14820.02</v>
      </c>
      <c r="G531" s="52">
        <v>14820.02</v>
      </c>
      <c r="H531" s="51" t="s">
        <v>928</v>
      </c>
      <c r="I531" s="51" t="s">
        <v>929</v>
      </c>
      <c r="J531" s="51" t="s">
        <v>18</v>
      </c>
      <c r="K531" s="38">
        <v>20948</v>
      </c>
      <c r="L531" s="38" t="s">
        <v>1620</v>
      </c>
      <c r="M531" s="51" t="s">
        <v>925</v>
      </c>
      <c r="N531" s="51" t="s">
        <v>15</v>
      </c>
      <c r="O531" s="51" t="s">
        <v>465</v>
      </c>
      <c r="P531" s="50">
        <v>24289</v>
      </c>
      <c r="Q531" s="51" t="s">
        <v>17</v>
      </c>
    </row>
    <row r="532" spans="1:17" x14ac:dyDescent="0.3">
      <c r="A532" s="50">
        <v>24289</v>
      </c>
      <c r="B532" s="51" t="s">
        <v>269</v>
      </c>
      <c r="C532" s="51" t="s">
        <v>572</v>
      </c>
      <c r="D532" s="51" t="s">
        <v>922</v>
      </c>
      <c r="E532" s="38">
        <v>1</v>
      </c>
      <c r="F532" s="52">
        <v>32418.79</v>
      </c>
      <c r="G532" s="52">
        <v>32418.79</v>
      </c>
      <c r="H532" s="51" t="s">
        <v>928</v>
      </c>
      <c r="I532" s="51" t="s">
        <v>929</v>
      </c>
      <c r="J532" s="51" t="s">
        <v>18</v>
      </c>
      <c r="K532" s="38">
        <v>20976</v>
      </c>
      <c r="L532" s="38" t="s">
        <v>1620</v>
      </c>
      <c r="M532" s="51" t="s">
        <v>925</v>
      </c>
      <c r="N532" s="51" t="s">
        <v>15</v>
      </c>
      <c r="O532" s="51" t="s">
        <v>465</v>
      </c>
      <c r="P532" s="50">
        <v>24289</v>
      </c>
      <c r="Q532" s="51" t="s">
        <v>17</v>
      </c>
    </row>
    <row r="533" spans="1:17" x14ac:dyDescent="0.3">
      <c r="A533" s="50">
        <v>33420</v>
      </c>
      <c r="B533" s="51" t="s">
        <v>269</v>
      </c>
      <c r="C533" s="51" t="s">
        <v>1108</v>
      </c>
      <c r="D533" s="51" t="s">
        <v>922</v>
      </c>
      <c r="E533" s="38">
        <v>0</v>
      </c>
      <c r="F533" s="52">
        <v>3971.64</v>
      </c>
      <c r="G533" s="52">
        <v>3971.64</v>
      </c>
      <c r="H533" s="51" t="s">
        <v>928</v>
      </c>
      <c r="I533" s="51" t="s">
        <v>929</v>
      </c>
      <c r="J533" s="51" t="s">
        <v>18</v>
      </c>
      <c r="K533" s="38">
        <v>20998</v>
      </c>
      <c r="L533" s="38" t="s">
        <v>1620</v>
      </c>
      <c r="M533" s="51" t="s">
        <v>925</v>
      </c>
      <c r="N533" s="51" t="s">
        <v>15</v>
      </c>
      <c r="O533" s="51" t="s">
        <v>465</v>
      </c>
      <c r="P533" s="50">
        <v>33420</v>
      </c>
      <c r="Q533" s="51" t="s">
        <v>17</v>
      </c>
    </row>
    <row r="534" spans="1:17" x14ac:dyDescent="0.3">
      <c r="A534" s="50">
        <v>33055</v>
      </c>
      <c r="B534" s="51" t="s">
        <v>269</v>
      </c>
      <c r="C534" s="51" t="s">
        <v>1108</v>
      </c>
      <c r="D534" s="51" t="s">
        <v>922</v>
      </c>
      <c r="E534" s="38">
        <v>0</v>
      </c>
      <c r="F534" s="52">
        <v>8480.7099999999991</v>
      </c>
      <c r="G534" s="52">
        <v>8480.7099999999991</v>
      </c>
      <c r="H534" s="51" t="s">
        <v>928</v>
      </c>
      <c r="I534" s="51" t="s">
        <v>929</v>
      </c>
      <c r="J534" s="51" t="s">
        <v>18</v>
      </c>
      <c r="K534" s="38">
        <v>20997</v>
      </c>
      <c r="L534" s="38" t="s">
        <v>1620</v>
      </c>
      <c r="M534" s="51" t="s">
        <v>925</v>
      </c>
      <c r="N534" s="51" t="s">
        <v>15</v>
      </c>
      <c r="O534" s="51" t="s">
        <v>465</v>
      </c>
      <c r="P534" s="50">
        <v>33055</v>
      </c>
      <c r="Q534" s="51" t="s">
        <v>17</v>
      </c>
    </row>
    <row r="535" spans="1:17" x14ac:dyDescent="0.3">
      <c r="A535" s="50">
        <v>24289</v>
      </c>
      <c r="B535" s="51" t="s">
        <v>269</v>
      </c>
      <c r="C535" s="51" t="s">
        <v>1108</v>
      </c>
      <c r="D535" s="51" t="s">
        <v>922</v>
      </c>
      <c r="E535" s="38">
        <v>1</v>
      </c>
      <c r="F535" s="52">
        <v>5557.5</v>
      </c>
      <c r="G535" s="52">
        <v>5557.5</v>
      </c>
      <c r="H535" s="51" t="s">
        <v>928</v>
      </c>
      <c r="I535" s="51" t="s">
        <v>929</v>
      </c>
      <c r="J535" s="51" t="s">
        <v>18</v>
      </c>
      <c r="K535" s="38">
        <v>20996</v>
      </c>
      <c r="L535" s="38" t="s">
        <v>1620</v>
      </c>
      <c r="M535" s="51" t="s">
        <v>925</v>
      </c>
      <c r="N535" s="51" t="s">
        <v>15</v>
      </c>
      <c r="O535" s="51" t="s">
        <v>465</v>
      </c>
      <c r="P535" s="50">
        <v>24289</v>
      </c>
      <c r="Q535" s="51" t="s">
        <v>17</v>
      </c>
    </row>
    <row r="536" spans="1:17" x14ac:dyDescent="0.3">
      <c r="A536" s="50">
        <v>25020</v>
      </c>
      <c r="B536" s="51" t="s">
        <v>279</v>
      </c>
      <c r="C536" s="51" t="s">
        <v>1109</v>
      </c>
      <c r="D536" s="51" t="s">
        <v>922</v>
      </c>
      <c r="E536" s="38">
        <v>1</v>
      </c>
      <c r="F536" s="52">
        <v>1444.68</v>
      </c>
      <c r="G536" s="52">
        <v>1444.68</v>
      </c>
      <c r="H536" s="51" t="s">
        <v>928</v>
      </c>
      <c r="I536" s="51" t="s">
        <v>929</v>
      </c>
      <c r="J536" s="51" t="s">
        <v>18</v>
      </c>
      <c r="K536" s="38">
        <v>21985</v>
      </c>
      <c r="L536" s="38" t="s">
        <v>1620</v>
      </c>
      <c r="M536" s="51" t="s">
        <v>925</v>
      </c>
      <c r="N536" s="51" t="s">
        <v>15</v>
      </c>
      <c r="O536" s="51" t="s">
        <v>280</v>
      </c>
      <c r="P536" s="50">
        <v>25020</v>
      </c>
      <c r="Q536" s="51" t="s">
        <v>17</v>
      </c>
    </row>
    <row r="537" spans="1:17" x14ac:dyDescent="0.3">
      <c r="A537" s="50">
        <v>25020</v>
      </c>
      <c r="B537" s="51" t="s">
        <v>279</v>
      </c>
      <c r="C537" s="51" t="s">
        <v>1110</v>
      </c>
      <c r="D537" s="51" t="s">
        <v>927</v>
      </c>
      <c r="E537" s="38">
        <v>0</v>
      </c>
      <c r="F537" s="52">
        <v>1083.51</v>
      </c>
      <c r="G537" s="52">
        <v>1083.51</v>
      </c>
      <c r="H537" s="51" t="s">
        <v>928</v>
      </c>
      <c r="I537" s="51" t="s">
        <v>929</v>
      </c>
      <c r="J537" s="51" t="s">
        <v>18</v>
      </c>
      <c r="K537" s="38">
        <v>21998</v>
      </c>
      <c r="L537" s="38" t="s">
        <v>1620</v>
      </c>
      <c r="M537" s="51" t="s">
        <v>925</v>
      </c>
      <c r="N537" s="51" t="s">
        <v>15</v>
      </c>
      <c r="O537" s="51" t="s">
        <v>280</v>
      </c>
      <c r="P537" s="50">
        <v>25020</v>
      </c>
      <c r="Q537" s="51" t="s">
        <v>17</v>
      </c>
    </row>
    <row r="538" spans="1:17" x14ac:dyDescent="0.3">
      <c r="A538" s="50">
        <v>24289</v>
      </c>
      <c r="B538" s="51" t="s">
        <v>279</v>
      </c>
      <c r="C538" s="51" t="s">
        <v>1110</v>
      </c>
      <c r="D538" s="51" t="s">
        <v>927</v>
      </c>
      <c r="E538" s="38">
        <v>1</v>
      </c>
      <c r="F538" s="52">
        <v>1757.92</v>
      </c>
      <c r="G538" s="52">
        <v>1757.92</v>
      </c>
      <c r="H538" s="51" t="s">
        <v>928</v>
      </c>
      <c r="I538" s="51" t="s">
        <v>929</v>
      </c>
      <c r="J538" s="51" t="s">
        <v>18</v>
      </c>
      <c r="K538" s="38">
        <v>21997</v>
      </c>
      <c r="L538" s="38" t="s">
        <v>1620</v>
      </c>
      <c r="M538" s="51" t="s">
        <v>925</v>
      </c>
      <c r="N538" s="51" t="s">
        <v>15</v>
      </c>
      <c r="O538" s="51" t="s">
        <v>280</v>
      </c>
      <c r="P538" s="50">
        <v>24289</v>
      </c>
      <c r="Q538" s="51" t="s">
        <v>17</v>
      </c>
    </row>
    <row r="539" spans="1:17" x14ac:dyDescent="0.3">
      <c r="A539" s="54">
        <v>25020</v>
      </c>
      <c r="B539" s="55" t="s">
        <v>279</v>
      </c>
      <c r="C539" s="55" t="s">
        <v>597</v>
      </c>
      <c r="D539" s="55" t="s">
        <v>922</v>
      </c>
      <c r="E539" s="39">
        <v>5</v>
      </c>
      <c r="F539" s="56">
        <v>8242.01</v>
      </c>
      <c r="G539" s="56">
        <v>1648.4</v>
      </c>
      <c r="H539" s="55" t="s">
        <v>928</v>
      </c>
      <c r="I539" s="55" t="s">
        <v>929</v>
      </c>
      <c r="J539" s="55" t="s">
        <v>18</v>
      </c>
      <c r="K539" s="39">
        <v>22117</v>
      </c>
      <c r="L539" s="48" t="s">
        <v>1619</v>
      </c>
      <c r="M539" s="55" t="s">
        <v>925</v>
      </c>
      <c r="N539" s="55" t="s">
        <v>15</v>
      </c>
      <c r="O539" s="55" t="s">
        <v>280</v>
      </c>
      <c r="P539" s="54">
        <v>25020</v>
      </c>
      <c r="Q539" s="55" t="s">
        <v>17</v>
      </c>
    </row>
    <row r="540" spans="1:17" x14ac:dyDescent="0.3">
      <c r="A540" s="54">
        <v>36708</v>
      </c>
      <c r="B540" s="55" t="s">
        <v>279</v>
      </c>
      <c r="C540" s="55" t="s">
        <v>598</v>
      </c>
      <c r="D540" s="55" t="s">
        <v>927</v>
      </c>
      <c r="E540" s="39">
        <v>1</v>
      </c>
      <c r="F540" s="56">
        <v>16645.509999999998</v>
      </c>
      <c r="G540" s="56">
        <v>16645.509999999998</v>
      </c>
      <c r="H540" s="55" t="s">
        <v>928</v>
      </c>
      <c r="I540" s="55" t="s">
        <v>929</v>
      </c>
      <c r="J540" s="55" t="s">
        <v>18</v>
      </c>
      <c r="K540" s="39">
        <v>22131</v>
      </c>
      <c r="L540" s="48" t="s">
        <v>1619</v>
      </c>
      <c r="M540" s="55" t="s">
        <v>925</v>
      </c>
      <c r="N540" s="55" t="s">
        <v>15</v>
      </c>
      <c r="O540" s="55" t="s">
        <v>280</v>
      </c>
      <c r="P540" s="54">
        <v>36708</v>
      </c>
      <c r="Q540" s="55" t="s">
        <v>17</v>
      </c>
    </row>
    <row r="541" spans="1:17" x14ac:dyDescent="0.3">
      <c r="A541" s="54">
        <v>34881</v>
      </c>
      <c r="B541" s="55" t="s">
        <v>279</v>
      </c>
      <c r="C541" s="55" t="s">
        <v>599</v>
      </c>
      <c r="D541" s="55" t="s">
        <v>922</v>
      </c>
      <c r="E541" s="39">
        <v>1</v>
      </c>
      <c r="F541" s="56">
        <v>28568.959999999999</v>
      </c>
      <c r="G541" s="56">
        <v>28568.959999999999</v>
      </c>
      <c r="H541" s="55" t="s">
        <v>928</v>
      </c>
      <c r="I541" s="55" t="s">
        <v>929</v>
      </c>
      <c r="J541" s="55" t="s">
        <v>18</v>
      </c>
      <c r="K541" s="39">
        <v>22143</v>
      </c>
      <c r="L541" s="48" t="s">
        <v>1619</v>
      </c>
      <c r="M541" s="55" t="s">
        <v>925</v>
      </c>
      <c r="N541" s="55" t="s">
        <v>15</v>
      </c>
      <c r="O541" s="55" t="s">
        <v>280</v>
      </c>
      <c r="P541" s="54">
        <v>34881</v>
      </c>
      <c r="Q541" s="55" t="s">
        <v>17</v>
      </c>
    </row>
    <row r="542" spans="1:17" x14ac:dyDescent="0.3">
      <c r="A542" s="54">
        <v>25020</v>
      </c>
      <c r="B542" s="55" t="s">
        <v>279</v>
      </c>
      <c r="C542" s="55" t="s">
        <v>599</v>
      </c>
      <c r="D542" s="55" t="s">
        <v>922</v>
      </c>
      <c r="E542" s="39">
        <v>0</v>
      </c>
      <c r="F542" s="56">
        <v>9419.34</v>
      </c>
      <c r="G542" s="56">
        <v>9419.34</v>
      </c>
      <c r="H542" s="55" t="s">
        <v>928</v>
      </c>
      <c r="I542" s="55" t="s">
        <v>929</v>
      </c>
      <c r="J542" s="55" t="s">
        <v>18</v>
      </c>
      <c r="K542" s="39">
        <v>22142</v>
      </c>
      <c r="L542" s="48" t="s">
        <v>1619</v>
      </c>
      <c r="M542" s="55" t="s">
        <v>925</v>
      </c>
      <c r="N542" s="55" t="s">
        <v>15</v>
      </c>
      <c r="O542" s="55" t="s">
        <v>280</v>
      </c>
      <c r="P542" s="54">
        <v>25020</v>
      </c>
      <c r="Q542" s="55" t="s">
        <v>17</v>
      </c>
    </row>
    <row r="543" spans="1:17" x14ac:dyDescent="0.3">
      <c r="A543" s="54">
        <v>25020</v>
      </c>
      <c r="B543" s="55" t="s">
        <v>279</v>
      </c>
      <c r="C543" s="55" t="s">
        <v>1111</v>
      </c>
      <c r="D543" s="55" t="s">
        <v>927</v>
      </c>
      <c r="E543" s="39">
        <v>1</v>
      </c>
      <c r="F543" s="56">
        <v>17661.36</v>
      </c>
      <c r="G543" s="56">
        <v>17661.36</v>
      </c>
      <c r="H543" s="55" t="s">
        <v>928</v>
      </c>
      <c r="I543" s="55" t="s">
        <v>929</v>
      </c>
      <c r="J543" s="55" t="s">
        <v>18</v>
      </c>
      <c r="K543" s="39">
        <v>22155</v>
      </c>
      <c r="L543" s="48" t="s">
        <v>1619</v>
      </c>
      <c r="M543" s="55" t="s">
        <v>925</v>
      </c>
      <c r="N543" s="55" t="s">
        <v>15</v>
      </c>
      <c r="O543" s="55" t="s">
        <v>280</v>
      </c>
      <c r="P543" s="54">
        <v>25020</v>
      </c>
      <c r="Q543" s="55" t="s">
        <v>17</v>
      </c>
    </row>
    <row r="544" spans="1:17" x14ac:dyDescent="0.3">
      <c r="A544" s="54">
        <v>25020</v>
      </c>
      <c r="B544" s="55" t="s">
        <v>279</v>
      </c>
      <c r="C544" s="55" t="s">
        <v>1112</v>
      </c>
      <c r="D544" s="55" t="s">
        <v>927</v>
      </c>
      <c r="E544" s="39">
        <v>1</v>
      </c>
      <c r="F544" s="56">
        <v>53294.46</v>
      </c>
      <c r="G544" s="56">
        <v>53294.46</v>
      </c>
      <c r="H544" s="55" t="s">
        <v>928</v>
      </c>
      <c r="I544" s="55" t="s">
        <v>929</v>
      </c>
      <c r="J544" s="55" t="s">
        <v>18</v>
      </c>
      <c r="K544" s="39">
        <v>22165</v>
      </c>
      <c r="L544" s="48" t="s">
        <v>1619</v>
      </c>
      <c r="M544" s="55" t="s">
        <v>925</v>
      </c>
      <c r="N544" s="55" t="s">
        <v>15</v>
      </c>
      <c r="O544" s="55" t="s">
        <v>280</v>
      </c>
      <c r="P544" s="54">
        <v>25020</v>
      </c>
      <c r="Q544" s="55" t="s">
        <v>17</v>
      </c>
    </row>
    <row r="545" spans="1:17" x14ac:dyDescent="0.3">
      <c r="A545" s="50">
        <v>24289</v>
      </c>
      <c r="B545" s="51" t="s">
        <v>279</v>
      </c>
      <c r="C545" s="51" t="s">
        <v>1113</v>
      </c>
      <c r="D545" s="51" t="s">
        <v>927</v>
      </c>
      <c r="E545" s="38">
        <v>1</v>
      </c>
      <c r="F545" s="52">
        <v>3554.06</v>
      </c>
      <c r="G545" s="52">
        <v>3554.06</v>
      </c>
      <c r="H545" s="51" t="s">
        <v>928</v>
      </c>
      <c r="I545" s="51" t="s">
        <v>929</v>
      </c>
      <c r="J545" s="51" t="s">
        <v>18</v>
      </c>
      <c r="K545" s="38">
        <v>22324</v>
      </c>
      <c r="L545" s="38" t="s">
        <v>1620</v>
      </c>
      <c r="M545" s="51" t="s">
        <v>925</v>
      </c>
      <c r="N545" s="51" t="s">
        <v>15</v>
      </c>
      <c r="O545" s="51" t="s">
        <v>280</v>
      </c>
      <c r="P545" s="50">
        <v>24289</v>
      </c>
      <c r="Q545" s="51" t="s">
        <v>17</v>
      </c>
    </row>
    <row r="546" spans="1:17" x14ac:dyDescent="0.3">
      <c r="A546" s="50">
        <v>24289</v>
      </c>
      <c r="B546" s="51" t="s">
        <v>279</v>
      </c>
      <c r="C546" s="51" t="s">
        <v>611</v>
      </c>
      <c r="D546" s="51" t="s">
        <v>922</v>
      </c>
      <c r="E546" s="38">
        <v>1</v>
      </c>
      <c r="F546" s="52">
        <v>10329.719999999999</v>
      </c>
      <c r="G546" s="52">
        <v>10329.719999999999</v>
      </c>
      <c r="H546" s="51" t="s">
        <v>928</v>
      </c>
      <c r="I546" s="51" t="s">
        <v>929</v>
      </c>
      <c r="J546" s="51" t="s">
        <v>18</v>
      </c>
      <c r="K546" s="38">
        <v>22347</v>
      </c>
      <c r="L546" s="38" t="s">
        <v>1620</v>
      </c>
      <c r="M546" s="51" t="s">
        <v>925</v>
      </c>
      <c r="N546" s="51" t="s">
        <v>15</v>
      </c>
      <c r="O546" s="51" t="s">
        <v>280</v>
      </c>
      <c r="P546" s="50">
        <v>24289</v>
      </c>
      <c r="Q546" s="51" t="s">
        <v>17</v>
      </c>
    </row>
    <row r="547" spans="1:17" x14ac:dyDescent="0.3">
      <c r="A547" s="50">
        <v>33786</v>
      </c>
      <c r="B547" s="51" t="s">
        <v>279</v>
      </c>
      <c r="C547" s="51" t="s">
        <v>612</v>
      </c>
      <c r="D547" s="51" t="s">
        <v>922</v>
      </c>
      <c r="E547" s="38">
        <v>1</v>
      </c>
      <c r="F547" s="52">
        <v>734228.63</v>
      </c>
      <c r="G547" s="52">
        <v>734228.63</v>
      </c>
      <c r="H547" s="51" t="s">
        <v>928</v>
      </c>
      <c r="I547" s="51" t="s">
        <v>929</v>
      </c>
      <c r="J547" s="51" t="s">
        <v>18</v>
      </c>
      <c r="K547" s="38">
        <v>22379</v>
      </c>
      <c r="L547" s="38" t="s">
        <v>1620</v>
      </c>
      <c r="M547" s="51" t="s">
        <v>925</v>
      </c>
      <c r="N547" s="51" t="s">
        <v>15</v>
      </c>
      <c r="O547" s="51" t="s">
        <v>280</v>
      </c>
      <c r="P547" s="50">
        <v>33786</v>
      </c>
      <c r="Q547" s="51" t="s">
        <v>17</v>
      </c>
    </row>
    <row r="548" spans="1:17" x14ac:dyDescent="0.3">
      <c r="A548" s="50">
        <v>26481</v>
      </c>
      <c r="B548" s="51" t="s">
        <v>279</v>
      </c>
      <c r="C548" s="51" t="s">
        <v>612</v>
      </c>
      <c r="D548" s="51" t="s">
        <v>922</v>
      </c>
      <c r="E548" s="38">
        <v>0</v>
      </c>
      <c r="F548" s="52">
        <v>14696.14</v>
      </c>
      <c r="G548" s="52">
        <v>14696.14</v>
      </c>
      <c r="H548" s="51" t="s">
        <v>928</v>
      </c>
      <c r="I548" s="51" t="s">
        <v>929</v>
      </c>
      <c r="J548" s="51" t="s">
        <v>18</v>
      </c>
      <c r="K548" s="38">
        <v>22378</v>
      </c>
      <c r="L548" s="38" t="s">
        <v>1620</v>
      </c>
      <c r="M548" s="51" t="s">
        <v>925</v>
      </c>
      <c r="N548" s="51" t="s">
        <v>15</v>
      </c>
      <c r="O548" s="51" t="s">
        <v>280</v>
      </c>
      <c r="P548" s="50">
        <v>26481</v>
      </c>
      <c r="Q548" s="51" t="s">
        <v>17</v>
      </c>
    </row>
    <row r="549" spans="1:17" x14ac:dyDescent="0.3">
      <c r="A549" s="50">
        <v>24289</v>
      </c>
      <c r="B549" s="51" t="s">
        <v>279</v>
      </c>
      <c r="C549" s="51" t="s">
        <v>612</v>
      </c>
      <c r="D549" s="51" t="s">
        <v>922</v>
      </c>
      <c r="E549" s="38">
        <v>0</v>
      </c>
      <c r="F549" s="52">
        <v>4941.2299999999996</v>
      </c>
      <c r="G549" s="52">
        <v>4941.2299999999996</v>
      </c>
      <c r="H549" s="51" t="s">
        <v>928</v>
      </c>
      <c r="I549" s="51" t="s">
        <v>929</v>
      </c>
      <c r="J549" s="51" t="s">
        <v>18</v>
      </c>
      <c r="K549" s="38">
        <v>22377</v>
      </c>
      <c r="L549" s="38" t="s">
        <v>1620</v>
      </c>
      <c r="M549" s="51" t="s">
        <v>925</v>
      </c>
      <c r="N549" s="51" t="s">
        <v>15</v>
      </c>
      <c r="O549" s="51" t="s">
        <v>280</v>
      </c>
      <c r="P549" s="50">
        <v>24289</v>
      </c>
      <c r="Q549" s="51" t="s">
        <v>17</v>
      </c>
    </row>
    <row r="550" spans="1:17" x14ac:dyDescent="0.3">
      <c r="A550" s="50">
        <v>25020</v>
      </c>
      <c r="B550" s="51" t="s">
        <v>279</v>
      </c>
      <c r="C550" s="51" t="s">
        <v>1114</v>
      </c>
      <c r="D550" s="51" t="s">
        <v>927</v>
      </c>
      <c r="E550" s="38">
        <v>0</v>
      </c>
      <c r="F550" s="52">
        <v>1805.88</v>
      </c>
      <c r="G550" s="52">
        <v>1805.88</v>
      </c>
      <c r="H550" s="51" t="s">
        <v>928</v>
      </c>
      <c r="I550" s="51" t="s">
        <v>929</v>
      </c>
      <c r="J550" s="51" t="s">
        <v>18</v>
      </c>
      <c r="K550" s="38">
        <v>22449</v>
      </c>
      <c r="L550" s="38" t="s">
        <v>1620</v>
      </c>
      <c r="M550" s="51" t="s">
        <v>925</v>
      </c>
      <c r="N550" s="51" t="s">
        <v>15</v>
      </c>
      <c r="O550" s="51" t="s">
        <v>280</v>
      </c>
      <c r="P550" s="50">
        <v>25020</v>
      </c>
      <c r="Q550" s="51" t="s">
        <v>17</v>
      </c>
    </row>
    <row r="551" spans="1:17" x14ac:dyDescent="0.3">
      <c r="A551" s="50">
        <v>24289</v>
      </c>
      <c r="B551" s="51" t="s">
        <v>279</v>
      </c>
      <c r="C551" s="51" t="s">
        <v>1114</v>
      </c>
      <c r="D551" s="51" t="s">
        <v>927</v>
      </c>
      <c r="E551" s="38">
        <v>1</v>
      </c>
      <c r="F551" s="52">
        <v>6001.38</v>
      </c>
      <c r="G551" s="52">
        <v>6001.38</v>
      </c>
      <c r="H551" s="51" t="s">
        <v>928</v>
      </c>
      <c r="I551" s="51" t="s">
        <v>929</v>
      </c>
      <c r="J551" s="51" t="s">
        <v>18</v>
      </c>
      <c r="K551" s="38">
        <v>22448</v>
      </c>
      <c r="L551" s="38" t="s">
        <v>1620</v>
      </c>
      <c r="M551" s="51" t="s">
        <v>925</v>
      </c>
      <c r="N551" s="51" t="s">
        <v>15</v>
      </c>
      <c r="O551" s="51" t="s">
        <v>280</v>
      </c>
      <c r="P551" s="50">
        <v>24289</v>
      </c>
      <c r="Q551" s="51" t="s">
        <v>17</v>
      </c>
    </row>
    <row r="552" spans="1:17" x14ac:dyDescent="0.3">
      <c r="A552" s="50">
        <v>33055</v>
      </c>
      <c r="B552" s="51" t="s">
        <v>279</v>
      </c>
      <c r="C552" s="51" t="s">
        <v>1115</v>
      </c>
      <c r="D552" s="51" t="s">
        <v>927</v>
      </c>
      <c r="E552" s="38">
        <v>0</v>
      </c>
      <c r="F552" s="52">
        <v>51667</v>
      </c>
      <c r="G552" s="52">
        <v>51667</v>
      </c>
      <c r="H552" s="51" t="s">
        <v>928</v>
      </c>
      <c r="I552" s="51" t="s">
        <v>929</v>
      </c>
      <c r="J552" s="51" t="s">
        <v>18</v>
      </c>
      <c r="K552" s="38">
        <v>22535</v>
      </c>
      <c r="L552" s="38" t="s">
        <v>1620</v>
      </c>
      <c r="M552" s="51" t="s">
        <v>925</v>
      </c>
      <c r="N552" s="51" t="s">
        <v>15</v>
      </c>
      <c r="O552" s="51" t="s">
        <v>280</v>
      </c>
      <c r="P552" s="50">
        <v>33055</v>
      </c>
      <c r="Q552" s="51" t="s">
        <v>17</v>
      </c>
    </row>
    <row r="553" spans="1:17" x14ac:dyDescent="0.3">
      <c r="A553" s="50">
        <v>26481</v>
      </c>
      <c r="B553" s="51" t="s">
        <v>279</v>
      </c>
      <c r="C553" s="51" t="s">
        <v>1115</v>
      </c>
      <c r="D553" s="51" t="s">
        <v>927</v>
      </c>
      <c r="E553" s="38">
        <v>1</v>
      </c>
      <c r="F553" s="52">
        <v>4691.96</v>
      </c>
      <c r="G553" s="52">
        <v>4691.96</v>
      </c>
      <c r="H553" s="51" t="s">
        <v>928</v>
      </c>
      <c r="I553" s="51" t="s">
        <v>929</v>
      </c>
      <c r="J553" s="51" t="s">
        <v>18</v>
      </c>
      <c r="K553" s="38">
        <v>22534</v>
      </c>
      <c r="L553" s="38" t="s">
        <v>1620</v>
      </c>
      <c r="M553" s="51" t="s">
        <v>925</v>
      </c>
      <c r="N553" s="51" t="s">
        <v>15</v>
      </c>
      <c r="O553" s="51" t="s">
        <v>280</v>
      </c>
      <c r="P553" s="50">
        <v>26481</v>
      </c>
      <c r="Q553" s="51" t="s">
        <v>17</v>
      </c>
    </row>
    <row r="554" spans="1:17" x14ac:dyDescent="0.3">
      <c r="A554" s="50">
        <v>24289</v>
      </c>
      <c r="B554" s="51" t="s">
        <v>279</v>
      </c>
      <c r="C554" s="51" t="s">
        <v>1115</v>
      </c>
      <c r="D554" s="51" t="s">
        <v>927</v>
      </c>
      <c r="E554" s="38">
        <v>0</v>
      </c>
      <c r="F554" s="52">
        <v>5210.05</v>
      </c>
      <c r="G554" s="52">
        <v>5210.05</v>
      </c>
      <c r="H554" s="51" t="s">
        <v>928</v>
      </c>
      <c r="I554" s="51" t="s">
        <v>929</v>
      </c>
      <c r="J554" s="51" t="s">
        <v>18</v>
      </c>
      <c r="K554" s="38">
        <v>22533</v>
      </c>
      <c r="L554" s="38" t="s">
        <v>1620</v>
      </c>
      <c r="M554" s="51" t="s">
        <v>925</v>
      </c>
      <c r="N554" s="51" t="s">
        <v>15</v>
      </c>
      <c r="O554" s="51" t="s">
        <v>280</v>
      </c>
      <c r="P554" s="50">
        <v>24289</v>
      </c>
      <c r="Q554" s="51" t="s">
        <v>17</v>
      </c>
    </row>
    <row r="555" spans="1:17" x14ac:dyDescent="0.3">
      <c r="A555" s="50">
        <v>36708</v>
      </c>
      <c r="B555" s="51" t="s">
        <v>279</v>
      </c>
      <c r="C555" s="51" t="s">
        <v>1116</v>
      </c>
      <c r="D555" s="51" t="s">
        <v>922</v>
      </c>
      <c r="E555" s="38">
        <v>1</v>
      </c>
      <c r="F555" s="52">
        <v>14397.82</v>
      </c>
      <c r="G555" s="52">
        <v>14397.82</v>
      </c>
      <c r="H555" s="51" t="s">
        <v>928</v>
      </c>
      <c r="I555" s="51" t="s">
        <v>929</v>
      </c>
      <c r="J555" s="51" t="s">
        <v>18</v>
      </c>
      <c r="K555" s="38">
        <v>22600</v>
      </c>
      <c r="L555" s="38" t="s">
        <v>1620</v>
      </c>
      <c r="M555" s="51" t="s">
        <v>925</v>
      </c>
      <c r="N555" s="51" t="s">
        <v>15</v>
      </c>
      <c r="O555" s="51" t="s">
        <v>280</v>
      </c>
      <c r="P555" s="50">
        <v>36708</v>
      </c>
      <c r="Q555" s="51" t="s">
        <v>17</v>
      </c>
    </row>
    <row r="556" spans="1:17" x14ac:dyDescent="0.3">
      <c r="A556" s="50">
        <v>29403</v>
      </c>
      <c r="B556" s="51" t="s">
        <v>279</v>
      </c>
      <c r="C556" s="51" t="s">
        <v>619</v>
      </c>
      <c r="D556" s="51" t="s">
        <v>927</v>
      </c>
      <c r="E556" s="38">
        <v>0</v>
      </c>
      <c r="F556" s="52">
        <v>37958.959999999999</v>
      </c>
      <c r="G556" s="52">
        <v>37958.959999999999</v>
      </c>
      <c r="H556" s="51" t="s">
        <v>928</v>
      </c>
      <c r="I556" s="51" t="s">
        <v>929</v>
      </c>
      <c r="J556" s="51" t="s">
        <v>18</v>
      </c>
      <c r="K556" s="38">
        <v>22651</v>
      </c>
      <c r="L556" s="38" t="s">
        <v>1620</v>
      </c>
      <c r="M556" s="51" t="s">
        <v>925</v>
      </c>
      <c r="N556" s="51" t="s">
        <v>15</v>
      </c>
      <c r="O556" s="51" t="s">
        <v>280</v>
      </c>
      <c r="P556" s="50">
        <v>29403</v>
      </c>
      <c r="Q556" s="51" t="s">
        <v>17</v>
      </c>
    </row>
    <row r="557" spans="1:17" x14ac:dyDescent="0.3">
      <c r="A557" s="50">
        <v>34151</v>
      </c>
      <c r="B557" s="51" t="s">
        <v>279</v>
      </c>
      <c r="C557" s="51" t="s">
        <v>621</v>
      </c>
      <c r="D557" s="51" t="s">
        <v>927</v>
      </c>
      <c r="E557" s="38">
        <v>1</v>
      </c>
      <c r="F557" s="52">
        <v>18539.310000000001</v>
      </c>
      <c r="G557" s="52">
        <v>18539.310000000001</v>
      </c>
      <c r="H557" s="51" t="s">
        <v>928</v>
      </c>
      <c r="I557" s="51" t="s">
        <v>929</v>
      </c>
      <c r="J557" s="51" t="s">
        <v>18</v>
      </c>
      <c r="K557" s="38">
        <v>22740</v>
      </c>
      <c r="L557" s="38" t="s">
        <v>1620</v>
      </c>
      <c r="M557" s="51" t="s">
        <v>925</v>
      </c>
      <c r="N557" s="51" t="s">
        <v>15</v>
      </c>
      <c r="O557" s="51" t="s">
        <v>280</v>
      </c>
      <c r="P557" s="50">
        <v>34151</v>
      </c>
      <c r="Q557" s="51" t="s">
        <v>17</v>
      </c>
    </row>
    <row r="558" spans="1:17" x14ac:dyDescent="0.3">
      <c r="A558" s="50">
        <v>33786</v>
      </c>
      <c r="B558" s="51" t="s">
        <v>279</v>
      </c>
      <c r="C558" s="51" t="s">
        <v>621</v>
      </c>
      <c r="D558" s="51" t="s">
        <v>927</v>
      </c>
      <c r="E558" s="38">
        <v>1</v>
      </c>
      <c r="F558" s="52">
        <v>14421.89</v>
      </c>
      <c r="G558" s="52">
        <v>14421.89</v>
      </c>
      <c r="H558" s="51" t="s">
        <v>928</v>
      </c>
      <c r="I558" s="51" t="s">
        <v>929</v>
      </c>
      <c r="J558" s="51" t="s">
        <v>18</v>
      </c>
      <c r="K558" s="38">
        <v>22739</v>
      </c>
      <c r="L558" s="38" t="s">
        <v>1620</v>
      </c>
      <c r="M558" s="51" t="s">
        <v>925</v>
      </c>
      <c r="N558" s="51" t="s">
        <v>15</v>
      </c>
      <c r="O558" s="51" t="s">
        <v>280</v>
      </c>
      <c r="P558" s="50">
        <v>33786</v>
      </c>
      <c r="Q558" s="51" t="s">
        <v>17</v>
      </c>
    </row>
    <row r="559" spans="1:17" x14ac:dyDescent="0.3">
      <c r="A559" s="50">
        <v>24289</v>
      </c>
      <c r="B559" s="51" t="s">
        <v>279</v>
      </c>
      <c r="C559" s="51" t="s">
        <v>621</v>
      </c>
      <c r="D559" s="51" t="s">
        <v>927</v>
      </c>
      <c r="E559" s="38">
        <v>0</v>
      </c>
      <c r="F559" s="52">
        <v>259.32</v>
      </c>
      <c r="G559" s="52">
        <v>259.32</v>
      </c>
      <c r="H559" s="51" t="s">
        <v>928</v>
      </c>
      <c r="I559" s="51" t="s">
        <v>929</v>
      </c>
      <c r="J559" s="51" t="s">
        <v>18</v>
      </c>
      <c r="K559" s="38">
        <v>22738</v>
      </c>
      <c r="L559" s="38" t="s">
        <v>1620</v>
      </c>
      <c r="M559" s="51" t="s">
        <v>925</v>
      </c>
      <c r="N559" s="51" t="s">
        <v>15</v>
      </c>
      <c r="O559" s="51" t="s">
        <v>280</v>
      </c>
      <c r="P559" s="50">
        <v>24289</v>
      </c>
      <c r="Q559" s="51" t="s">
        <v>17</v>
      </c>
    </row>
    <row r="560" spans="1:17" x14ac:dyDescent="0.3">
      <c r="A560" s="50">
        <v>24289</v>
      </c>
      <c r="B560" s="51" t="s">
        <v>279</v>
      </c>
      <c r="C560" s="51" t="s">
        <v>623</v>
      </c>
      <c r="D560" s="51" t="s">
        <v>927</v>
      </c>
      <c r="E560" s="38">
        <v>0</v>
      </c>
      <c r="F560" s="52">
        <v>5208.47</v>
      </c>
      <c r="G560" s="52">
        <v>5208.47</v>
      </c>
      <c r="H560" s="51" t="s">
        <v>928</v>
      </c>
      <c r="I560" s="51" t="s">
        <v>929</v>
      </c>
      <c r="J560" s="51" t="s">
        <v>18</v>
      </c>
      <c r="K560" s="38">
        <v>22872</v>
      </c>
      <c r="L560" s="38" t="s">
        <v>1620</v>
      </c>
      <c r="M560" s="51" t="s">
        <v>925</v>
      </c>
      <c r="N560" s="51" t="s">
        <v>15</v>
      </c>
      <c r="O560" s="51" t="s">
        <v>280</v>
      </c>
      <c r="P560" s="50">
        <v>24289</v>
      </c>
      <c r="Q560" s="51" t="s">
        <v>17</v>
      </c>
    </row>
    <row r="561" spans="1:17" x14ac:dyDescent="0.3">
      <c r="A561" s="54">
        <v>29403</v>
      </c>
      <c r="B561" s="55" t="s">
        <v>279</v>
      </c>
      <c r="C561" s="55" t="s">
        <v>1117</v>
      </c>
      <c r="D561" s="55" t="s">
        <v>922</v>
      </c>
      <c r="E561" s="39">
        <v>0</v>
      </c>
      <c r="F561" s="56">
        <v>13334.06</v>
      </c>
      <c r="G561" s="56">
        <v>13334.06</v>
      </c>
      <c r="H561" s="55" t="s">
        <v>928</v>
      </c>
      <c r="I561" s="55" t="s">
        <v>929</v>
      </c>
      <c r="J561" s="55" t="s">
        <v>18</v>
      </c>
      <c r="K561" s="39">
        <v>23001</v>
      </c>
      <c r="L561" s="48" t="s">
        <v>1619</v>
      </c>
      <c r="M561" s="55" t="s">
        <v>925</v>
      </c>
      <c r="N561" s="55" t="s">
        <v>15</v>
      </c>
      <c r="O561" s="55" t="s">
        <v>280</v>
      </c>
      <c r="P561" s="54">
        <v>29403</v>
      </c>
      <c r="Q561" s="55" t="s">
        <v>17</v>
      </c>
    </row>
    <row r="562" spans="1:17" x14ac:dyDescent="0.3">
      <c r="A562" s="50">
        <v>34151</v>
      </c>
      <c r="B562" s="51" t="s">
        <v>279</v>
      </c>
      <c r="C562" s="51" t="s">
        <v>632</v>
      </c>
      <c r="D562" s="51" t="s">
        <v>927</v>
      </c>
      <c r="E562" s="38">
        <v>0</v>
      </c>
      <c r="F562" s="52">
        <v>26529.01</v>
      </c>
      <c r="G562" s="52">
        <v>26529.01</v>
      </c>
      <c r="H562" s="51" t="s">
        <v>928</v>
      </c>
      <c r="I562" s="51" t="s">
        <v>929</v>
      </c>
      <c r="J562" s="51" t="s">
        <v>18</v>
      </c>
      <c r="K562" s="38">
        <v>23135</v>
      </c>
      <c r="L562" s="38" t="s">
        <v>1620</v>
      </c>
      <c r="M562" s="51" t="s">
        <v>925</v>
      </c>
      <c r="N562" s="51" t="s">
        <v>15</v>
      </c>
      <c r="O562" s="51" t="s">
        <v>280</v>
      </c>
      <c r="P562" s="50">
        <v>34151</v>
      </c>
      <c r="Q562" s="51" t="s">
        <v>17</v>
      </c>
    </row>
    <row r="563" spans="1:17" x14ac:dyDescent="0.3">
      <c r="A563" s="50">
        <v>33786</v>
      </c>
      <c r="B563" s="51" t="s">
        <v>279</v>
      </c>
      <c r="C563" s="51" t="s">
        <v>632</v>
      </c>
      <c r="D563" s="51" t="s">
        <v>927</v>
      </c>
      <c r="E563" s="38">
        <v>0</v>
      </c>
      <c r="F563" s="52">
        <v>4163.8500000000004</v>
      </c>
      <c r="G563" s="52">
        <v>4163.8500000000004</v>
      </c>
      <c r="H563" s="51" t="s">
        <v>928</v>
      </c>
      <c r="I563" s="51" t="s">
        <v>929</v>
      </c>
      <c r="J563" s="51" t="s">
        <v>18</v>
      </c>
      <c r="K563" s="38">
        <v>23134</v>
      </c>
      <c r="L563" s="38" t="s">
        <v>1620</v>
      </c>
      <c r="M563" s="51" t="s">
        <v>925</v>
      </c>
      <c r="N563" s="51" t="s">
        <v>15</v>
      </c>
      <c r="O563" s="51" t="s">
        <v>280</v>
      </c>
      <c r="P563" s="50">
        <v>33786</v>
      </c>
      <c r="Q563" s="51" t="s">
        <v>17</v>
      </c>
    </row>
    <row r="564" spans="1:17" x14ac:dyDescent="0.3">
      <c r="A564" s="50">
        <v>24289</v>
      </c>
      <c r="B564" s="51" t="s">
        <v>279</v>
      </c>
      <c r="C564" s="51" t="s">
        <v>632</v>
      </c>
      <c r="D564" s="51" t="s">
        <v>927</v>
      </c>
      <c r="E564" s="38">
        <v>0</v>
      </c>
      <c r="F564" s="52">
        <v>14353.13</v>
      </c>
      <c r="G564" s="52">
        <v>14353.13</v>
      </c>
      <c r="H564" s="51" t="s">
        <v>928</v>
      </c>
      <c r="I564" s="51" t="s">
        <v>929</v>
      </c>
      <c r="J564" s="51" t="s">
        <v>18</v>
      </c>
      <c r="K564" s="38">
        <v>23133</v>
      </c>
      <c r="L564" s="38" t="s">
        <v>1620</v>
      </c>
      <c r="M564" s="51" t="s">
        <v>925</v>
      </c>
      <c r="N564" s="51" t="s">
        <v>15</v>
      </c>
      <c r="O564" s="51" t="s">
        <v>280</v>
      </c>
      <c r="P564" s="50">
        <v>24289</v>
      </c>
      <c r="Q564" s="51" t="s">
        <v>17</v>
      </c>
    </row>
    <row r="565" spans="1:17" x14ac:dyDescent="0.3">
      <c r="A565" s="50">
        <v>24289</v>
      </c>
      <c r="B565" s="51" t="s">
        <v>279</v>
      </c>
      <c r="C565" s="51" t="s">
        <v>1118</v>
      </c>
      <c r="D565" s="51" t="s">
        <v>927</v>
      </c>
      <c r="E565" s="38">
        <v>5</v>
      </c>
      <c r="F565" s="52">
        <v>2381.0100000000002</v>
      </c>
      <c r="G565" s="52">
        <v>476.2</v>
      </c>
      <c r="H565" s="51" t="s">
        <v>928</v>
      </c>
      <c r="I565" s="51" t="s">
        <v>929</v>
      </c>
      <c r="J565" s="51" t="s">
        <v>18</v>
      </c>
      <c r="K565" s="38">
        <v>23160</v>
      </c>
      <c r="L565" s="38" t="s">
        <v>1620</v>
      </c>
      <c r="M565" s="51" t="s">
        <v>925</v>
      </c>
      <c r="N565" s="51" t="s">
        <v>15</v>
      </c>
      <c r="O565" s="51" t="s">
        <v>280</v>
      </c>
      <c r="P565" s="50">
        <v>24289</v>
      </c>
      <c r="Q565" s="51" t="s">
        <v>17</v>
      </c>
    </row>
    <row r="566" spans="1:17" x14ac:dyDescent="0.3">
      <c r="A566" s="50">
        <v>24289</v>
      </c>
      <c r="B566" s="51" t="s">
        <v>279</v>
      </c>
      <c r="C566" s="51" t="s">
        <v>1119</v>
      </c>
      <c r="D566" s="51" t="s">
        <v>922</v>
      </c>
      <c r="E566" s="38">
        <v>0</v>
      </c>
      <c r="F566" s="52">
        <v>3647.03</v>
      </c>
      <c r="G566" s="52">
        <v>3647.03</v>
      </c>
      <c r="H566" s="51" t="s">
        <v>928</v>
      </c>
      <c r="I566" s="51" t="s">
        <v>929</v>
      </c>
      <c r="J566" s="51" t="s">
        <v>18</v>
      </c>
      <c r="K566" s="38">
        <v>23184</v>
      </c>
      <c r="L566" s="38" t="s">
        <v>1620</v>
      </c>
      <c r="M566" s="51" t="s">
        <v>925</v>
      </c>
      <c r="N566" s="51" t="s">
        <v>15</v>
      </c>
      <c r="O566" s="51" t="s">
        <v>280</v>
      </c>
      <c r="P566" s="50">
        <v>24289</v>
      </c>
      <c r="Q566" s="51" t="s">
        <v>17</v>
      </c>
    </row>
    <row r="567" spans="1:17" x14ac:dyDescent="0.3">
      <c r="A567" s="50">
        <v>24289</v>
      </c>
      <c r="B567" s="51" t="s">
        <v>279</v>
      </c>
      <c r="C567" s="51" t="s">
        <v>1120</v>
      </c>
      <c r="D567" s="51" t="s">
        <v>927</v>
      </c>
      <c r="E567" s="38">
        <v>1</v>
      </c>
      <c r="F567" s="52">
        <v>2305.79</v>
      </c>
      <c r="G567" s="52">
        <v>2305.79</v>
      </c>
      <c r="H567" s="51" t="s">
        <v>928</v>
      </c>
      <c r="I567" s="51" t="s">
        <v>929</v>
      </c>
      <c r="J567" s="51" t="s">
        <v>18</v>
      </c>
      <c r="K567" s="38">
        <v>23197</v>
      </c>
      <c r="L567" s="38" t="s">
        <v>1620</v>
      </c>
      <c r="M567" s="51" t="s">
        <v>925</v>
      </c>
      <c r="N567" s="51" t="s">
        <v>15</v>
      </c>
      <c r="O567" s="51" t="s">
        <v>280</v>
      </c>
      <c r="P567" s="50">
        <v>24289</v>
      </c>
      <c r="Q567" s="51" t="s">
        <v>17</v>
      </c>
    </row>
    <row r="568" spans="1:17" x14ac:dyDescent="0.3">
      <c r="A568" s="50">
        <v>34151</v>
      </c>
      <c r="B568" s="51" t="s">
        <v>279</v>
      </c>
      <c r="C568" s="51" t="s">
        <v>637</v>
      </c>
      <c r="D568" s="51" t="s">
        <v>927</v>
      </c>
      <c r="E568" s="38">
        <v>1</v>
      </c>
      <c r="F568" s="52">
        <v>20804.59</v>
      </c>
      <c r="G568" s="52">
        <v>20804.59</v>
      </c>
      <c r="H568" s="51" t="s">
        <v>928</v>
      </c>
      <c r="I568" s="51" t="s">
        <v>929</v>
      </c>
      <c r="J568" s="51" t="s">
        <v>18</v>
      </c>
      <c r="K568" s="38">
        <v>23278</v>
      </c>
      <c r="L568" s="38" t="s">
        <v>1620</v>
      </c>
      <c r="M568" s="51" t="s">
        <v>925</v>
      </c>
      <c r="N568" s="51" t="s">
        <v>15</v>
      </c>
      <c r="O568" s="51" t="s">
        <v>280</v>
      </c>
      <c r="P568" s="50">
        <v>34151</v>
      </c>
      <c r="Q568" s="51" t="s">
        <v>17</v>
      </c>
    </row>
    <row r="569" spans="1:17" x14ac:dyDescent="0.3">
      <c r="A569" s="50">
        <v>24289</v>
      </c>
      <c r="B569" s="51" t="s">
        <v>279</v>
      </c>
      <c r="C569" s="51" t="s">
        <v>637</v>
      </c>
      <c r="D569" s="51" t="s">
        <v>927</v>
      </c>
      <c r="E569" s="38">
        <v>1</v>
      </c>
      <c r="F569" s="52">
        <v>55175.68</v>
      </c>
      <c r="G569" s="52">
        <v>55175.68</v>
      </c>
      <c r="H569" s="51" t="s">
        <v>928</v>
      </c>
      <c r="I569" s="51" t="s">
        <v>929</v>
      </c>
      <c r="J569" s="51" t="s">
        <v>18</v>
      </c>
      <c r="K569" s="38">
        <v>23277</v>
      </c>
      <c r="L569" s="38" t="s">
        <v>1620</v>
      </c>
      <c r="M569" s="51" t="s">
        <v>925</v>
      </c>
      <c r="N569" s="51" t="s">
        <v>15</v>
      </c>
      <c r="O569" s="51" t="s">
        <v>280</v>
      </c>
      <c r="P569" s="50">
        <v>24289</v>
      </c>
      <c r="Q569" s="51" t="s">
        <v>17</v>
      </c>
    </row>
    <row r="570" spans="1:17" x14ac:dyDescent="0.3">
      <c r="A570" s="50">
        <v>32690</v>
      </c>
      <c r="B570" s="51" t="s">
        <v>279</v>
      </c>
      <c r="C570" s="51" t="s">
        <v>1121</v>
      </c>
      <c r="D570" s="51" t="s">
        <v>922</v>
      </c>
      <c r="E570" s="38">
        <v>2</v>
      </c>
      <c r="F570" s="52">
        <v>32911.019999999997</v>
      </c>
      <c r="G570" s="52">
        <v>16455.509999999998</v>
      </c>
      <c r="H570" s="51" t="s">
        <v>928</v>
      </c>
      <c r="I570" s="51" t="s">
        <v>929</v>
      </c>
      <c r="J570" s="51" t="s">
        <v>18</v>
      </c>
      <c r="K570" s="38">
        <v>23391</v>
      </c>
      <c r="L570" s="38" t="s">
        <v>1620</v>
      </c>
      <c r="M570" s="51" t="s">
        <v>925</v>
      </c>
      <c r="N570" s="51" t="s">
        <v>15</v>
      </c>
      <c r="O570" s="51" t="s">
        <v>280</v>
      </c>
      <c r="P570" s="50">
        <v>32690</v>
      </c>
      <c r="Q570" s="51" t="s">
        <v>17</v>
      </c>
    </row>
    <row r="571" spans="1:17" x14ac:dyDescent="0.3">
      <c r="A571" s="50">
        <v>24289</v>
      </c>
      <c r="B571" s="51" t="s">
        <v>279</v>
      </c>
      <c r="C571" s="51" t="s">
        <v>1121</v>
      </c>
      <c r="D571" s="51" t="s">
        <v>922</v>
      </c>
      <c r="E571" s="38">
        <v>2</v>
      </c>
      <c r="F571" s="52">
        <v>1554.3</v>
      </c>
      <c r="G571" s="52">
        <v>777.15</v>
      </c>
      <c r="H571" s="51" t="s">
        <v>928</v>
      </c>
      <c r="I571" s="51" t="s">
        <v>929</v>
      </c>
      <c r="J571" s="51" t="s">
        <v>18</v>
      </c>
      <c r="K571" s="38">
        <v>23390</v>
      </c>
      <c r="L571" s="38" t="s">
        <v>1620</v>
      </c>
      <c r="M571" s="51" t="s">
        <v>925</v>
      </c>
      <c r="N571" s="51" t="s">
        <v>15</v>
      </c>
      <c r="O571" s="51" t="s">
        <v>280</v>
      </c>
      <c r="P571" s="50">
        <v>24289</v>
      </c>
      <c r="Q571" s="51" t="s">
        <v>17</v>
      </c>
    </row>
    <row r="572" spans="1:17" x14ac:dyDescent="0.3">
      <c r="A572" s="50">
        <v>33420</v>
      </c>
      <c r="B572" s="51" t="s">
        <v>279</v>
      </c>
      <c r="C572" s="51" t="s">
        <v>1122</v>
      </c>
      <c r="D572" s="51" t="s">
        <v>922</v>
      </c>
      <c r="E572" s="38">
        <v>0</v>
      </c>
      <c r="F572" s="52">
        <v>33617</v>
      </c>
      <c r="G572" s="52">
        <v>33617</v>
      </c>
      <c r="H572" s="51" t="s">
        <v>928</v>
      </c>
      <c r="I572" s="51" t="s">
        <v>929</v>
      </c>
      <c r="J572" s="51" t="s">
        <v>18</v>
      </c>
      <c r="K572" s="38">
        <v>23524</v>
      </c>
      <c r="L572" s="38" t="s">
        <v>1620</v>
      </c>
      <c r="M572" s="51" t="s">
        <v>925</v>
      </c>
      <c r="N572" s="51" t="s">
        <v>15</v>
      </c>
      <c r="O572" s="51" t="s">
        <v>280</v>
      </c>
      <c r="P572" s="50">
        <v>33420</v>
      </c>
      <c r="Q572" s="51" t="s">
        <v>17</v>
      </c>
    </row>
    <row r="573" spans="1:17" x14ac:dyDescent="0.3">
      <c r="A573" s="50">
        <v>31229</v>
      </c>
      <c r="B573" s="51" t="s">
        <v>279</v>
      </c>
      <c r="C573" s="51" t="s">
        <v>1122</v>
      </c>
      <c r="D573" s="51" t="s">
        <v>922</v>
      </c>
      <c r="E573" s="38">
        <v>1</v>
      </c>
      <c r="F573" s="52">
        <v>124509.86</v>
      </c>
      <c r="G573" s="52">
        <v>124509.86</v>
      </c>
      <c r="H573" s="51" t="s">
        <v>928</v>
      </c>
      <c r="I573" s="51" t="s">
        <v>929</v>
      </c>
      <c r="J573" s="51" t="s">
        <v>18</v>
      </c>
      <c r="K573" s="38">
        <v>23523</v>
      </c>
      <c r="L573" s="38" t="s">
        <v>1620</v>
      </c>
      <c r="M573" s="51" t="s">
        <v>925</v>
      </c>
      <c r="N573" s="51" t="s">
        <v>15</v>
      </c>
      <c r="O573" s="51" t="s">
        <v>280</v>
      </c>
      <c r="P573" s="50">
        <v>31229</v>
      </c>
      <c r="Q573" s="51" t="s">
        <v>17</v>
      </c>
    </row>
    <row r="574" spans="1:17" x14ac:dyDescent="0.3">
      <c r="A574" s="50">
        <v>24289</v>
      </c>
      <c r="B574" s="51" t="s">
        <v>279</v>
      </c>
      <c r="C574" s="51" t="s">
        <v>1122</v>
      </c>
      <c r="D574" s="51" t="s">
        <v>922</v>
      </c>
      <c r="E574" s="38">
        <v>2</v>
      </c>
      <c r="F574" s="52">
        <v>10867.04</v>
      </c>
      <c r="G574" s="52">
        <v>5433.52</v>
      </c>
      <c r="H574" s="51" t="s">
        <v>928</v>
      </c>
      <c r="I574" s="51" t="s">
        <v>929</v>
      </c>
      <c r="J574" s="51" t="s">
        <v>18</v>
      </c>
      <c r="K574" s="38">
        <v>23522</v>
      </c>
      <c r="L574" s="38" t="s">
        <v>1620</v>
      </c>
      <c r="M574" s="51" t="s">
        <v>925</v>
      </c>
      <c r="N574" s="51" t="s">
        <v>15</v>
      </c>
      <c r="O574" s="51" t="s">
        <v>280</v>
      </c>
      <c r="P574" s="50">
        <v>24289</v>
      </c>
      <c r="Q574" s="51" t="s">
        <v>17</v>
      </c>
    </row>
    <row r="575" spans="1:17" x14ac:dyDescent="0.3">
      <c r="A575" s="50">
        <v>34151</v>
      </c>
      <c r="B575" s="51" t="s">
        <v>279</v>
      </c>
      <c r="C575" s="51" t="s">
        <v>643</v>
      </c>
      <c r="D575" s="51" t="s">
        <v>927</v>
      </c>
      <c r="E575" s="38">
        <v>0</v>
      </c>
      <c r="F575" s="52">
        <v>64355.81</v>
      </c>
      <c r="G575" s="52">
        <v>64355.81</v>
      </c>
      <c r="H575" s="51" t="s">
        <v>928</v>
      </c>
      <c r="I575" s="51" t="s">
        <v>929</v>
      </c>
      <c r="J575" s="51" t="s">
        <v>18</v>
      </c>
      <c r="K575" s="38">
        <v>23661</v>
      </c>
      <c r="L575" s="38" t="s">
        <v>1620</v>
      </c>
      <c r="M575" s="51" t="s">
        <v>925</v>
      </c>
      <c r="N575" s="51" t="s">
        <v>15</v>
      </c>
      <c r="O575" s="51" t="s">
        <v>280</v>
      </c>
      <c r="P575" s="50">
        <v>34151</v>
      </c>
      <c r="Q575" s="51" t="s">
        <v>17</v>
      </c>
    </row>
    <row r="576" spans="1:17" x14ac:dyDescent="0.3">
      <c r="A576" s="50">
        <v>34151</v>
      </c>
      <c r="B576" s="51" t="s">
        <v>279</v>
      </c>
      <c r="C576" s="51" t="s">
        <v>644</v>
      </c>
      <c r="D576" s="51" t="s">
        <v>922</v>
      </c>
      <c r="E576" s="38">
        <v>0</v>
      </c>
      <c r="F576" s="52">
        <v>23253.94</v>
      </c>
      <c r="G576" s="52">
        <v>23253.94</v>
      </c>
      <c r="H576" s="51" t="s">
        <v>928</v>
      </c>
      <c r="I576" s="51" t="s">
        <v>929</v>
      </c>
      <c r="J576" s="51" t="s">
        <v>18</v>
      </c>
      <c r="K576" s="38">
        <v>23673</v>
      </c>
      <c r="L576" s="38" t="s">
        <v>1620</v>
      </c>
      <c r="M576" s="51" t="s">
        <v>925</v>
      </c>
      <c r="N576" s="51" t="s">
        <v>15</v>
      </c>
      <c r="O576" s="51" t="s">
        <v>280</v>
      </c>
      <c r="P576" s="50">
        <v>34151</v>
      </c>
      <c r="Q576" s="51" t="s">
        <v>17</v>
      </c>
    </row>
    <row r="577" spans="1:17" x14ac:dyDescent="0.3">
      <c r="A577" s="50">
        <v>34151</v>
      </c>
      <c r="B577" s="51" t="s">
        <v>279</v>
      </c>
      <c r="C577" s="51" t="s">
        <v>1123</v>
      </c>
      <c r="D577" s="51" t="s">
        <v>922</v>
      </c>
      <c r="E577" s="38">
        <v>2</v>
      </c>
      <c r="F577" s="52">
        <v>46516.67</v>
      </c>
      <c r="G577" s="52">
        <v>23258.34</v>
      </c>
      <c r="H577" s="51" t="s">
        <v>928</v>
      </c>
      <c r="I577" s="51" t="s">
        <v>929</v>
      </c>
      <c r="J577" s="51" t="s">
        <v>18</v>
      </c>
      <c r="K577" s="38">
        <v>23724</v>
      </c>
      <c r="L577" s="38" t="s">
        <v>1620</v>
      </c>
      <c r="M577" s="51" t="s">
        <v>925</v>
      </c>
      <c r="N577" s="51" t="s">
        <v>15</v>
      </c>
      <c r="O577" s="51" t="s">
        <v>280</v>
      </c>
      <c r="P577" s="50">
        <v>34151</v>
      </c>
      <c r="Q577" s="51" t="s">
        <v>17</v>
      </c>
    </row>
    <row r="578" spans="1:17" x14ac:dyDescent="0.3">
      <c r="A578" s="50">
        <v>41395</v>
      </c>
      <c r="B578" s="51" t="s">
        <v>279</v>
      </c>
      <c r="C578" s="51" t="s">
        <v>1124</v>
      </c>
      <c r="D578" s="51" t="s">
        <v>922</v>
      </c>
      <c r="E578" s="38">
        <v>1</v>
      </c>
      <c r="F578" s="52">
        <v>866621.64</v>
      </c>
      <c r="G578" s="52">
        <v>866621.64</v>
      </c>
      <c r="H578" s="51" t="s">
        <v>1125</v>
      </c>
      <c r="I578" s="51" t="s">
        <v>929</v>
      </c>
      <c r="J578" s="51" t="s">
        <v>18</v>
      </c>
      <c r="K578" s="38">
        <v>664107296</v>
      </c>
      <c r="L578" s="38" t="s">
        <v>1620</v>
      </c>
      <c r="M578" s="51" t="s">
        <v>925</v>
      </c>
      <c r="N578" s="51" t="s">
        <v>15</v>
      </c>
      <c r="O578" s="51" t="s">
        <v>280</v>
      </c>
      <c r="P578" s="50">
        <v>41275</v>
      </c>
      <c r="Q578" s="51" t="s">
        <v>17</v>
      </c>
    </row>
    <row r="579" spans="1:17" x14ac:dyDescent="0.3">
      <c r="A579" s="50">
        <v>34151</v>
      </c>
      <c r="B579" s="51" t="s">
        <v>279</v>
      </c>
      <c r="C579" s="51" t="s">
        <v>1124</v>
      </c>
      <c r="D579" s="51" t="s">
        <v>922</v>
      </c>
      <c r="E579" s="38">
        <v>1</v>
      </c>
      <c r="F579" s="52">
        <v>197267.69</v>
      </c>
      <c r="G579" s="52">
        <v>197267.69</v>
      </c>
      <c r="H579" s="51" t="s">
        <v>928</v>
      </c>
      <c r="I579" s="51" t="s">
        <v>929</v>
      </c>
      <c r="J579" s="51" t="s">
        <v>18</v>
      </c>
      <c r="K579" s="38">
        <v>23738</v>
      </c>
      <c r="L579" s="38" t="s">
        <v>1620</v>
      </c>
      <c r="M579" s="51" t="s">
        <v>925</v>
      </c>
      <c r="N579" s="51" t="s">
        <v>15</v>
      </c>
      <c r="O579" s="51" t="s">
        <v>280</v>
      </c>
      <c r="P579" s="50">
        <v>34151</v>
      </c>
      <c r="Q579" s="51" t="s">
        <v>17</v>
      </c>
    </row>
    <row r="580" spans="1:17" x14ac:dyDescent="0.3">
      <c r="A580" s="50">
        <v>34151</v>
      </c>
      <c r="B580" s="51" t="s">
        <v>279</v>
      </c>
      <c r="C580" s="51" t="s">
        <v>1126</v>
      </c>
      <c r="D580" s="51" t="s">
        <v>927</v>
      </c>
      <c r="E580" s="38">
        <v>1</v>
      </c>
      <c r="F580" s="52">
        <v>13753.43</v>
      </c>
      <c r="G580" s="52">
        <v>13753.43</v>
      </c>
      <c r="H580" s="51" t="s">
        <v>928</v>
      </c>
      <c r="I580" s="51" t="s">
        <v>929</v>
      </c>
      <c r="J580" s="51" t="s">
        <v>18</v>
      </c>
      <c r="K580" s="38">
        <v>23798</v>
      </c>
      <c r="L580" s="38" t="s">
        <v>1620</v>
      </c>
      <c r="M580" s="51" t="s">
        <v>925</v>
      </c>
      <c r="N580" s="51" t="s">
        <v>15</v>
      </c>
      <c r="O580" s="51" t="s">
        <v>280</v>
      </c>
      <c r="P580" s="50">
        <v>34151</v>
      </c>
      <c r="Q580" s="51" t="s">
        <v>17</v>
      </c>
    </row>
    <row r="581" spans="1:17" x14ac:dyDescent="0.3">
      <c r="A581" s="50">
        <v>31229</v>
      </c>
      <c r="B581" s="51" t="s">
        <v>279</v>
      </c>
      <c r="C581" s="51" t="s">
        <v>1127</v>
      </c>
      <c r="D581" s="51" t="s">
        <v>927</v>
      </c>
      <c r="E581" s="38">
        <v>0</v>
      </c>
      <c r="F581" s="52">
        <v>65382.7</v>
      </c>
      <c r="G581" s="52">
        <v>65382.7</v>
      </c>
      <c r="H581" s="51" t="s">
        <v>928</v>
      </c>
      <c r="I581" s="51" t="s">
        <v>929</v>
      </c>
      <c r="J581" s="51" t="s">
        <v>18</v>
      </c>
      <c r="K581" s="38">
        <v>23977</v>
      </c>
      <c r="L581" s="38" t="s">
        <v>1620</v>
      </c>
      <c r="M581" s="51" t="s">
        <v>925</v>
      </c>
      <c r="N581" s="51" t="s">
        <v>15</v>
      </c>
      <c r="O581" s="51" t="s">
        <v>280</v>
      </c>
      <c r="P581" s="50">
        <v>31229</v>
      </c>
      <c r="Q581" s="51" t="s">
        <v>17</v>
      </c>
    </row>
    <row r="582" spans="1:17" x14ac:dyDescent="0.3">
      <c r="A582" s="46">
        <v>34881</v>
      </c>
      <c r="B582" s="47" t="s">
        <v>279</v>
      </c>
      <c r="C582" s="47" t="s">
        <v>1128</v>
      </c>
      <c r="D582" s="47" t="s">
        <v>1014</v>
      </c>
      <c r="E582" s="48">
        <v>1</v>
      </c>
      <c r="F582" s="49">
        <v>60111.17</v>
      </c>
      <c r="G582" s="49">
        <v>60111.17</v>
      </c>
      <c r="H582" s="47" t="s">
        <v>928</v>
      </c>
      <c r="I582" s="47" t="s">
        <v>929</v>
      </c>
      <c r="J582" s="47" t="s">
        <v>18</v>
      </c>
      <c r="K582" s="48">
        <v>24157</v>
      </c>
      <c r="L582" s="48" t="s">
        <v>1619</v>
      </c>
      <c r="M582" s="47" t="s">
        <v>925</v>
      </c>
      <c r="N582" s="47" t="s">
        <v>15</v>
      </c>
      <c r="O582" s="47" t="s">
        <v>280</v>
      </c>
      <c r="P582" s="46">
        <v>34881</v>
      </c>
      <c r="Q582" s="47" t="s">
        <v>17</v>
      </c>
    </row>
    <row r="583" spans="1:17" x14ac:dyDescent="0.3">
      <c r="A583" s="46">
        <v>31229</v>
      </c>
      <c r="B583" s="47" t="s">
        <v>279</v>
      </c>
      <c r="C583" s="47" t="s">
        <v>1128</v>
      </c>
      <c r="D583" s="47" t="s">
        <v>1014</v>
      </c>
      <c r="E583" s="48">
        <v>0</v>
      </c>
      <c r="F583" s="49">
        <v>15049.97</v>
      </c>
      <c r="G583" s="49">
        <v>15049.97</v>
      </c>
      <c r="H583" s="47" t="s">
        <v>928</v>
      </c>
      <c r="I583" s="47" t="s">
        <v>929</v>
      </c>
      <c r="J583" s="47" t="s">
        <v>18</v>
      </c>
      <c r="K583" s="48">
        <v>24156</v>
      </c>
      <c r="L583" s="48" t="s">
        <v>1619</v>
      </c>
      <c r="M583" s="47" t="s">
        <v>925</v>
      </c>
      <c r="N583" s="47" t="s">
        <v>15</v>
      </c>
      <c r="O583" s="47" t="s">
        <v>280</v>
      </c>
      <c r="P583" s="46">
        <v>31229</v>
      </c>
      <c r="Q583" s="47" t="s">
        <v>17</v>
      </c>
    </row>
    <row r="584" spans="1:17" x14ac:dyDescent="0.3">
      <c r="A584" s="46">
        <v>30133</v>
      </c>
      <c r="B584" s="47" t="s">
        <v>279</v>
      </c>
      <c r="C584" s="47" t="s">
        <v>1128</v>
      </c>
      <c r="D584" s="47" t="s">
        <v>1014</v>
      </c>
      <c r="E584" s="48">
        <v>1</v>
      </c>
      <c r="F584" s="49">
        <v>143285.95000000001</v>
      </c>
      <c r="G584" s="49">
        <v>143285.95000000001</v>
      </c>
      <c r="H584" s="47" t="s">
        <v>928</v>
      </c>
      <c r="I584" s="47" t="s">
        <v>929</v>
      </c>
      <c r="J584" s="47" t="s">
        <v>18</v>
      </c>
      <c r="K584" s="48">
        <v>24155</v>
      </c>
      <c r="L584" s="48" t="s">
        <v>1619</v>
      </c>
      <c r="M584" s="47" t="s">
        <v>925</v>
      </c>
      <c r="N584" s="47" t="s">
        <v>15</v>
      </c>
      <c r="O584" s="47" t="s">
        <v>280</v>
      </c>
      <c r="P584" s="46">
        <v>30133</v>
      </c>
      <c r="Q584" s="47" t="s">
        <v>17</v>
      </c>
    </row>
    <row r="585" spans="1:17" x14ac:dyDescent="0.3">
      <c r="A585" s="50">
        <v>40878</v>
      </c>
      <c r="B585" s="51" t="s">
        <v>279</v>
      </c>
      <c r="C585" s="51" t="s">
        <v>1129</v>
      </c>
      <c r="D585" s="51" t="s">
        <v>922</v>
      </c>
      <c r="E585" s="38">
        <v>2</v>
      </c>
      <c r="F585" s="52">
        <v>-2548.46</v>
      </c>
      <c r="G585" s="52">
        <v>-1274.23</v>
      </c>
      <c r="H585" s="51" t="s">
        <v>1130</v>
      </c>
      <c r="I585" s="51" t="s">
        <v>929</v>
      </c>
      <c r="J585" s="51" t="s">
        <v>18</v>
      </c>
      <c r="K585" s="38">
        <v>630166543</v>
      </c>
      <c r="L585" s="38" t="s">
        <v>1620</v>
      </c>
      <c r="M585" s="51" t="s">
        <v>925</v>
      </c>
      <c r="N585" s="51" t="s">
        <v>15</v>
      </c>
      <c r="O585" s="51" t="s">
        <v>280</v>
      </c>
      <c r="P585" s="50">
        <v>40544</v>
      </c>
      <c r="Q585" s="51" t="s">
        <v>17</v>
      </c>
    </row>
    <row r="586" spans="1:17" x14ac:dyDescent="0.3">
      <c r="A586" s="50">
        <v>41426</v>
      </c>
      <c r="B586" s="51" t="s">
        <v>286</v>
      </c>
      <c r="C586" s="51" t="s">
        <v>1138</v>
      </c>
      <c r="D586" s="51" t="s">
        <v>927</v>
      </c>
      <c r="E586" s="38">
        <v>10</v>
      </c>
      <c r="F586" s="52">
        <v>9449.4</v>
      </c>
      <c r="G586" s="52">
        <v>944.94</v>
      </c>
      <c r="H586" s="51" t="s">
        <v>1139</v>
      </c>
      <c r="I586" s="51" t="s">
        <v>929</v>
      </c>
      <c r="J586" s="51" t="s">
        <v>18</v>
      </c>
      <c r="K586" s="38">
        <v>660896136</v>
      </c>
      <c r="L586" s="38" t="s">
        <v>1620</v>
      </c>
      <c r="M586" s="51" t="s">
        <v>925</v>
      </c>
      <c r="N586" s="51" t="s">
        <v>15</v>
      </c>
      <c r="O586" s="51" t="s">
        <v>287</v>
      </c>
      <c r="P586" s="50">
        <v>41275</v>
      </c>
      <c r="Q586" s="51" t="s">
        <v>17</v>
      </c>
    </row>
    <row r="587" spans="1:17" x14ac:dyDescent="0.3">
      <c r="A587" s="50">
        <v>41275</v>
      </c>
      <c r="B587" s="51" t="s">
        <v>286</v>
      </c>
      <c r="C587" s="51" t="s">
        <v>1138</v>
      </c>
      <c r="D587" s="51" t="s">
        <v>927</v>
      </c>
      <c r="E587" s="38">
        <v>0</v>
      </c>
      <c r="F587" s="52">
        <v>9439.56</v>
      </c>
      <c r="G587" s="52">
        <v>9439.56</v>
      </c>
      <c r="H587" s="51" t="s">
        <v>1140</v>
      </c>
      <c r="I587" s="51" t="s">
        <v>929</v>
      </c>
      <c r="J587" s="51" t="s">
        <v>18</v>
      </c>
      <c r="K587" s="38">
        <v>643616896</v>
      </c>
      <c r="L587" s="38" t="s">
        <v>1620</v>
      </c>
      <c r="M587" s="51" t="s">
        <v>925</v>
      </c>
      <c r="N587" s="51" t="s">
        <v>15</v>
      </c>
      <c r="O587" s="51" t="s">
        <v>287</v>
      </c>
      <c r="P587" s="50">
        <v>41275</v>
      </c>
      <c r="Q587" s="51" t="s">
        <v>17</v>
      </c>
    </row>
    <row r="588" spans="1:17" x14ac:dyDescent="0.3">
      <c r="A588" s="50">
        <v>34151</v>
      </c>
      <c r="B588" s="51" t="s">
        <v>286</v>
      </c>
      <c r="C588" s="51" t="s">
        <v>1141</v>
      </c>
      <c r="D588" s="51" t="s">
        <v>927</v>
      </c>
      <c r="E588" s="38">
        <v>0</v>
      </c>
      <c r="F588" s="52">
        <v>45451.72</v>
      </c>
      <c r="G588" s="52">
        <v>45451.72</v>
      </c>
      <c r="H588" s="51" t="s">
        <v>928</v>
      </c>
      <c r="I588" s="51" t="s">
        <v>929</v>
      </c>
      <c r="J588" s="51" t="s">
        <v>18</v>
      </c>
      <c r="K588" s="38">
        <v>98996693</v>
      </c>
      <c r="L588" s="38" t="s">
        <v>1620</v>
      </c>
      <c r="M588" s="51" t="s">
        <v>925</v>
      </c>
      <c r="N588" s="51" t="s">
        <v>15</v>
      </c>
      <c r="O588" s="51" t="s">
        <v>287</v>
      </c>
      <c r="P588" s="50">
        <v>34151</v>
      </c>
      <c r="Q588" s="51" t="s">
        <v>17</v>
      </c>
    </row>
    <row r="589" spans="1:17" x14ac:dyDescent="0.3">
      <c r="A589" s="50">
        <v>33420</v>
      </c>
      <c r="B589" s="51" t="s">
        <v>286</v>
      </c>
      <c r="C589" s="51" t="s">
        <v>1141</v>
      </c>
      <c r="D589" s="51" t="s">
        <v>927</v>
      </c>
      <c r="E589" s="38">
        <v>0</v>
      </c>
      <c r="F589" s="52">
        <v>16447.009999999998</v>
      </c>
      <c r="G589" s="52">
        <v>16447.009999999998</v>
      </c>
      <c r="H589" s="51" t="s">
        <v>928</v>
      </c>
      <c r="I589" s="51" t="s">
        <v>929</v>
      </c>
      <c r="J589" s="51" t="s">
        <v>18</v>
      </c>
      <c r="K589" s="38">
        <v>98996696</v>
      </c>
      <c r="L589" s="38" t="s">
        <v>1620</v>
      </c>
      <c r="M589" s="51" t="s">
        <v>925</v>
      </c>
      <c r="N589" s="51" t="s">
        <v>15</v>
      </c>
      <c r="O589" s="51" t="s">
        <v>287</v>
      </c>
      <c r="P589" s="50">
        <v>33420</v>
      </c>
      <c r="Q589" s="51" t="s">
        <v>17</v>
      </c>
    </row>
    <row r="590" spans="1:17" x14ac:dyDescent="0.3">
      <c r="A590" s="54">
        <v>36342</v>
      </c>
      <c r="B590" s="55" t="s">
        <v>286</v>
      </c>
      <c r="C590" s="55" t="s">
        <v>1142</v>
      </c>
      <c r="D590" s="55" t="s">
        <v>922</v>
      </c>
      <c r="E590" s="39">
        <v>0</v>
      </c>
      <c r="F590" s="56">
        <v>77692.89</v>
      </c>
      <c r="G590" s="56">
        <v>77692.89</v>
      </c>
      <c r="H590" s="55" t="s">
        <v>928</v>
      </c>
      <c r="I590" s="55" t="s">
        <v>929</v>
      </c>
      <c r="J590" s="55" t="s">
        <v>18</v>
      </c>
      <c r="K590" s="39">
        <v>98996756</v>
      </c>
      <c r="L590" s="48" t="s">
        <v>1619</v>
      </c>
      <c r="M590" s="55" t="s">
        <v>925</v>
      </c>
      <c r="N590" s="55" t="s">
        <v>15</v>
      </c>
      <c r="O590" s="55" t="s">
        <v>287</v>
      </c>
      <c r="P590" s="54">
        <v>36342</v>
      </c>
      <c r="Q590" s="55" t="s">
        <v>17</v>
      </c>
    </row>
    <row r="591" spans="1:17" x14ac:dyDescent="0.3">
      <c r="A591" s="54">
        <v>35977</v>
      </c>
      <c r="B591" s="55" t="s">
        <v>286</v>
      </c>
      <c r="C591" s="55" t="s">
        <v>1142</v>
      </c>
      <c r="D591" s="55" t="s">
        <v>922</v>
      </c>
      <c r="E591" s="39">
        <v>0</v>
      </c>
      <c r="F591" s="56">
        <v>51042.97</v>
      </c>
      <c r="G591" s="56">
        <v>51042.97</v>
      </c>
      <c r="H591" s="55" t="s">
        <v>928</v>
      </c>
      <c r="I591" s="55" t="s">
        <v>929</v>
      </c>
      <c r="J591" s="55" t="s">
        <v>18</v>
      </c>
      <c r="K591" s="39">
        <v>98996759</v>
      </c>
      <c r="L591" s="48" t="s">
        <v>1619</v>
      </c>
      <c r="M591" s="55" t="s">
        <v>925</v>
      </c>
      <c r="N591" s="55" t="s">
        <v>15</v>
      </c>
      <c r="O591" s="55" t="s">
        <v>287</v>
      </c>
      <c r="P591" s="54">
        <v>35977</v>
      </c>
      <c r="Q591" s="55" t="s">
        <v>17</v>
      </c>
    </row>
    <row r="592" spans="1:17" x14ac:dyDescent="0.3">
      <c r="A592" s="54">
        <v>34151</v>
      </c>
      <c r="B592" s="55" t="s">
        <v>286</v>
      </c>
      <c r="C592" s="55" t="s">
        <v>1142</v>
      </c>
      <c r="D592" s="55" t="s">
        <v>922</v>
      </c>
      <c r="E592" s="39">
        <v>0</v>
      </c>
      <c r="F592" s="56">
        <v>1869.02</v>
      </c>
      <c r="G592" s="56">
        <v>1869.02</v>
      </c>
      <c r="H592" s="55" t="s">
        <v>928</v>
      </c>
      <c r="I592" s="55" t="s">
        <v>929</v>
      </c>
      <c r="J592" s="55" t="s">
        <v>18</v>
      </c>
      <c r="K592" s="39">
        <v>98996762</v>
      </c>
      <c r="L592" s="48" t="s">
        <v>1619</v>
      </c>
      <c r="M592" s="55" t="s">
        <v>925</v>
      </c>
      <c r="N592" s="55" t="s">
        <v>15</v>
      </c>
      <c r="O592" s="55" t="s">
        <v>287</v>
      </c>
      <c r="P592" s="54">
        <v>34151</v>
      </c>
      <c r="Q592" s="55" t="s">
        <v>17</v>
      </c>
    </row>
    <row r="593" spans="1:17" x14ac:dyDescent="0.3">
      <c r="A593" s="54">
        <v>33420</v>
      </c>
      <c r="B593" s="55" t="s">
        <v>286</v>
      </c>
      <c r="C593" s="55" t="s">
        <v>1142</v>
      </c>
      <c r="D593" s="55" t="s">
        <v>922</v>
      </c>
      <c r="E593" s="39">
        <v>0</v>
      </c>
      <c r="F593" s="56">
        <v>1546.54</v>
      </c>
      <c r="G593" s="56">
        <v>1546.54</v>
      </c>
      <c r="H593" s="55" t="s">
        <v>928</v>
      </c>
      <c r="I593" s="55" t="s">
        <v>929</v>
      </c>
      <c r="J593" s="55" t="s">
        <v>18</v>
      </c>
      <c r="K593" s="39">
        <v>98996765</v>
      </c>
      <c r="L593" s="48" t="s">
        <v>1619</v>
      </c>
      <c r="M593" s="55" t="s">
        <v>925</v>
      </c>
      <c r="N593" s="55" t="s">
        <v>15</v>
      </c>
      <c r="O593" s="55" t="s">
        <v>287</v>
      </c>
      <c r="P593" s="54">
        <v>33420</v>
      </c>
      <c r="Q593" s="55" t="s">
        <v>17</v>
      </c>
    </row>
    <row r="594" spans="1:17" x14ac:dyDescent="0.3">
      <c r="A594" s="54">
        <v>32690</v>
      </c>
      <c r="B594" s="55" t="s">
        <v>286</v>
      </c>
      <c r="C594" s="55" t="s">
        <v>675</v>
      </c>
      <c r="D594" s="55" t="s">
        <v>922</v>
      </c>
      <c r="E594" s="39">
        <v>0</v>
      </c>
      <c r="F594" s="56">
        <v>2235.92</v>
      </c>
      <c r="G594" s="56">
        <v>2235.92</v>
      </c>
      <c r="H594" s="55" t="s">
        <v>928</v>
      </c>
      <c r="I594" s="55" t="s">
        <v>929</v>
      </c>
      <c r="J594" s="55" t="s">
        <v>18</v>
      </c>
      <c r="K594" s="39">
        <v>25973</v>
      </c>
      <c r="L594" s="48" t="s">
        <v>1619</v>
      </c>
      <c r="M594" s="55" t="s">
        <v>925</v>
      </c>
      <c r="N594" s="55" t="s">
        <v>15</v>
      </c>
      <c r="O594" s="55" t="s">
        <v>287</v>
      </c>
      <c r="P594" s="54">
        <v>32690</v>
      </c>
      <c r="Q594" s="55" t="s">
        <v>17</v>
      </c>
    </row>
    <row r="595" spans="1:17" x14ac:dyDescent="0.3">
      <c r="A595" s="54">
        <v>31594</v>
      </c>
      <c r="B595" s="55" t="s">
        <v>286</v>
      </c>
      <c r="C595" s="55" t="s">
        <v>675</v>
      </c>
      <c r="D595" s="55" t="s">
        <v>922</v>
      </c>
      <c r="E595" s="39">
        <v>0</v>
      </c>
      <c r="F595" s="56">
        <v>4989.6000000000004</v>
      </c>
      <c r="G595" s="56">
        <v>4989.6000000000004</v>
      </c>
      <c r="H595" s="55" t="s">
        <v>928</v>
      </c>
      <c r="I595" s="55" t="s">
        <v>929</v>
      </c>
      <c r="J595" s="55" t="s">
        <v>18</v>
      </c>
      <c r="K595" s="39">
        <v>25972</v>
      </c>
      <c r="L595" s="48" t="s">
        <v>1619</v>
      </c>
      <c r="M595" s="55" t="s">
        <v>925</v>
      </c>
      <c r="N595" s="55" t="s">
        <v>15</v>
      </c>
      <c r="O595" s="55" t="s">
        <v>287</v>
      </c>
      <c r="P595" s="54">
        <v>31594</v>
      </c>
      <c r="Q595" s="55" t="s">
        <v>17</v>
      </c>
    </row>
    <row r="596" spans="1:17" x14ac:dyDescent="0.3">
      <c r="A596" s="54">
        <v>24289</v>
      </c>
      <c r="B596" s="55" t="s">
        <v>286</v>
      </c>
      <c r="C596" s="55" t="s">
        <v>675</v>
      </c>
      <c r="D596" s="55" t="s">
        <v>922</v>
      </c>
      <c r="E596" s="39">
        <v>0</v>
      </c>
      <c r="F596" s="56">
        <v>2016.04</v>
      </c>
      <c r="G596" s="56">
        <v>2016.04</v>
      </c>
      <c r="H596" s="55" t="s">
        <v>928</v>
      </c>
      <c r="I596" s="55" t="s">
        <v>929</v>
      </c>
      <c r="J596" s="55" t="s">
        <v>18</v>
      </c>
      <c r="K596" s="39">
        <v>25971</v>
      </c>
      <c r="L596" s="48" t="s">
        <v>1619</v>
      </c>
      <c r="M596" s="55" t="s">
        <v>925</v>
      </c>
      <c r="N596" s="55" t="s">
        <v>15</v>
      </c>
      <c r="O596" s="55" t="s">
        <v>287</v>
      </c>
      <c r="P596" s="54">
        <v>24289</v>
      </c>
      <c r="Q596" s="55" t="s">
        <v>17</v>
      </c>
    </row>
    <row r="597" spans="1:17" x14ac:dyDescent="0.3">
      <c r="A597" s="54">
        <v>36708</v>
      </c>
      <c r="B597" s="55" t="s">
        <v>286</v>
      </c>
      <c r="C597" s="55" t="s">
        <v>1143</v>
      </c>
      <c r="D597" s="55" t="s">
        <v>927</v>
      </c>
      <c r="E597" s="39">
        <v>1</v>
      </c>
      <c r="F597" s="56">
        <v>82227.33</v>
      </c>
      <c r="G597" s="56">
        <v>82227.33</v>
      </c>
      <c r="H597" s="55" t="s">
        <v>928</v>
      </c>
      <c r="I597" s="55" t="s">
        <v>929</v>
      </c>
      <c r="J597" s="55" t="s">
        <v>18</v>
      </c>
      <c r="K597" s="39">
        <v>26031</v>
      </c>
      <c r="L597" s="48" t="s">
        <v>1619</v>
      </c>
      <c r="M597" s="55" t="s">
        <v>925</v>
      </c>
      <c r="N597" s="55" t="s">
        <v>15</v>
      </c>
      <c r="O597" s="55" t="s">
        <v>287</v>
      </c>
      <c r="P597" s="54">
        <v>36708</v>
      </c>
      <c r="Q597" s="55" t="s">
        <v>17</v>
      </c>
    </row>
    <row r="598" spans="1:17" x14ac:dyDescent="0.3">
      <c r="A598" s="54">
        <v>31594</v>
      </c>
      <c r="B598" s="55" t="s">
        <v>286</v>
      </c>
      <c r="C598" s="55" t="s">
        <v>1144</v>
      </c>
      <c r="D598" s="55" t="s">
        <v>922</v>
      </c>
      <c r="E598" s="39">
        <v>4</v>
      </c>
      <c r="F598" s="56">
        <v>1262.73</v>
      </c>
      <c r="G598" s="56">
        <v>315.68</v>
      </c>
      <c r="H598" s="55" t="s">
        <v>928</v>
      </c>
      <c r="I598" s="55" t="s">
        <v>929</v>
      </c>
      <c r="J598" s="55" t="s">
        <v>18</v>
      </c>
      <c r="K598" s="39">
        <v>28018</v>
      </c>
      <c r="L598" s="48" t="s">
        <v>1619</v>
      </c>
      <c r="M598" s="55" t="s">
        <v>925</v>
      </c>
      <c r="N598" s="55" t="s">
        <v>15</v>
      </c>
      <c r="O598" s="55" t="s">
        <v>287</v>
      </c>
      <c r="P598" s="54">
        <v>31594</v>
      </c>
      <c r="Q598" s="55" t="s">
        <v>17</v>
      </c>
    </row>
    <row r="599" spans="1:17" x14ac:dyDescent="0.3">
      <c r="A599" s="54">
        <v>30498</v>
      </c>
      <c r="B599" s="55" t="s">
        <v>286</v>
      </c>
      <c r="C599" s="55" t="s">
        <v>1144</v>
      </c>
      <c r="D599" s="55" t="s">
        <v>922</v>
      </c>
      <c r="E599" s="39">
        <v>1</v>
      </c>
      <c r="F599" s="56">
        <v>767.45</v>
      </c>
      <c r="G599" s="56">
        <v>767.45</v>
      </c>
      <c r="H599" s="55" t="s">
        <v>928</v>
      </c>
      <c r="I599" s="55" t="s">
        <v>929</v>
      </c>
      <c r="J599" s="55" t="s">
        <v>18</v>
      </c>
      <c r="K599" s="39">
        <v>28017</v>
      </c>
      <c r="L599" s="48" t="s">
        <v>1619</v>
      </c>
      <c r="M599" s="55" t="s">
        <v>925</v>
      </c>
      <c r="N599" s="55" t="s">
        <v>15</v>
      </c>
      <c r="O599" s="55" t="s">
        <v>287</v>
      </c>
      <c r="P599" s="54">
        <v>30498</v>
      </c>
      <c r="Q599" s="55" t="s">
        <v>17</v>
      </c>
    </row>
    <row r="600" spans="1:17" x14ac:dyDescent="0.3">
      <c r="A600" s="54">
        <v>30133</v>
      </c>
      <c r="B600" s="55" t="s">
        <v>286</v>
      </c>
      <c r="C600" s="55" t="s">
        <v>1144</v>
      </c>
      <c r="D600" s="55" t="s">
        <v>922</v>
      </c>
      <c r="E600" s="39">
        <v>1</v>
      </c>
      <c r="F600" s="56">
        <v>314.23</v>
      </c>
      <c r="G600" s="56">
        <v>314.23</v>
      </c>
      <c r="H600" s="55" t="s">
        <v>928</v>
      </c>
      <c r="I600" s="55" t="s">
        <v>929</v>
      </c>
      <c r="J600" s="55" t="s">
        <v>18</v>
      </c>
      <c r="K600" s="39">
        <v>28016</v>
      </c>
      <c r="L600" s="48" t="s">
        <v>1619</v>
      </c>
      <c r="M600" s="55" t="s">
        <v>925</v>
      </c>
      <c r="N600" s="55" t="s">
        <v>15</v>
      </c>
      <c r="O600" s="55" t="s">
        <v>287</v>
      </c>
      <c r="P600" s="54">
        <v>30133</v>
      </c>
      <c r="Q600" s="55" t="s">
        <v>17</v>
      </c>
    </row>
    <row r="601" spans="1:17" x14ac:dyDescent="0.3">
      <c r="A601" s="54">
        <v>27942</v>
      </c>
      <c r="B601" s="55" t="s">
        <v>286</v>
      </c>
      <c r="C601" s="55" t="s">
        <v>1144</v>
      </c>
      <c r="D601" s="55" t="s">
        <v>922</v>
      </c>
      <c r="E601" s="39">
        <v>8</v>
      </c>
      <c r="F601" s="56">
        <v>1079.44</v>
      </c>
      <c r="G601" s="56">
        <v>134.93</v>
      </c>
      <c r="H601" s="55" t="s">
        <v>928</v>
      </c>
      <c r="I601" s="55" t="s">
        <v>929</v>
      </c>
      <c r="J601" s="55" t="s">
        <v>18</v>
      </c>
      <c r="K601" s="39">
        <v>28015</v>
      </c>
      <c r="L601" s="48" t="s">
        <v>1619</v>
      </c>
      <c r="M601" s="55" t="s">
        <v>925</v>
      </c>
      <c r="N601" s="55" t="s">
        <v>15</v>
      </c>
      <c r="O601" s="55" t="s">
        <v>287</v>
      </c>
      <c r="P601" s="54">
        <v>27942</v>
      </c>
      <c r="Q601" s="55" t="s">
        <v>17</v>
      </c>
    </row>
    <row r="602" spans="1:17" x14ac:dyDescent="0.3">
      <c r="A602" s="54">
        <v>26846</v>
      </c>
      <c r="B602" s="55" t="s">
        <v>286</v>
      </c>
      <c r="C602" s="55" t="s">
        <v>1144</v>
      </c>
      <c r="D602" s="55" t="s">
        <v>922</v>
      </c>
      <c r="E602" s="39">
        <v>1</v>
      </c>
      <c r="F602" s="56">
        <v>83.2</v>
      </c>
      <c r="G602" s="56">
        <v>83.2</v>
      </c>
      <c r="H602" s="55" t="s">
        <v>928</v>
      </c>
      <c r="I602" s="55" t="s">
        <v>929</v>
      </c>
      <c r="J602" s="55" t="s">
        <v>18</v>
      </c>
      <c r="K602" s="39">
        <v>28014</v>
      </c>
      <c r="L602" s="48" t="s">
        <v>1619</v>
      </c>
      <c r="M602" s="55" t="s">
        <v>925</v>
      </c>
      <c r="N602" s="55" t="s">
        <v>15</v>
      </c>
      <c r="O602" s="55" t="s">
        <v>287</v>
      </c>
      <c r="P602" s="54">
        <v>26846</v>
      </c>
      <c r="Q602" s="55" t="s">
        <v>17</v>
      </c>
    </row>
    <row r="603" spans="1:17" x14ac:dyDescent="0.3">
      <c r="A603" s="54">
        <v>34881</v>
      </c>
      <c r="B603" s="55" t="s">
        <v>286</v>
      </c>
      <c r="C603" s="55" t="s">
        <v>1145</v>
      </c>
      <c r="D603" s="55" t="s">
        <v>922</v>
      </c>
      <c r="E603" s="39">
        <v>1</v>
      </c>
      <c r="F603" s="56">
        <v>953.18</v>
      </c>
      <c r="G603" s="56">
        <v>953.18</v>
      </c>
      <c r="H603" s="55" t="s">
        <v>928</v>
      </c>
      <c r="I603" s="55" t="s">
        <v>929</v>
      </c>
      <c r="J603" s="55" t="s">
        <v>18</v>
      </c>
      <c r="K603" s="39">
        <v>25646</v>
      </c>
      <c r="L603" s="48" t="s">
        <v>1619</v>
      </c>
      <c r="M603" s="55" t="s">
        <v>925</v>
      </c>
      <c r="N603" s="55" t="s">
        <v>15</v>
      </c>
      <c r="O603" s="55" t="s">
        <v>287</v>
      </c>
      <c r="P603" s="54">
        <v>34881</v>
      </c>
      <c r="Q603" s="55" t="s">
        <v>17</v>
      </c>
    </row>
    <row r="604" spans="1:17" x14ac:dyDescent="0.3">
      <c r="A604" s="54">
        <v>32690</v>
      </c>
      <c r="B604" s="55" t="s">
        <v>286</v>
      </c>
      <c r="C604" s="55" t="s">
        <v>1146</v>
      </c>
      <c r="D604" s="55" t="s">
        <v>922</v>
      </c>
      <c r="E604" s="39">
        <v>3</v>
      </c>
      <c r="F604" s="56">
        <v>2056.4</v>
      </c>
      <c r="G604" s="56">
        <v>685.47</v>
      </c>
      <c r="H604" s="55" t="s">
        <v>928</v>
      </c>
      <c r="I604" s="55" t="s">
        <v>929</v>
      </c>
      <c r="J604" s="55" t="s">
        <v>18</v>
      </c>
      <c r="K604" s="39">
        <v>26196</v>
      </c>
      <c r="L604" s="48" t="s">
        <v>1619</v>
      </c>
      <c r="M604" s="55" t="s">
        <v>925</v>
      </c>
      <c r="N604" s="55" t="s">
        <v>15</v>
      </c>
      <c r="O604" s="55" t="s">
        <v>287</v>
      </c>
      <c r="P604" s="54">
        <v>32690</v>
      </c>
      <c r="Q604" s="55" t="s">
        <v>17</v>
      </c>
    </row>
    <row r="605" spans="1:17" x14ac:dyDescent="0.3">
      <c r="A605" s="54">
        <v>34881</v>
      </c>
      <c r="B605" s="55" t="s">
        <v>286</v>
      </c>
      <c r="C605" s="55" t="s">
        <v>686</v>
      </c>
      <c r="D605" s="55" t="s">
        <v>922</v>
      </c>
      <c r="E605" s="39">
        <v>1</v>
      </c>
      <c r="F605" s="56">
        <v>833.9</v>
      </c>
      <c r="G605" s="56">
        <v>833.9</v>
      </c>
      <c r="H605" s="55" t="s">
        <v>928</v>
      </c>
      <c r="I605" s="55" t="s">
        <v>929</v>
      </c>
      <c r="J605" s="55" t="s">
        <v>18</v>
      </c>
      <c r="K605" s="39">
        <v>26419</v>
      </c>
      <c r="L605" s="48" t="s">
        <v>1619</v>
      </c>
      <c r="M605" s="55" t="s">
        <v>925</v>
      </c>
      <c r="N605" s="55" t="s">
        <v>15</v>
      </c>
      <c r="O605" s="55" t="s">
        <v>287</v>
      </c>
      <c r="P605" s="54">
        <v>34881</v>
      </c>
      <c r="Q605" s="55" t="s">
        <v>17</v>
      </c>
    </row>
    <row r="606" spans="1:17" x14ac:dyDescent="0.3">
      <c r="A606" s="54">
        <v>33420</v>
      </c>
      <c r="B606" s="55" t="s">
        <v>286</v>
      </c>
      <c r="C606" s="55" t="s">
        <v>686</v>
      </c>
      <c r="D606" s="55" t="s">
        <v>922</v>
      </c>
      <c r="E606" s="39">
        <v>1</v>
      </c>
      <c r="F606" s="56">
        <v>6692.53</v>
      </c>
      <c r="G606" s="56">
        <v>6692.53</v>
      </c>
      <c r="H606" s="55" t="s">
        <v>928</v>
      </c>
      <c r="I606" s="55" t="s">
        <v>929</v>
      </c>
      <c r="J606" s="55" t="s">
        <v>18</v>
      </c>
      <c r="K606" s="39">
        <v>26418</v>
      </c>
      <c r="L606" s="48" t="s">
        <v>1619</v>
      </c>
      <c r="M606" s="55" t="s">
        <v>925</v>
      </c>
      <c r="N606" s="55" t="s">
        <v>15</v>
      </c>
      <c r="O606" s="55" t="s">
        <v>287</v>
      </c>
      <c r="P606" s="54">
        <v>33420</v>
      </c>
      <c r="Q606" s="55" t="s">
        <v>17</v>
      </c>
    </row>
    <row r="607" spans="1:17" x14ac:dyDescent="0.3">
      <c r="A607" s="54">
        <v>31959</v>
      </c>
      <c r="B607" s="55" t="s">
        <v>286</v>
      </c>
      <c r="C607" s="55" t="s">
        <v>686</v>
      </c>
      <c r="D607" s="55" t="s">
        <v>922</v>
      </c>
      <c r="E607" s="39">
        <v>0</v>
      </c>
      <c r="F607" s="56">
        <v>1154.19</v>
      </c>
      <c r="G607" s="56">
        <v>1154.19</v>
      </c>
      <c r="H607" s="55" t="s">
        <v>928</v>
      </c>
      <c r="I607" s="55" t="s">
        <v>929</v>
      </c>
      <c r="J607" s="55" t="s">
        <v>18</v>
      </c>
      <c r="K607" s="39">
        <v>26417</v>
      </c>
      <c r="L607" s="48" t="s">
        <v>1619</v>
      </c>
      <c r="M607" s="55" t="s">
        <v>925</v>
      </c>
      <c r="N607" s="55" t="s">
        <v>15</v>
      </c>
      <c r="O607" s="55" t="s">
        <v>287</v>
      </c>
      <c r="P607" s="54">
        <v>31959</v>
      </c>
      <c r="Q607" s="55" t="s">
        <v>17</v>
      </c>
    </row>
    <row r="608" spans="1:17" x14ac:dyDescent="0.3">
      <c r="A608" s="54">
        <v>31594</v>
      </c>
      <c r="B608" s="55" t="s">
        <v>286</v>
      </c>
      <c r="C608" s="55" t="s">
        <v>686</v>
      </c>
      <c r="D608" s="55" t="s">
        <v>922</v>
      </c>
      <c r="E608" s="39">
        <v>0</v>
      </c>
      <c r="F608" s="56">
        <v>783.54</v>
      </c>
      <c r="G608" s="56">
        <v>783.54</v>
      </c>
      <c r="H608" s="55" t="s">
        <v>928</v>
      </c>
      <c r="I608" s="55" t="s">
        <v>929</v>
      </c>
      <c r="J608" s="55" t="s">
        <v>18</v>
      </c>
      <c r="K608" s="39">
        <v>26416</v>
      </c>
      <c r="L608" s="48" t="s">
        <v>1619</v>
      </c>
      <c r="M608" s="55" t="s">
        <v>925</v>
      </c>
      <c r="N608" s="55" t="s">
        <v>15</v>
      </c>
      <c r="O608" s="55" t="s">
        <v>287</v>
      </c>
      <c r="P608" s="54">
        <v>31594</v>
      </c>
      <c r="Q608" s="55" t="s">
        <v>17</v>
      </c>
    </row>
    <row r="609" spans="1:17" x14ac:dyDescent="0.3">
      <c r="A609" s="54">
        <v>27942</v>
      </c>
      <c r="B609" s="55" t="s">
        <v>286</v>
      </c>
      <c r="C609" s="55" t="s">
        <v>686</v>
      </c>
      <c r="D609" s="55" t="s">
        <v>922</v>
      </c>
      <c r="E609" s="39">
        <v>0</v>
      </c>
      <c r="F609" s="56">
        <v>221.83</v>
      </c>
      <c r="G609" s="56">
        <v>221.83</v>
      </c>
      <c r="H609" s="55" t="s">
        <v>928</v>
      </c>
      <c r="I609" s="55" t="s">
        <v>929</v>
      </c>
      <c r="J609" s="55" t="s">
        <v>18</v>
      </c>
      <c r="K609" s="39">
        <v>26415</v>
      </c>
      <c r="L609" s="48" t="s">
        <v>1619</v>
      </c>
      <c r="M609" s="55" t="s">
        <v>925</v>
      </c>
      <c r="N609" s="55" t="s">
        <v>15</v>
      </c>
      <c r="O609" s="55" t="s">
        <v>287</v>
      </c>
      <c r="P609" s="54">
        <v>27942</v>
      </c>
      <c r="Q609" s="55" t="s">
        <v>17</v>
      </c>
    </row>
    <row r="610" spans="1:17" x14ac:dyDescent="0.3">
      <c r="A610" s="54">
        <v>27576</v>
      </c>
      <c r="B610" s="55" t="s">
        <v>286</v>
      </c>
      <c r="C610" s="55" t="s">
        <v>686</v>
      </c>
      <c r="D610" s="55" t="s">
        <v>922</v>
      </c>
      <c r="E610" s="39">
        <v>0</v>
      </c>
      <c r="F610" s="56">
        <v>10566.72</v>
      </c>
      <c r="G610" s="56">
        <v>10566.72</v>
      </c>
      <c r="H610" s="55" t="s">
        <v>928</v>
      </c>
      <c r="I610" s="55" t="s">
        <v>929</v>
      </c>
      <c r="J610" s="55" t="s">
        <v>18</v>
      </c>
      <c r="K610" s="39">
        <v>26414</v>
      </c>
      <c r="L610" s="48" t="s">
        <v>1619</v>
      </c>
      <c r="M610" s="55" t="s">
        <v>925</v>
      </c>
      <c r="N610" s="55" t="s">
        <v>15</v>
      </c>
      <c r="O610" s="55" t="s">
        <v>287</v>
      </c>
      <c r="P610" s="54">
        <v>27576</v>
      </c>
      <c r="Q610" s="55" t="s">
        <v>17</v>
      </c>
    </row>
    <row r="611" spans="1:17" x14ac:dyDescent="0.3">
      <c r="A611" s="54">
        <v>27211</v>
      </c>
      <c r="B611" s="55" t="s">
        <v>286</v>
      </c>
      <c r="C611" s="55" t="s">
        <v>686</v>
      </c>
      <c r="D611" s="55" t="s">
        <v>922</v>
      </c>
      <c r="E611" s="39">
        <v>0</v>
      </c>
      <c r="F611" s="56">
        <v>705.3</v>
      </c>
      <c r="G611" s="56">
        <v>705.3</v>
      </c>
      <c r="H611" s="55" t="s">
        <v>928</v>
      </c>
      <c r="I611" s="55" t="s">
        <v>929</v>
      </c>
      <c r="J611" s="55" t="s">
        <v>18</v>
      </c>
      <c r="K611" s="39">
        <v>26413</v>
      </c>
      <c r="L611" s="48" t="s">
        <v>1619</v>
      </c>
      <c r="M611" s="55" t="s">
        <v>925</v>
      </c>
      <c r="N611" s="55" t="s">
        <v>15</v>
      </c>
      <c r="O611" s="55" t="s">
        <v>287</v>
      </c>
      <c r="P611" s="54">
        <v>27211</v>
      </c>
      <c r="Q611" s="55" t="s">
        <v>17</v>
      </c>
    </row>
    <row r="612" spans="1:17" x14ac:dyDescent="0.3">
      <c r="A612" s="54">
        <v>26846</v>
      </c>
      <c r="B612" s="55" t="s">
        <v>286</v>
      </c>
      <c r="C612" s="55" t="s">
        <v>686</v>
      </c>
      <c r="D612" s="55" t="s">
        <v>922</v>
      </c>
      <c r="E612" s="39">
        <v>0</v>
      </c>
      <c r="F612" s="56">
        <v>1518.56</v>
      </c>
      <c r="G612" s="56">
        <v>1518.56</v>
      </c>
      <c r="H612" s="55" t="s">
        <v>928</v>
      </c>
      <c r="I612" s="55" t="s">
        <v>929</v>
      </c>
      <c r="J612" s="55" t="s">
        <v>18</v>
      </c>
      <c r="K612" s="39">
        <v>26412</v>
      </c>
      <c r="L612" s="48" t="s">
        <v>1619</v>
      </c>
      <c r="M612" s="55" t="s">
        <v>925</v>
      </c>
      <c r="N612" s="55" t="s">
        <v>15</v>
      </c>
      <c r="O612" s="55" t="s">
        <v>287</v>
      </c>
      <c r="P612" s="54">
        <v>26846</v>
      </c>
      <c r="Q612" s="55" t="s">
        <v>17</v>
      </c>
    </row>
    <row r="613" spans="1:17" x14ac:dyDescent="0.3">
      <c r="A613" s="54">
        <v>26481</v>
      </c>
      <c r="B613" s="55" t="s">
        <v>286</v>
      </c>
      <c r="C613" s="55" t="s">
        <v>686</v>
      </c>
      <c r="D613" s="55" t="s">
        <v>922</v>
      </c>
      <c r="E613" s="39">
        <v>0</v>
      </c>
      <c r="F613" s="56">
        <v>1210.6600000000001</v>
      </c>
      <c r="G613" s="56">
        <v>1210.6600000000001</v>
      </c>
      <c r="H613" s="55" t="s">
        <v>928</v>
      </c>
      <c r="I613" s="55" t="s">
        <v>929</v>
      </c>
      <c r="J613" s="55" t="s">
        <v>18</v>
      </c>
      <c r="K613" s="39">
        <v>26411</v>
      </c>
      <c r="L613" s="48" t="s">
        <v>1619</v>
      </c>
      <c r="M613" s="55" t="s">
        <v>925</v>
      </c>
      <c r="N613" s="55" t="s">
        <v>15</v>
      </c>
      <c r="O613" s="55" t="s">
        <v>287</v>
      </c>
      <c r="P613" s="54">
        <v>26481</v>
      </c>
      <c r="Q613" s="55" t="s">
        <v>17</v>
      </c>
    </row>
    <row r="614" spans="1:17" x14ac:dyDescent="0.3">
      <c r="A614" s="54">
        <v>31229</v>
      </c>
      <c r="B614" s="55" t="s">
        <v>286</v>
      </c>
      <c r="C614" s="55" t="s">
        <v>714</v>
      </c>
      <c r="D614" s="55" t="s">
        <v>922</v>
      </c>
      <c r="E614" s="39">
        <v>1</v>
      </c>
      <c r="F614" s="56">
        <v>894.98</v>
      </c>
      <c r="G614" s="56">
        <v>894.98</v>
      </c>
      <c r="H614" s="55" t="s">
        <v>928</v>
      </c>
      <c r="I614" s="55" t="s">
        <v>929</v>
      </c>
      <c r="J614" s="55" t="s">
        <v>18</v>
      </c>
      <c r="K614" s="39">
        <v>29723</v>
      </c>
      <c r="L614" s="48" t="s">
        <v>1619</v>
      </c>
      <c r="M614" s="55" t="s">
        <v>925</v>
      </c>
      <c r="N614" s="55" t="s">
        <v>15</v>
      </c>
      <c r="O614" s="55" t="s">
        <v>287</v>
      </c>
      <c r="P614" s="54">
        <v>31229</v>
      </c>
      <c r="Q614" s="55" t="s">
        <v>17</v>
      </c>
    </row>
    <row r="615" spans="1:17" x14ac:dyDescent="0.3">
      <c r="A615" s="54">
        <v>26846</v>
      </c>
      <c r="B615" s="55" t="s">
        <v>286</v>
      </c>
      <c r="C615" s="55" t="s">
        <v>714</v>
      </c>
      <c r="D615" s="55" t="s">
        <v>922</v>
      </c>
      <c r="E615" s="39">
        <v>1</v>
      </c>
      <c r="F615" s="56">
        <v>405.6</v>
      </c>
      <c r="G615" s="56">
        <v>405.6</v>
      </c>
      <c r="H615" s="55" t="s">
        <v>928</v>
      </c>
      <c r="I615" s="55" t="s">
        <v>929</v>
      </c>
      <c r="J615" s="55" t="s">
        <v>18</v>
      </c>
      <c r="K615" s="39">
        <v>29722</v>
      </c>
      <c r="L615" s="48" t="s">
        <v>1619</v>
      </c>
      <c r="M615" s="55" t="s">
        <v>925</v>
      </c>
      <c r="N615" s="55" t="s">
        <v>15</v>
      </c>
      <c r="O615" s="55" t="s">
        <v>287</v>
      </c>
      <c r="P615" s="54">
        <v>26846</v>
      </c>
      <c r="Q615" s="55" t="s">
        <v>17</v>
      </c>
    </row>
    <row r="616" spans="1:17" x14ac:dyDescent="0.3">
      <c r="A616" s="54">
        <v>33055</v>
      </c>
      <c r="B616" s="55" t="s">
        <v>286</v>
      </c>
      <c r="C616" s="55" t="s">
        <v>1147</v>
      </c>
      <c r="D616" s="55" t="s">
        <v>922</v>
      </c>
      <c r="E616" s="39">
        <v>1</v>
      </c>
      <c r="F616" s="56">
        <v>2072.3000000000002</v>
      </c>
      <c r="G616" s="56">
        <v>2072.3000000000002</v>
      </c>
      <c r="H616" s="55" t="s">
        <v>928</v>
      </c>
      <c r="I616" s="55" t="s">
        <v>929</v>
      </c>
      <c r="J616" s="55" t="s">
        <v>18</v>
      </c>
      <c r="K616" s="39">
        <v>25799</v>
      </c>
      <c r="L616" s="48" t="s">
        <v>1619</v>
      </c>
      <c r="M616" s="55" t="s">
        <v>925</v>
      </c>
      <c r="N616" s="55" t="s">
        <v>15</v>
      </c>
      <c r="O616" s="55" t="s">
        <v>287</v>
      </c>
      <c r="P616" s="54">
        <v>33055</v>
      </c>
      <c r="Q616" s="55" t="s">
        <v>17</v>
      </c>
    </row>
    <row r="617" spans="1:17" x14ac:dyDescent="0.3">
      <c r="A617" s="50">
        <v>39326</v>
      </c>
      <c r="B617" s="51" t="s">
        <v>286</v>
      </c>
      <c r="C617" s="51" t="s">
        <v>1148</v>
      </c>
      <c r="D617" s="51" t="s">
        <v>922</v>
      </c>
      <c r="E617" s="38">
        <v>2</v>
      </c>
      <c r="F617" s="52">
        <v>4740.3599999999997</v>
      </c>
      <c r="G617" s="52">
        <v>2370.1799999999998</v>
      </c>
      <c r="H617" s="51" t="s">
        <v>1149</v>
      </c>
      <c r="I617" s="51" t="s">
        <v>929</v>
      </c>
      <c r="J617" s="51" t="s">
        <v>18</v>
      </c>
      <c r="K617" s="38">
        <v>80572909</v>
      </c>
      <c r="L617" s="38" t="s">
        <v>1620</v>
      </c>
      <c r="M617" s="51" t="s">
        <v>925</v>
      </c>
      <c r="N617" s="51" t="s">
        <v>15</v>
      </c>
      <c r="O617" s="51" t="s">
        <v>287</v>
      </c>
      <c r="P617" s="50">
        <v>39083</v>
      </c>
      <c r="Q617" s="51" t="s">
        <v>17</v>
      </c>
    </row>
    <row r="618" spans="1:17" x14ac:dyDescent="0.3">
      <c r="A618" s="54">
        <v>33055</v>
      </c>
      <c r="B618" s="55" t="s">
        <v>286</v>
      </c>
      <c r="C618" s="55" t="s">
        <v>1150</v>
      </c>
      <c r="D618" s="55" t="s">
        <v>922</v>
      </c>
      <c r="E618" s="39">
        <v>0</v>
      </c>
      <c r="F618" s="56">
        <v>583.54</v>
      </c>
      <c r="G618" s="56">
        <v>583.54</v>
      </c>
      <c r="H618" s="55" t="s">
        <v>928</v>
      </c>
      <c r="I618" s="55" t="s">
        <v>929</v>
      </c>
      <c r="J618" s="55" t="s">
        <v>18</v>
      </c>
      <c r="K618" s="39">
        <v>25815</v>
      </c>
      <c r="L618" s="48" t="s">
        <v>1619</v>
      </c>
      <c r="M618" s="55" t="s">
        <v>925</v>
      </c>
      <c r="N618" s="55" t="s">
        <v>15</v>
      </c>
      <c r="O618" s="55" t="s">
        <v>287</v>
      </c>
      <c r="P618" s="54">
        <v>33055</v>
      </c>
      <c r="Q618" s="55" t="s">
        <v>17</v>
      </c>
    </row>
    <row r="619" spans="1:17" x14ac:dyDescent="0.3">
      <c r="A619" s="54">
        <v>32690</v>
      </c>
      <c r="B619" s="55" t="s">
        <v>286</v>
      </c>
      <c r="C619" s="55" t="s">
        <v>1151</v>
      </c>
      <c r="D619" s="55" t="s">
        <v>922</v>
      </c>
      <c r="E619" s="39">
        <v>3</v>
      </c>
      <c r="F619" s="56">
        <v>2366.42</v>
      </c>
      <c r="G619" s="56">
        <v>788.81</v>
      </c>
      <c r="H619" s="55" t="s">
        <v>928</v>
      </c>
      <c r="I619" s="55" t="s">
        <v>929</v>
      </c>
      <c r="J619" s="55" t="s">
        <v>18</v>
      </c>
      <c r="K619" s="39">
        <v>25898</v>
      </c>
      <c r="L619" s="48" t="s">
        <v>1619</v>
      </c>
      <c r="M619" s="55" t="s">
        <v>925</v>
      </c>
      <c r="N619" s="55" t="s">
        <v>15</v>
      </c>
      <c r="O619" s="55" t="s">
        <v>287</v>
      </c>
      <c r="P619" s="54">
        <v>32690</v>
      </c>
      <c r="Q619" s="55" t="s">
        <v>17</v>
      </c>
    </row>
    <row r="620" spans="1:17" x14ac:dyDescent="0.3">
      <c r="A620" s="54">
        <v>33055</v>
      </c>
      <c r="B620" s="55" t="s">
        <v>286</v>
      </c>
      <c r="C620" s="55" t="s">
        <v>677</v>
      </c>
      <c r="D620" s="55" t="s">
        <v>922</v>
      </c>
      <c r="E620" s="39">
        <v>0</v>
      </c>
      <c r="F620" s="56">
        <v>14880.98</v>
      </c>
      <c r="G620" s="56">
        <v>14880.98</v>
      </c>
      <c r="H620" s="55" t="s">
        <v>928</v>
      </c>
      <c r="I620" s="55" t="s">
        <v>929</v>
      </c>
      <c r="J620" s="55" t="s">
        <v>18</v>
      </c>
      <c r="K620" s="39">
        <v>26049</v>
      </c>
      <c r="L620" s="48" t="s">
        <v>1619</v>
      </c>
      <c r="M620" s="55" t="s">
        <v>925</v>
      </c>
      <c r="N620" s="55" t="s">
        <v>15</v>
      </c>
      <c r="O620" s="55" t="s">
        <v>287</v>
      </c>
      <c r="P620" s="54">
        <v>33055</v>
      </c>
      <c r="Q620" s="55" t="s">
        <v>17</v>
      </c>
    </row>
    <row r="621" spans="1:17" x14ac:dyDescent="0.3">
      <c r="A621" s="50">
        <v>40118</v>
      </c>
      <c r="B621" s="51" t="s">
        <v>286</v>
      </c>
      <c r="C621" s="51" t="s">
        <v>1152</v>
      </c>
      <c r="D621" s="51" t="s">
        <v>922</v>
      </c>
      <c r="E621" s="38">
        <v>6</v>
      </c>
      <c r="F621" s="52">
        <v>10957.87</v>
      </c>
      <c r="G621" s="52">
        <v>1826.31</v>
      </c>
      <c r="H621" s="51" t="s">
        <v>1153</v>
      </c>
      <c r="I621" s="51" t="s">
        <v>929</v>
      </c>
      <c r="J621" s="51" t="s">
        <v>18</v>
      </c>
      <c r="K621" s="38">
        <v>96759248</v>
      </c>
      <c r="L621" s="38" t="s">
        <v>1620</v>
      </c>
      <c r="M621" s="51" t="s">
        <v>925</v>
      </c>
      <c r="N621" s="51" t="s">
        <v>15</v>
      </c>
      <c r="O621" s="51" t="s">
        <v>287</v>
      </c>
      <c r="P621" s="50">
        <v>39814</v>
      </c>
      <c r="Q621" s="51" t="s">
        <v>17</v>
      </c>
    </row>
    <row r="622" spans="1:17" x14ac:dyDescent="0.3">
      <c r="A622" s="50">
        <v>37926</v>
      </c>
      <c r="B622" s="51" t="s">
        <v>286</v>
      </c>
      <c r="C622" s="51" t="s">
        <v>1152</v>
      </c>
      <c r="D622" s="51" t="s">
        <v>922</v>
      </c>
      <c r="E622" s="38">
        <v>0</v>
      </c>
      <c r="F622" s="52">
        <v>3495</v>
      </c>
      <c r="G622" s="52">
        <v>3495</v>
      </c>
      <c r="H622" s="51" t="s">
        <v>1154</v>
      </c>
      <c r="I622" s="51" t="s">
        <v>929</v>
      </c>
      <c r="J622" s="51" t="s">
        <v>18</v>
      </c>
      <c r="K622" s="38">
        <v>40426761</v>
      </c>
      <c r="L622" s="38" t="s">
        <v>1620</v>
      </c>
      <c r="M622" s="51" t="s">
        <v>925</v>
      </c>
      <c r="N622" s="51" t="s">
        <v>15</v>
      </c>
      <c r="O622" s="51" t="s">
        <v>287</v>
      </c>
      <c r="P622" s="50">
        <v>37622</v>
      </c>
      <c r="Q622" s="51" t="s">
        <v>17</v>
      </c>
    </row>
    <row r="623" spans="1:17" x14ac:dyDescent="0.3">
      <c r="A623" s="54">
        <v>32690</v>
      </c>
      <c r="B623" s="55" t="s">
        <v>286</v>
      </c>
      <c r="C623" s="55" t="s">
        <v>1155</v>
      </c>
      <c r="D623" s="55" t="s">
        <v>922</v>
      </c>
      <c r="E623" s="39">
        <v>3</v>
      </c>
      <c r="F623" s="56">
        <v>373.06</v>
      </c>
      <c r="G623" s="56">
        <v>124.35</v>
      </c>
      <c r="H623" s="55" t="s">
        <v>928</v>
      </c>
      <c r="I623" s="55" t="s">
        <v>929</v>
      </c>
      <c r="J623" s="55" t="s">
        <v>18</v>
      </c>
      <c r="K623" s="39">
        <v>26057</v>
      </c>
      <c r="L623" s="48" t="s">
        <v>1619</v>
      </c>
      <c r="M623" s="55" t="s">
        <v>925</v>
      </c>
      <c r="N623" s="55" t="s">
        <v>15</v>
      </c>
      <c r="O623" s="55" t="s">
        <v>287</v>
      </c>
      <c r="P623" s="54">
        <v>32690</v>
      </c>
      <c r="Q623" s="55" t="s">
        <v>17</v>
      </c>
    </row>
    <row r="624" spans="1:17" x14ac:dyDescent="0.3">
      <c r="A624" s="54">
        <v>33055</v>
      </c>
      <c r="B624" s="55" t="s">
        <v>286</v>
      </c>
      <c r="C624" s="55" t="s">
        <v>679</v>
      </c>
      <c r="D624" s="55" t="s">
        <v>922</v>
      </c>
      <c r="E624" s="39">
        <v>0</v>
      </c>
      <c r="F624" s="56">
        <v>5042.42</v>
      </c>
      <c r="G624" s="56">
        <v>5042.42</v>
      </c>
      <c r="H624" s="55" t="s">
        <v>928</v>
      </c>
      <c r="I624" s="55" t="s">
        <v>929</v>
      </c>
      <c r="J624" s="55" t="s">
        <v>18</v>
      </c>
      <c r="K624" s="39">
        <v>26062</v>
      </c>
      <c r="L624" s="48" t="s">
        <v>1619</v>
      </c>
      <c r="M624" s="55" t="s">
        <v>925</v>
      </c>
      <c r="N624" s="55" t="s">
        <v>15</v>
      </c>
      <c r="O624" s="55" t="s">
        <v>287</v>
      </c>
      <c r="P624" s="54">
        <v>33055</v>
      </c>
      <c r="Q624" s="55" t="s">
        <v>17</v>
      </c>
    </row>
    <row r="625" spans="1:17" x14ac:dyDescent="0.3">
      <c r="A625" s="54">
        <v>37073</v>
      </c>
      <c r="B625" s="55" t="s">
        <v>286</v>
      </c>
      <c r="C625" s="55" t="s">
        <v>1156</v>
      </c>
      <c r="D625" s="55" t="s">
        <v>922</v>
      </c>
      <c r="E625" s="39">
        <v>1</v>
      </c>
      <c r="F625" s="56">
        <v>3150</v>
      </c>
      <c r="G625" s="56">
        <v>3150</v>
      </c>
      <c r="H625" s="55" t="s">
        <v>928</v>
      </c>
      <c r="I625" s="55" t="s">
        <v>929</v>
      </c>
      <c r="J625" s="55" t="s">
        <v>18</v>
      </c>
      <c r="K625" s="39">
        <v>26068</v>
      </c>
      <c r="L625" s="48" t="s">
        <v>1619</v>
      </c>
      <c r="M625" s="55" t="s">
        <v>925</v>
      </c>
      <c r="N625" s="55" t="s">
        <v>15</v>
      </c>
      <c r="O625" s="55" t="s">
        <v>287</v>
      </c>
      <c r="P625" s="54">
        <v>37073</v>
      </c>
      <c r="Q625" s="55" t="s">
        <v>17</v>
      </c>
    </row>
    <row r="626" spans="1:17" x14ac:dyDescent="0.3">
      <c r="A626" s="54">
        <v>33055</v>
      </c>
      <c r="B626" s="55" t="s">
        <v>286</v>
      </c>
      <c r="C626" s="55" t="s">
        <v>1156</v>
      </c>
      <c r="D626" s="55" t="s">
        <v>922</v>
      </c>
      <c r="E626" s="39">
        <v>1</v>
      </c>
      <c r="F626" s="56">
        <v>2236.85</v>
      </c>
      <c r="G626" s="56">
        <v>2236.85</v>
      </c>
      <c r="H626" s="55" t="s">
        <v>928</v>
      </c>
      <c r="I626" s="55" t="s">
        <v>929</v>
      </c>
      <c r="J626" s="55" t="s">
        <v>18</v>
      </c>
      <c r="K626" s="39">
        <v>26067</v>
      </c>
      <c r="L626" s="48" t="s">
        <v>1619</v>
      </c>
      <c r="M626" s="55" t="s">
        <v>925</v>
      </c>
      <c r="N626" s="55" t="s">
        <v>15</v>
      </c>
      <c r="O626" s="55" t="s">
        <v>287</v>
      </c>
      <c r="P626" s="54">
        <v>33055</v>
      </c>
      <c r="Q626" s="55" t="s">
        <v>17</v>
      </c>
    </row>
    <row r="627" spans="1:17" x14ac:dyDescent="0.3">
      <c r="A627" s="50">
        <v>40118</v>
      </c>
      <c r="B627" s="51" t="s">
        <v>286</v>
      </c>
      <c r="C627" s="51" t="s">
        <v>1157</v>
      </c>
      <c r="D627" s="51" t="s">
        <v>922</v>
      </c>
      <c r="E627" s="38">
        <v>2</v>
      </c>
      <c r="F627" s="52">
        <v>24916.01</v>
      </c>
      <c r="G627" s="52">
        <v>12458.01</v>
      </c>
      <c r="H627" s="51" t="s">
        <v>1153</v>
      </c>
      <c r="I627" s="51" t="s">
        <v>929</v>
      </c>
      <c r="J627" s="51" t="s">
        <v>18</v>
      </c>
      <c r="K627" s="38">
        <v>96759259</v>
      </c>
      <c r="L627" s="38" t="s">
        <v>1620</v>
      </c>
      <c r="M627" s="51" t="s">
        <v>925</v>
      </c>
      <c r="N627" s="51" t="s">
        <v>15</v>
      </c>
      <c r="O627" s="51" t="s">
        <v>287</v>
      </c>
      <c r="P627" s="50">
        <v>39814</v>
      </c>
      <c r="Q627" s="51" t="s">
        <v>17</v>
      </c>
    </row>
    <row r="628" spans="1:17" x14ac:dyDescent="0.3">
      <c r="A628" s="54">
        <v>33420</v>
      </c>
      <c r="B628" s="55" t="s">
        <v>286</v>
      </c>
      <c r="C628" s="55" t="s">
        <v>1158</v>
      </c>
      <c r="D628" s="55" t="s">
        <v>922</v>
      </c>
      <c r="E628" s="39">
        <v>0</v>
      </c>
      <c r="F628" s="56">
        <v>6598.5</v>
      </c>
      <c r="G628" s="56">
        <v>6598.5</v>
      </c>
      <c r="H628" s="55" t="s">
        <v>928</v>
      </c>
      <c r="I628" s="55" t="s">
        <v>929</v>
      </c>
      <c r="J628" s="55" t="s">
        <v>18</v>
      </c>
      <c r="K628" s="39">
        <v>26085</v>
      </c>
      <c r="L628" s="48" t="s">
        <v>1619</v>
      </c>
      <c r="M628" s="55" t="s">
        <v>925</v>
      </c>
      <c r="N628" s="55" t="s">
        <v>15</v>
      </c>
      <c r="O628" s="55" t="s">
        <v>287</v>
      </c>
      <c r="P628" s="54">
        <v>33420</v>
      </c>
      <c r="Q628" s="55" t="s">
        <v>17</v>
      </c>
    </row>
    <row r="629" spans="1:17" x14ac:dyDescent="0.3">
      <c r="A629" s="54">
        <v>33055</v>
      </c>
      <c r="B629" s="55" t="s">
        <v>286</v>
      </c>
      <c r="C629" s="55" t="s">
        <v>1158</v>
      </c>
      <c r="D629" s="55" t="s">
        <v>922</v>
      </c>
      <c r="E629" s="39">
        <v>0</v>
      </c>
      <c r="F629" s="56">
        <v>41870</v>
      </c>
      <c r="G629" s="56">
        <v>41870</v>
      </c>
      <c r="H629" s="55" t="s">
        <v>928</v>
      </c>
      <c r="I629" s="55" t="s">
        <v>929</v>
      </c>
      <c r="J629" s="55" t="s">
        <v>18</v>
      </c>
      <c r="K629" s="39">
        <v>26084</v>
      </c>
      <c r="L629" s="48" t="s">
        <v>1619</v>
      </c>
      <c r="M629" s="55" t="s">
        <v>925</v>
      </c>
      <c r="N629" s="55" t="s">
        <v>15</v>
      </c>
      <c r="O629" s="55" t="s">
        <v>287</v>
      </c>
      <c r="P629" s="54">
        <v>33055</v>
      </c>
      <c r="Q629" s="55" t="s">
        <v>17</v>
      </c>
    </row>
    <row r="630" spans="1:17" x14ac:dyDescent="0.3">
      <c r="A630" s="50">
        <v>40118</v>
      </c>
      <c r="B630" s="51" t="s">
        <v>286</v>
      </c>
      <c r="C630" s="51" t="s">
        <v>1159</v>
      </c>
      <c r="D630" s="51" t="s">
        <v>922</v>
      </c>
      <c r="E630" s="38">
        <v>2</v>
      </c>
      <c r="F630" s="52">
        <v>2756.27</v>
      </c>
      <c r="G630" s="52">
        <v>1378.14</v>
      </c>
      <c r="H630" s="51" t="s">
        <v>1153</v>
      </c>
      <c r="I630" s="51" t="s">
        <v>929</v>
      </c>
      <c r="J630" s="51" t="s">
        <v>18</v>
      </c>
      <c r="K630" s="38">
        <v>96759260</v>
      </c>
      <c r="L630" s="38" t="s">
        <v>1620</v>
      </c>
      <c r="M630" s="51" t="s">
        <v>925</v>
      </c>
      <c r="N630" s="51" t="s">
        <v>15</v>
      </c>
      <c r="O630" s="51" t="s">
        <v>287</v>
      </c>
      <c r="P630" s="50">
        <v>39814</v>
      </c>
      <c r="Q630" s="51" t="s">
        <v>17</v>
      </c>
    </row>
    <row r="631" spans="1:17" x14ac:dyDescent="0.3">
      <c r="A631" s="50">
        <v>37653</v>
      </c>
      <c r="B631" s="51" t="s">
        <v>286</v>
      </c>
      <c r="C631" s="51" t="s">
        <v>1160</v>
      </c>
      <c r="D631" s="51" t="s">
        <v>922</v>
      </c>
      <c r="E631" s="38">
        <v>0</v>
      </c>
      <c r="F631" s="52">
        <v>1123.24</v>
      </c>
      <c r="G631" s="52">
        <v>1123.24</v>
      </c>
      <c r="H631" s="51" t="s">
        <v>1161</v>
      </c>
      <c r="I631" s="51" t="s">
        <v>929</v>
      </c>
      <c r="J631" s="51" t="s">
        <v>18</v>
      </c>
      <c r="K631" s="38">
        <v>26808517</v>
      </c>
      <c r="L631" s="38" t="s">
        <v>1620</v>
      </c>
      <c r="M631" s="51" t="s">
        <v>925</v>
      </c>
      <c r="N631" s="51" t="s">
        <v>15</v>
      </c>
      <c r="O631" s="51" t="s">
        <v>287</v>
      </c>
      <c r="P631" s="50">
        <v>37622</v>
      </c>
      <c r="Q631" s="51" t="s">
        <v>17</v>
      </c>
    </row>
    <row r="632" spans="1:17" x14ac:dyDescent="0.3">
      <c r="A632" s="54">
        <v>32690</v>
      </c>
      <c r="B632" s="55" t="s">
        <v>286</v>
      </c>
      <c r="C632" s="55" t="s">
        <v>1162</v>
      </c>
      <c r="D632" s="55" t="s">
        <v>922</v>
      </c>
      <c r="E632" s="39">
        <v>1</v>
      </c>
      <c r="F632" s="56">
        <v>23301.29</v>
      </c>
      <c r="G632" s="56">
        <v>23301.29</v>
      </c>
      <c r="H632" s="55" t="s">
        <v>928</v>
      </c>
      <c r="I632" s="55" t="s">
        <v>929</v>
      </c>
      <c r="J632" s="55" t="s">
        <v>18</v>
      </c>
      <c r="K632" s="39">
        <v>26268</v>
      </c>
      <c r="L632" s="48" t="s">
        <v>1619</v>
      </c>
      <c r="M632" s="55" t="s">
        <v>925</v>
      </c>
      <c r="N632" s="55" t="s">
        <v>15</v>
      </c>
      <c r="O632" s="55" t="s">
        <v>287</v>
      </c>
      <c r="P632" s="54">
        <v>32690</v>
      </c>
      <c r="Q632" s="55" t="s">
        <v>17</v>
      </c>
    </row>
    <row r="633" spans="1:17" x14ac:dyDescent="0.3">
      <c r="A633" s="54">
        <v>36342</v>
      </c>
      <c r="B633" s="55" t="s">
        <v>286</v>
      </c>
      <c r="C633" s="55" t="s">
        <v>718</v>
      </c>
      <c r="D633" s="55" t="s">
        <v>922</v>
      </c>
      <c r="E633" s="39">
        <v>1</v>
      </c>
      <c r="F633" s="56">
        <v>6897.81</v>
      </c>
      <c r="G633" s="56">
        <v>6897.81</v>
      </c>
      <c r="H633" s="55" t="s">
        <v>928</v>
      </c>
      <c r="I633" s="55" t="s">
        <v>929</v>
      </c>
      <c r="J633" s="55" t="s">
        <v>18</v>
      </c>
      <c r="K633" s="39">
        <v>30332</v>
      </c>
      <c r="L633" s="48" t="s">
        <v>1619</v>
      </c>
      <c r="M633" s="55" t="s">
        <v>925</v>
      </c>
      <c r="N633" s="55" t="s">
        <v>15</v>
      </c>
      <c r="O633" s="55" t="s">
        <v>287</v>
      </c>
      <c r="P633" s="54">
        <v>36342</v>
      </c>
      <c r="Q633" s="55" t="s">
        <v>17</v>
      </c>
    </row>
    <row r="634" spans="1:17" x14ac:dyDescent="0.3">
      <c r="A634" s="54">
        <v>30498</v>
      </c>
      <c r="B634" s="55" t="s">
        <v>286</v>
      </c>
      <c r="C634" s="55" t="s">
        <v>718</v>
      </c>
      <c r="D634" s="55" t="s">
        <v>922</v>
      </c>
      <c r="E634" s="39">
        <v>4</v>
      </c>
      <c r="F634" s="56">
        <v>13441.2</v>
      </c>
      <c r="G634" s="56">
        <v>3360.3</v>
      </c>
      <c r="H634" s="55" t="s">
        <v>928</v>
      </c>
      <c r="I634" s="55" t="s">
        <v>929</v>
      </c>
      <c r="J634" s="55" t="s">
        <v>18</v>
      </c>
      <c r="K634" s="39">
        <v>30331</v>
      </c>
      <c r="L634" s="48" t="s">
        <v>1619</v>
      </c>
      <c r="M634" s="55" t="s">
        <v>925</v>
      </c>
      <c r="N634" s="55" t="s">
        <v>15</v>
      </c>
      <c r="O634" s="55" t="s">
        <v>287</v>
      </c>
      <c r="P634" s="54">
        <v>30498</v>
      </c>
      <c r="Q634" s="55" t="s">
        <v>17</v>
      </c>
    </row>
    <row r="635" spans="1:17" x14ac:dyDescent="0.3">
      <c r="A635" s="54">
        <v>27211</v>
      </c>
      <c r="B635" s="55" t="s">
        <v>286</v>
      </c>
      <c r="C635" s="55" t="s">
        <v>718</v>
      </c>
      <c r="D635" s="55" t="s">
        <v>922</v>
      </c>
      <c r="E635" s="39">
        <v>1</v>
      </c>
      <c r="F635" s="56">
        <v>486.48</v>
      </c>
      <c r="G635" s="56">
        <v>486.48</v>
      </c>
      <c r="H635" s="55" t="s">
        <v>928</v>
      </c>
      <c r="I635" s="55" t="s">
        <v>929</v>
      </c>
      <c r="J635" s="55" t="s">
        <v>18</v>
      </c>
      <c r="K635" s="39">
        <v>30330</v>
      </c>
      <c r="L635" s="48" t="s">
        <v>1619</v>
      </c>
      <c r="M635" s="55" t="s">
        <v>925</v>
      </c>
      <c r="N635" s="55" t="s">
        <v>15</v>
      </c>
      <c r="O635" s="55" t="s">
        <v>287</v>
      </c>
      <c r="P635" s="54">
        <v>27211</v>
      </c>
      <c r="Q635" s="55" t="s">
        <v>17</v>
      </c>
    </row>
    <row r="636" spans="1:17" x14ac:dyDescent="0.3">
      <c r="A636" s="54">
        <v>36708</v>
      </c>
      <c r="B636" s="55" t="s">
        <v>286</v>
      </c>
      <c r="C636" s="55" t="s">
        <v>719</v>
      </c>
      <c r="D636" s="55" t="s">
        <v>922</v>
      </c>
      <c r="E636" s="39">
        <v>1</v>
      </c>
      <c r="F636" s="56">
        <v>6697.7</v>
      </c>
      <c r="G636" s="56">
        <v>6697.7</v>
      </c>
      <c r="H636" s="55" t="s">
        <v>928</v>
      </c>
      <c r="I636" s="55" t="s">
        <v>929</v>
      </c>
      <c r="J636" s="55" t="s">
        <v>18</v>
      </c>
      <c r="K636" s="39">
        <v>30397</v>
      </c>
      <c r="L636" s="48" t="s">
        <v>1619</v>
      </c>
      <c r="M636" s="55" t="s">
        <v>925</v>
      </c>
      <c r="N636" s="55" t="s">
        <v>15</v>
      </c>
      <c r="O636" s="55" t="s">
        <v>287</v>
      </c>
      <c r="P636" s="54">
        <v>36708</v>
      </c>
      <c r="Q636" s="55" t="s">
        <v>17</v>
      </c>
    </row>
    <row r="637" spans="1:17" x14ac:dyDescent="0.3">
      <c r="A637" s="50">
        <v>40118</v>
      </c>
      <c r="B637" s="51" t="s">
        <v>286</v>
      </c>
      <c r="C637" s="51" t="s">
        <v>1163</v>
      </c>
      <c r="D637" s="51" t="s">
        <v>922</v>
      </c>
      <c r="E637" s="38">
        <v>1</v>
      </c>
      <c r="F637" s="52">
        <v>35599.22</v>
      </c>
      <c r="G637" s="52">
        <v>35599.22</v>
      </c>
      <c r="H637" s="51" t="s">
        <v>1164</v>
      </c>
      <c r="I637" s="51" t="s">
        <v>929</v>
      </c>
      <c r="J637" s="51" t="s">
        <v>18</v>
      </c>
      <c r="K637" s="38">
        <v>96757343</v>
      </c>
      <c r="L637" s="38" t="s">
        <v>1620</v>
      </c>
      <c r="M637" s="51" t="s">
        <v>925</v>
      </c>
      <c r="N637" s="51" t="s">
        <v>15</v>
      </c>
      <c r="O637" s="51" t="s">
        <v>287</v>
      </c>
      <c r="P637" s="50">
        <v>40179</v>
      </c>
      <c r="Q637" s="51" t="s">
        <v>17</v>
      </c>
    </row>
    <row r="638" spans="1:17" x14ac:dyDescent="0.3">
      <c r="A638" s="50">
        <v>34151</v>
      </c>
      <c r="B638" s="51" t="s">
        <v>286</v>
      </c>
      <c r="C638" s="51" t="s">
        <v>1165</v>
      </c>
      <c r="D638" s="51" t="s">
        <v>922</v>
      </c>
      <c r="E638" s="38">
        <v>1</v>
      </c>
      <c r="F638" s="52">
        <v>23116.05</v>
      </c>
      <c r="G638" s="52">
        <v>23116.05</v>
      </c>
      <c r="H638" s="51" t="s">
        <v>928</v>
      </c>
      <c r="I638" s="51" t="s">
        <v>929</v>
      </c>
      <c r="J638" s="51" t="s">
        <v>18</v>
      </c>
      <c r="K638" s="38">
        <v>27040</v>
      </c>
      <c r="L638" s="38" t="s">
        <v>1620</v>
      </c>
      <c r="M638" s="51" t="s">
        <v>925</v>
      </c>
      <c r="N638" s="51" t="s">
        <v>15</v>
      </c>
      <c r="O638" s="51" t="s">
        <v>287</v>
      </c>
      <c r="P638" s="50">
        <v>34151</v>
      </c>
      <c r="Q638" s="51" t="s">
        <v>17</v>
      </c>
    </row>
    <row r="639" spans="1:17" x14ac:dyDescent="0.3">
      <c r="A639" s="54">
        <v>26481</v>
      </c>
      <c r="B639" s="55" t="s">
        <v>286</v>
      </c>
      <c r="C639" s="55" t="s">
        <v>1165</v>
      </c>
      <c r="D639" s="55" t="s">
        <v>922</v>
      </c>
      <c r="E639" s="39">
        <v>0</v>
      </c>
      <c r="F639" s="56">
        <v>160.28</v>
      </c>
      <c r="G639" s="56">
        <v>160.28</v>
      </c>
      <c r="H639" s="55" t="s">
        <v>928</v>
      </c>
      <c r="I639" s="55" t="s">
        <v>929</v>
      </c>
      <c r="J639" s="55" t="s">
        <v>18</v>
      </c>
      <c r="K639" s="39">
        <v>27039</v>
      </c>
      <c r="L639" s="48" t="s">
        <v>1619</v>
      </c>
      <c r="M639" s="55" t="s">
        <v>925</v>
      </c>
      <c r="N639" s="55" t="s">
        <v>15</v>
      </c>
      <c r="O639" s="55" t="s">
        <v>287</v>
      </c>
      <c r="P639" s="54">
        <v>26481</v>
      </c>
      <c r="Q639" s="55" t="s">
        <v>17</v>
      </c>
    </row>
    <row r="640" spans="1:17" x14ac:dyDescent="0.3">
      <c r="A640" s="54">
        <v>24289</v>
      </c>
      <c r="B640" s="55" t="s">
        <v>286</v>
      </c>
      <c r="C640" s="55" t="s">
        <v>1165</v>
      </c>
      <c r="D640" s="55" t="s">
        <v>922</v>
      </c>
      <c r="E640" s="39">
        <v>1</v>
      </c>
      <c r="F640" s="56">
        <v>3501.07</v>
      </c>
      <c r="G640" s="56">
        <v>3501.07</v>
      </c>
      <c r="H640" s="55" t="s">
        <v>928</v>
      </c>
      <c r="I640" s="55" t="s">
        <v>929</v>
      </c>
      <c r="J640" s="55" t="s">
        <v>18</v>
      </c>
      <c r="K640" s="39">
        <v>27038</v>
      </c>
      <c r="L640" s="48" t="s">
        <v>1619</v>
      </c>
      <c r="M640" s="55" t="s">
        <v>925</v>
      </c>
      <c r="N640" s="55" t="s">
        <v>15</v>
      </c>
      <c r="O640" s="55" t="s">
        <v>287</v>
      </c>
      <c r="P640" s="54">
        <v>24289</v>
      </c>
      <c r="Q640" s="55" t="s">
        <v>17</v>
      </c>
    </row>
    <row r="641" spans="1:17" x14ac:dyDescent="0.3">
      <c r="A641" s="54">
        <v>32325</v>
      </c>
      <c r="B641" s="55" t="s">
        <v>286</v>
      </c>
      <c r="C641" s="55" t="s">
        <v>696</v>
      </c>
      <c r="D641" s="55" t="s">
        <v>922</v>
      </c>
      <c r="E641" s="39">
        <v>1</v>
      </c>
      <c r="F641" s="56">
        <v>52165.42</v>
      </c>
      <c r="G641" s="56">
        <v>52165.42</v>
      </c>
      <c r="H641" s="55" t="s">
        <v>928</v>
      </c>
      <c r="I641" s="55" t="s">
        <v>929</v>
      </c>
      <c r="J641" s="55" t="s">
        <v>18</v>
      </c>
      <c r="K641" s="39">
        <v>27055</v>
      </c>
      <c r="L641" s="48" t="s">
        <v>1619</v>
      </c>
      <c r="M641" s="55" t="s">
        <v>925</v>
      </c>
      <c r="N641" s="55" t="s">
        <v>15</v>
      </c>
      <c r="O641" s="55" t="s">
        <v>287</v>
      </c>
      <c r="P641" s="54">
        <v>32325</v>
      </c>
      <c r="Q641" s="55" t="s">
        <v>17</v>
      </c>
    </row>
    <row r="642" spans="1:17" x14ac:dyDescent="0.3">
      <c r="A642" s="54">
        <v>30864</v>
      </c>
      <c r="B642" s="55" t="s">
        <v>286</v>
      </c>
      <c r="C642" s="55" t="s">
        <v>697</v>
      </c>
      <c r="D642" s="55" t="s">
        <v>922</v>
      </c>
      <c r="E642" s="39">
        <v>1</v>
      </c>
      <c r="F642" s="56">
        <v>7268.71</v>
      </c>
      <c r="G642" s="56">
        <v>7268.71</v>
      </c>
      <c r="H642" s="55" t="s">
        <v>928</v>
      </c>
      <c r="I642" s="55" t="s">
        <v>929</v>
      </c>
      <c r="J642" s="55" t="s">
        <v>18</v>
      </c>
      <c r="K642" s="39">
        <v>27112</v>
      </c>
      <c r="L642" s="48" t="s">
        <v>1619</v>
      </c>
      <c r="M642" s="55" t="s">
        <v>925</v>
      </c>
      <c r="N642" s="55" t="s">
        <v>15</v>
      </c>
      <c r="O642" s="55" t="s">
        <v>287</v>
      </c>
      <c r="P642" s="54">
        <v>30864</v>
      </c>
      <c r="Q642" s="55" t="s">
        <v>17</v>
      </c>
    </row>
    <row r="643" spans="1:17" x14ac:dyDescent="0.3">
      <c r="A643" s="54">
        <v>28307</v>
      </c>
      <c r="B643" s="55" t="s">
        <v>286</v>
      </c>
      <c r="C643" s="55" t="s">
        <v>697</v>
      </c>
      <c r="D643" s="55" t="s">
        <v>922</v>
      </c>
      <c r="E643" s="39">
        <v>1</v>
      </c>
      <c r="F643" s="56">
        <v>1350.99</v>
      </c>
      <c r="G643" s="56">
        <v>1350.99</v>
      </c>
      <c r="H643" s="55" t="s">
        <v>928</v>
      </c>
      <c r="I643" s="55" t="s">
        <v>929</v>
      </c>
      <c r="J643" s="55" t="s">
        <v>18</v>
      </c>
      <c r="K643" s="39">
        <v>27111</v>
      </c>
      <c r="L643" s="48" t="s">
        <v>1619</v>
      </c>
      <c r="M643" s="55" t="s">
        <v>925</v>
      </c>
      <c r="N643" s="55" t="s">
        <v>15</v>
      </c>
      <c r="O643" s="55" t="s">
        <v>287</v>
      </c>
      <c r="P643" s="54">
        <v>28307</v>
      </c>
      <c r="Q643" s="55" t="s">
        <v>17</v>
      </c>
    </row>
    <row r="644" spans="1:17" x14ac:dyDescent="0.3">
      <c r="A644" s="54">
        <v>26846</v>
      </c>
      <c r="B644" s="55" t="s">
        <v>286</v>
      </c>
      <c r="C644" s="55" t="s">
        <v>697</v>
      </c>
      <c r="D644" s="55" t="s">
        <v>922</v>
      </c>
      <c r="E644" s="39">
        <v>1</v>
      </c>
      <c r="F644" s="56">
        <v>399.36</v>
      </c>
      <c r="G644" s="56">
        <v>399.36</v>
      </c>
      <c r="H644" s="55" t="s">
        <v>928</v>
      </c>
      <c r="I644" s="55" t="s">
        <v>929</v>
      </c>
      <c r="J644" s="55" t="s">
        <v>18</v>
      </c>
      <c r="K644" s="39">
        <v>27110</v>
      </c>
      <c r="L644" s="48" t="s">
        <v>1619</v>
      </c>
      <c r="M644" s="55" t="s">
        <v>925</v>
      </c>
      <c r="N644" s="55" t="s">
        <v>15</v>
      </c>
      <c r="O644" s="55" t="s">
        <v>287</v>
      </c>
      <c r="P644" s="54">
        <v>26846</v>
      </c>
      <c r="Q644" s="55" t="s">
        <v>17</v>
      </c>
    </row>
    <row r="645" spans="1:17" x14ac:dyDescent="0.3">
      <c r="A645" s="50">
        <v>41395</v>
      </c>
      <c r="B645" s="51" t="s">
        <v>286</v>
      </c>
      <c r="C645" s="51" t="s">
        <v>1166</v>
      </c>
      <c r="D645" s="51" t="s">
        <v>922</v>
      </c>
      <c r="E645" s="38">
        <v>0</v>
      </c>
      <c r="F645" s="52">
        <v>30356.46</v>
      </c>
      <c r="G645" s="52">
        <v>30356.46</v>
      </c>
      <c r="H645" s="51" t="s">
        <v>1167</v>
      </c>
      <c r="I645" s="51" t="s">
        <v>929</v>
      </c>
      <c r="J645" s="51" t="s">
        <v>18</v>
      </c>
      <c r="K645" s="38">
        <v>643377150</v>
      </c>
      <c r="L645" s="38" t="s">
        <v>1620</v>
      </c>
      <c r="M645" s="51" t="s">
        <v>925</v>
      </c>
      <c r="N645" s="51" t="s">
        <v>15</v>
      </c>
      <c r="O645" s="51" t="s">
        <v>287</v>
      </c>
      <c r="P645" s="50">
        <v>41275</v>
      </c>
      <c r="Q645" s="51" t="s">
        <v>17</v>
      </c>
    </row>
    <row r="646" spans="1:17" x14ac:dyDescent="0.3">
      <c r="A646" s="50">
        <v>40118</v>
      </c>
      <c r="B646" s="51" t="s">
        <v>286</v>
      </c>
      <c r="C646" s="51" t="s">
        <v>1168</v>
      </c>
      <c r="D646" s="51" t="s">
        <v>922</v>
      </c>
      <c r="E646" s="38">
        <v>1</v>
      </c>
      <c r="F646" s="52">
        <v>36736.6</v>
      </c>
      <c r="G646" s="52">
        <v>36736.6</v>
      </c>
      <c r="H646" s="51" t="s">
        <v>1164</v>
      </c>
      <c r="I646" s="51" t="s">
        <v>929</v>
      </c>
      <c r="J646" s="51" t="s">
        <v>18</v>
      </c>
      <c r="K646" s="38">
        <v>96757350</v>
      </c>
      <c r="L646" s="38" t="s">
        <v>1620</v>
      </c>
      <c r="M646" s="51" t="s">
        <v>925</v>
      </c>
      <c r="N646" s="51" t="s">
        <v>15</v>
      </c>
      <c r="O646" s="51" t="s">
        <v>287</v>
      </c>
      <c r="P646" s="50">
        <v>40179</v>
      </c>
      <c r="Q646" s="51" t="s">
        <v>17</v>
      </c>
    </row>
    <row r="647" spans="1:17" x14ac:dyDescent="0.3">
      <c r="A647" s="50">
        <v>38047</v>
      </c>
      <c r="B647" s="51" t="s">
        <v>286</v>
      </c>
      <c r="C647" s="51" t="s">
        <v>1168</v>
      </c>
      <c r="D647" s="51" t="s">
        <v>922</v>
      </c>
      <c r="E647" s="38">
        <v>1</v>
      </c>
      <c r="F647" s="52">
        <v>88011.98</v>
      </c>
      <c r="G647" s="52">
        <v>88011.98</v>
      </c>
      <c r="H647" s="51" t="s">
        <v>1169</v>
      </c>
      <c r="I647" s="51" t="s">
        <v>929</v>
      </c>
      <c r="J647" s="51" t="s">
        <v>18</v>
      </c>
      <c r="K647" s="38">
        <v>44420893</v>
      </c>
      <c r="L647" s="38" t="s">
        <v>1620</v>
      </c>
      <c r="M647" s="51" t="s">
        <v>925</v>
      </c>
      <c r="N647" s="51" t="s">
        <v>15</v>
      </c>
      <c r="O647" s="51" t="s">
        <v>287</v>
      </c>
      <c r="P647" s="50">
        <v>37987</v>
      </c>
      <c r="Q647" s="51" t="s">
        <v>17</v>
      </c>
    </row>
    <row r="648" spans="1:17" x14ac:dyDescent="0.3">
      <c r="A648" s="50">
        <v>37073</v>
      </c>
      <c r="B648" s="51" t="s">
        <v>286</v>
      </c>
      <c r="C648" s="51" t="s">
        <v>1166</v>
      </c>
      <c r="D648" s="51" t="s">
        <v>922</v>
      </c>
      <c r="E648" s="38">
        <v>0</v>
      </c>
      <c r="F648" s="52">
        <v>44110.400000000001</v>
      </c>
      <c r="G648" s="52">
        <v>44110.400000000001</v>
      </c>
      <c r="H648" s="51" t="s">
        <v>928</v>
      </c>
      <c r="I648" s="51" t="s">
        <v>929</v>
      </c>
      <c r="J648" s="51" t="s">
        <v>18</v>
      </c>
      <c r="K648" s="38">
        <v>27867</v>
      </c>
      <c r="L648" s="38" t="s">
        <v>1620</v>
      </c>
      <c r="M648" s="51" t="s">
        <v>925</v>
      </c>
      <c r="N648" s="51" t="s">
        <v>15</v>
      </c>
      <c r="O648" s="51" t="s">
        <v>287</v>
      </c>
      <c r="P648" s="50">
        <v>37073</v>
      </c>
      <c r="Q648" s="51" t="s">
        <v>17</v>
      </c>
    </row>
    <row r="649" spans="1:17" x14ac:dyDescent="0.3">
      <c r="A649" s="54">
        <v>36342</v>
      </c>
      <c r="B649" s="55" t="s">
        <v>286</v>
      </c>
      <c r="C649" s="55" t="s">
        <v>1166</v>
      </c>
      <c r="D649" s="55" t="s">
        <v>922</v>
      </c>
      <c r="E649" s="39">
        <v>1</v>
      </c>
      <c r="F649" s="56">
        <v>23055</v>
      </c>
      <c r="G649" s="56">
        <v>23055</v>
      </c>
      <c r="H649" s="55" t="s">
        <v>928</v>
      </c>
      <c r="I649" s="55" t="s">
        <v>929</v>
      </c>
      <c r="J649" s="55" t="s">
        <v>18</v>
      </c>
      <c r="K649" s="39">
        <v>27866</v>
      </c>
      <c r="L649" s="48" t="s">
        <v>1619</v>
      </c>
      <c r="M649" s="55" t="s">
        <v>925</v>
      </c>
      <c r="N649" s="55" t="s">
        <v>15</v>
      </c>
      <c r="O649" s="55" t="s">
        <v>287</v>
      </c>
      <c r="P649" s="54">
        <v>36342</v>
      </c>
      <c r="Q649" s="55" t="s">
        <v>17</v>
      </c>
    </row>
    <row r="650" spans="1:17" x14ac:dyDescent="0.3">
      <c r="A650" s="54">
        <v>31594</v>
      </c>
      <c r="B650" s="55" t="s">
        <v>286</v>
      </c>
      <c r="C650" s="55" t="s">
        <v>1166</v>
      </c>
      <c r="D650" s="55" t="s">
        <v>922</v>
      </c>
      <c r="E650" s="39">
        <v>0</v>
      </c>
      <c r="F650" s="56">
        <v>36974</v>
      </c>
      <c r="G650" s="56">
        <v>36974</v>
      </c>
      <c r="H650" s="55" t="s">
        <v>928</v>
      </c>
      <c r="I650" s="55" t="s">
        <v>929</v>
      </c>
      <c r="J650" s="55" t="s">
        <v>18</v>
      </c>
      <c r="K650" s="39">
        <v>27865</v>
      </c>
      <c r="L650" s="48" t="s">
        <v>1619</v>
      </c>
      <c r="M650" s="55" t="s">
        <v>925</v>
      </c>
      <c r="N650" s="55" t="s">
        <v>15</v>
      </c>
      <c r="O650" s="55" t="s">
        <v>287</v>
      </c>
      <c r="P650" s="54">
        <v>31594</v>
      </c>
      <c r="Q650" s="55" t="s">
        <v>17</v>
      </c>
    </row>
    <row r="651" spans="1:17" x14ac:dyDescent="0.3">
      <c r="A651" s="54">
        <v>30864</v>
      </c>
      <c r="B651" s="55" t="s">
        <v>286</v>
      </c>
      <c r="C651" s="55" t="s">
        <v>1166</v>
      </c>
      <c r="D651" s="55" t="s">
        <v>922</v>
      </c>
      <c r="E651" s="39">
        <v>1</v>
      </c>
      <c r="F651" s="56">
        <v>22576.05</v>
      </c>
      <c r="G651" s="56">
        <v>22576.05</v>
      </c>
      <c r="H651" s="55" t="s">
        <v>928</v>
      </c>
      <c r="I651" s="55" t="s">
        <v>929</v>
      </c>
      <c r="J651" s="55" t="s">
        <v>18</v>
      </c>
      <c r="K651" s="39">
        <v>27864</v>
      </c>
      <c r="L651" s="48" t="s">
        <v>1619</v>
      </c>
      <c r="M651" s="55" t="s">
        <v>925</v>
      </c>
      <c r="N651" s="55" t="s">
        <v>15</v>
      </c>
      <c r="O651" s="55" t="s">
        <v>287</v>
      </c>
      <c r="P651" s="54">
        <v>30864</v>
      </c>
      <c r="Q651" s="55" t="s">
        <v>17</v>
      </c>
    </row>
    <row r="652" spans="1:17" x14ac:dyDescent="0.3">
      <c r="A652" s="54">
        <v>41306</v>
      </c>
      <c r="B652" s="55" t="s">
        <v>286</v>
      </c>
      <c r="C652" s="55" t="s">
        <v>1170</v>
      </c>
      <c r="D652" s="55" t="s">
        <v>927</v>
      </c>
      <c r="E652" s="39">
        <v>0</v>
      </c>
      <c r="F652" s="56">
        <v>-5621.21</v>
      </c>
      <c r="G652" s="56">
        <v>-5621.21</v>
      </c>
      <c r="H652" s="55" t="s">
        <v>1045</v>
      </c>
      <c r="I652" s="55" t="s">
        <v>929</v>
      </c>
      <c r="J652" s="55" t="s">
        <v>18</v>
      </c>
      <c r="K652" s="39">
        <v>640795270</v>
      </c>
      <c r="L652" s="48" t="s">
        <v>1619</v>
      </c>
      <c r="M652" s="55" t="s">
        <v>925</v>
      </c>
      <c r="N652" s="55" t="s">
        <v>15</v>
      </c>
      <c r="O652" s="55" t="s">
        <v>287</v>
      </c>
      <c r="P652" s="54">
        <v>41275</v>
      </c>
      <c r="Q652" s="55" t="s">
        <v>17</v>
      </c>
    </row>
    <row r="653" spans="1:17" x14ac:dyDescent="0.3">
      <c r="A653" s="54">
        <v>40148</v>
      </c>
      <c r="B653" s="55" t="s">
        <v>286</v>
      </c>
      <c r="C653" s="55" t="s">
        <v>1171</v>
      </c>
      <c r="D653" s="55" t="s">
        <v>927</v>
      </c>
      <c r="E653" s="39">
        <v>0</v>
      </c>
      <c r="F653" s="56">
        <v>371239.23</v>
      </c>
      <c r="G653" s="56">
        <v>371239.23</v>
      </c>
      <c r="H653" s="55" t="s">
        <v>1172</v>
      </c>
      <c r="I653" s="55" t="s">
        <v>929</v>
      </c>
      <c r="J653" s="55" t="s">
        <v>18</v>
      </c>
      <c r="K653" s="39">
        <v>100178260</v>
      </c>
      <c r="L653" s="48" t="s">
        <v>1619</v>
      </c>
      <c r="M653" s="55" t="s">
        <v>925</v>
      </c>
      <c r="N653" s="55" t="s">
        <v>15</v>
      </c>
      <c r="O653" s="55" t="s">
        <v>287</v>
      </c>
      <c r="P653" s="54">
        <v>39814</v>
      </c>
      <c r="Q653" s="55" t="s">
        <v>17</v>
      </c>
    </row>
    <row r="654" spans="1:17" x14ac:dyDescent="0.3">
      <c r="A654" s="54">
        <v>31594</v>
      </c>
      <c r="B654" s="55" t="s">
        <v>286</v>
      </c>
      <c r="C654" s="55" t="s">
        <v>1173</v>
      </c>
      <c r="D654" s="55" t="s">
        <v>927</v>
      </c>
      <c r="E654" s="39">
        <v>0</v>
      </c>
      <c r="F654" s="56">
        <v>1788.91</v>
      </c>
      <c r="G654" s="56">
        <v>1788.91</v>
      </c>
      <c r="H654" s="55" t="s">
        <v>928</v>
      </c>
      <c r="I654" s="55" t="s">
        <v>929</v>
      </c>
      <c r="J654" s="55" t="s">
        <v>18</v>
      </c>
      <c r="K654" s="39">
        <v>26181</v>
      </c>
      <c r="L654" s="48" t="s">
        <v>1619</v>
      </c>
      <c r="M654" s="55" t="s">
        <v>925</v>
      </c>
      <c r="N654" s="55" t="s">
        <v>15</v>
      </c>
      <c r="O654" s="55" t="s">
        <v>287</v>
      </c>
      <c r="P654" s="54">
        <v>31594</v>
      </c>
      <c r="Q654" s="55" t="s">
        <v>17</v>
      </c>
    </row>
    <row r="655" spans="1:17" x14ac:dyDescent="0.3">
      <c r="A655" s="54">
        <v>30864</v>
      </c>
      <c r="B655" s="55" t="s">
        <v>286</v>
      </c>
      <c r="C655" s="55" t="s">
        <v>1173</v>
      </c>
      <c r="D655" s="55" t="s">
        <v>927</v>
      </c>
      <c r="E655" s="39">
        <v>0</v>
      </c>
      <c r="F655" s="56">
        <v>399</v>
      </c>
      <c r="G655" s="56">
        <v>399</v>
      </c>
      <c r="H655" s="55" t="s">
        <v>928</v>
      </c>
      <c r="I655" s="55" t="s">
        <v>929</v>
      </c>
      <c r="J655" s="55" t="s">
        <v>18</v>
      </c>
      <c r="K655" s="39">
        <v>26180</v>
      </c>
      <c r="L655" s="48" t="s">
        <v>1619</v>
      </c>
      <c r="M655" s="55" t="s">
        <v>925</v>
      </c>
      <c r="N655" s="55" t="s">
        <v>15</v>
      </c>
      <c r="O655" s="55" t="s">
        <v>287</v>
      </c>
      <c r="P655" s="54">
        <v>30864</v>
      </c>
      <c r="Q655" s="55" t="s">
        <v>17</v>
      </c>
    </row>
    <row r="656" spans="1:17" x14ac:dyDescent="0.3">
      <c r="A656" s="54">
        <v>30498</v>
      </c>
      <c r="B656" s="55" t="s">
        <v>286</v>
      </c>
      <c r="C656" s="55" t="s">
        <v>1173</v>
      </c>
      <c r="D656" s="55" t="s">
        <v>927</v>
      </c>
      <c r="E656" s="39">
        <v>0</v>
      </c>
      <c r="F656" s="56">
        <v>322.10000000000002</v>
      </c>
      <c r="G656" s="56">
        <v>322.10000000000002</v>
      </c>
      <c r="H656" s="55" t="s">
        <v>928</v>
      </c>
      <c r="I656" s="55" t="s">
        <v>929</v>
      </c>
      <c r="J656" s="55" t="s">
        <v>18</v>
      </c>
      <c r="K656" s="39">
        <v>26179</v>
      </c>
      <c r="L656" s="48" t="s">
        <v>1619</v>
      </c>
      <c r="M656" s="55" t="s">
        <v>925</v>
      </c>
      <c r="N656" s="55" t="s">
        <v>15</v>
      </c>
      <c r="O656" s="55" t="s">
        <v>287</v>
      </c>
      <c r="P656" s="54">
        <v>30498</v>
      </c>
      <c r="Q656" s="55" t="s">
        <v>17</v>
      </c>
    </row>
    <row r="657" spans="1:17" x14ac:dyDescent="0.3">
      <c r="A657" s="54">
        <v>30133</v>
      </c>
      <c r="B657" s="55" t="s">
        <v>286</v>
      </c>
      <c r="C657" s="55" t="s">
        <v>1173</v>
      </c>
      <c r="D657" s="55" t="s">
        <v>927</v>
      </c>
      <c r="E657" s="39">
        <v>0</v>
      </c>
      <c r="F657" s="56">
        <v>2558.1799999999998</v>
      </c>
      <c r="G657" s="56">
        <v>2558.1799999999998</v>
      </c>
      <c r="H657" s="55" t="s">
        <v>928</v>
      </c>
      <c r="I657" s="55" t="s">
        <v>929</v>
      </c>
      <c r="J657" s="55" t="s">
        <v>18</v>
      </c>
      <c r="K657" s="39">
        <v>26178</v>
      </c>
      <c r="L657" s="48" t="s">
        <v>1619</v>
      </c>
      <c r="M657" s="55" t="s">
        <v>925</v>
      </c>
      <c r="N657" s="55" t="s">
        <v>15</v>
      </c>
      <c r="O657" s="55" t="s">
        <v>287</v>
      </c>
      <c r="P657" s="54">
        <v>30133</v>
      </c>
      <c r="Q657" s="55" t="s">
        <v>17</v>
      </c>
    </row>
    <row r="658" spans="1:17" x14ac:dyDescent="0.3">
      <c r="A658" s="54">
        <v>29768</v>
      </c>
      <c r="B658" s="55" t="s">
        <v>286</v>
      </c>
      <c r="C658" s="55" t="s">
        <v>1173</v>
      </c>
      <c r="D658" s="55" t="s">
        <v>927</v>
      </c>
      <c r="E658" s="39">
        <v>0</v>
      </c>
      <c r="F658" s="56">
        <v>3735.95</v>
      </c>
      <c r="G658" s="56">
        <v>3735.95</v>
      </c>
      <c r="H658" s="55" t="s">
        <v>928</v>
      </c>
      <c r="I658" s="55" t="s">
        <v>929</v>
      </c>
      <c r="J658" s="55" t="s">
        <v>18</v>
      </c>
      <c r="K658" s="39">
        <v>26177</v>
      </c>
      <c r="L658" s="48" t="s">
        <v>1619</v>
      </c>
      <c r="M658" s="55" t="s">
        <v>925</v>
      </c>
      <c r="N658" s="55" t="s">
        <v>15</v>
      </c>
      <c r="O658" s="55" t="s">
        <v>287</v>
      </c>
      <c r="P658" s="54">
        <v>29768</v>
      </c>
      <c r="Q658" s="55" t="s">
        <v>17</v>
      </c>
    </row>
    <row r="659" spans="1:17" x14ac:dyDescent="0.3">
      <c r="A659" s="50">
        <v>41487</v>
      </c>
      <c r="B659" s="51" t="s">
        <v>874</v>
      </c>
      <c r="C659" s="51" t="s">
        <v>882</v>
      </c>
      <c r="D659" s="51" t="s">
        <v>922</v>
      </c>
      <c r="E659" s="38">
        <v>0</v>
      </c>
      <c r="F659" s="52">
        <v>6584.7</v>
      </c>
      <c r="G659" s="52">
        <v>6584.7</v>
      </c>
      <c r="H659" s="51" t="s">
        <v>1174</v>
      </c>
      <c r="I659" s="51" t="s">
        <v>929</v>
      </c>
      <c r="J659" s="51" t="s">
        <v>18</v>
      </c>
      <c r="K659" s="38">
        <v>651635683</v>
      </c>
      <c r="L659" s="38" t="s">
        <v>1620</v>
      </c>
      <c r="M659" s="51" t="s">
        <v>925</v>
      </c>
      <c r="N659" s="51" t="s">
        <v>15</v>
      </c>
      <c r="O659" s="51" t="s">
        <v>872</v>
      </c>
      <c r="P659" s="50">
        <v>41487</v>
      </c>
      <c r="Q659" s="51" t="s">
        <v>17</v>
      </c>
    </row>
    <row r="660" spans="1:17" x14ac:dyDescent="0.3">
      <c r="A660" s="50">
        <v>41275</v>
      </c>
      <c r="B660" s="51" t="s">
        <v>874</v>
      </c>
      <c r="C660" s="51" t="s">
        <v>882</v>
      </c>
      <c r="D660" s="51" t="s">
        <v>922</v>
      </c>
      <c r="E660" s="38">
        <v>0</v>
      </c>
      <c r="F660" s="52">
        <v>1030.3499999999999</v>
      </c>
      <c r="G660" s="52">
        <v>1030.3499999999999</v>
      </c>
      <c r="H660" s="51" t="s">
        <v>1174</v>
      </c>
      <c r="I660" s="51" t="s">
        <v>929</v>
      </c>
      <c r="J660" s="51" t="s">
        <v>18</v>
      </c>
      <c r="K660" s="38">
        <v>651635694</v>
      </c>
      <c r="L660" s="38" t="s">
        <v>1620</v>
      </c>
      <c r="M660" s="51" t="s">
        <v>925</v>
      </c>
      <c r="N660" s="51" t="s">
        <v>15</v>
      </c>
      <c r="O660" s="51" t="s">
        <v>872</v>
      </c>
      <c r="P660" s="50">
        <v>41275</v>
      </c>
      <c r="Q660" s="51" t="s">
        <v>17</v>
      </c>
    </row>
    <row r="661" spans="1:17" x14ac:dyDescent="0.3">
      <c r="A661" s="50">
        <v>41244</v>
      </c>
      <c r="B661" s="51" t="s">
        <v>874</v>
      </c>
      <c r="C661" s="51" t="s">
        <v>882</v>
      </c>
      <c r="D661" s="51" t="s">
        <v>922</v>
      </c>
      <c r="E661" s="38">
        <v>0</v>
      </c>
      <c r="F661" s="52">
        <v>17705.38</v>
      </c>
      <c r="G661" s="52">
        <v>17705.38</v>
      </c>
      <c r="H661" s="51" t="s">
        <v>1174</v>
      </c>
      <c r="I661" s="51" t="s">
        <v>929</v>
      </c>
      <c r="J661" s="51" t="s">
        <v>18</v>
      </c>
      <c r="K661" s="38">
        <v>651635652</v>
      </c>
      <c r="L661" s="38" t="s">
        <v>1620</v>
      </c>
      <c r="M661" s="51" t="s">
        <v>925</v>
      </c>
      <c r="N661" s="51" t="s">
        <v>15</v>
      </c>
      <c r="O661" s="51" t="s">
        <v>872</v>
      </c>
      <c r="P661" s="50">
        <v>41244</v>
      </c>
      <c r="Q661" s="51" t="s">
        <v>17</v>
      </c>
    </row>
    <row r="662" spans="1:17" x14ac:dyDescent="0.3">
      <c r="A662" s="50">
        <v>42005</v>
      </c>
      <c r="B662" s="51" t="s">
        <v>874</v>
      </c>
      <c r="C662" s="51" t="s">
        <v>1175</v>
      </c>
      <c r="D662" s="51" t="s">
        <v>922</v>
      </c>
      <c r="E662" s="38">
        <v>1</v>
      </c>
      <c r="F662" s="52">
        <v>23711.52</v>
      </c>
      <c r="G662" s="52">
        <v>23711.52</v>
      </c>
      <c r="H662" s="51" t="s">
        <v>1176</v>
      </c>
      <c r="I662" s="51" t="s">
        <v>929</v>
      </c>
      <c r="J662" s="51" t="s">
        <v>18</v>
      </c>
      <c r="K662" s="38">
        <v>677158820</v>
      </c>
      <c r="L662" s="38" t="s">
        <v>1620</v>
      </c>
      <c r="M662" s="51" t="s">
        <v>925</v>
      </c>
      <c r="N662" s="51" t="s">
        <v>15</v>
      </c>
      <c r="O662" s="51" t="s">
        <v>872</v>
      </c>
      <c r="P662" s="50">
        <v>42005</v>
      </c>
      <c r="Q662" s="51" t="s">
        <v>17</v>
      </c>
    </row>
    <row r="663" spans="1:17" x14ac:dyDescent="0.3">
      <c r="A663" s="50">
        <v>41395</v>
      </c>
      <c r="B663" s="51" t="s">
        <v>879</v>
      </c>
      <c r="C663" s="51" t="s">
        <v>1177</v>
      </c>
      <c r="D663" s="51" t="s">
        <v>922</v>
      </c>
      <c r="E663" s="38">
        <v>0</v>
      </c>
      <c r="F663" s="52">
        <v>32245.24</v>
      </c>
      <c r="G663" s="52">
        <v>32245.24</v>
      </c>
      <c r="H663" s="51" t="s">
        <v>1178</v>
      </c>
      <c r="I663" s="51" t="s">
        <v>929</v>
      </c>
      <c r="J663" s="51" t="s">
        <v>18</v>
      </c>
      <c r="K663" s="38">
        <v>651637731</v>
      </c>
      <c r="L663" s="38" t="s">
        <v>1620</v>
      </c>
      <c r="M663" s="51" t="s">
        <v>925</v>
      </c>
      <c r="N663" s="51" t="s">
        <v>15</v>
      </c>
      <c r="O663" s="51" t="s">
        <v>883</v>
      </c>
      <c r="P663" s="50">
        <v>41395</v>
      </c>
      <c r="Q663" s="51" t="s">
        <v>17</v>
      </c>
    </row>
    <row r="664" spans="1:17" x14ac:dyDescent="0.3">
      <c r="A664" s="50">
        <v>41395</v>
      </c>
      <c r="B664" s="51" t="s">
        <v>877</v>
      </c>
      <c r="C664" s="51" t="s">
        <v>1179</v>
      </c>
      <c r="D664" s="51" t="s">
        <v>922</v>
      </c>
      <c r="E664" s="38">
        <v>0</v>
      </c>
      <c r="F664" s="52">
        <v>-30356.46</v>
      </c>
      <c r="G664" s="52">
        <v>-30356.46</v>
      </c>
      <c r="H664" s="51" t="s">
        <v>1180</v>
      </c>
      <c r="I664" s="51" t="s">
        <v>929</v>
      </c>
      <c r="J664" s="51" t="s">
        <v>18</v>
      </c>
      <c r="K664" s="38">
        <v>651637286</v>
      </c>
      <c r="L664" s="38" t="s">
        <v>1620</v>
      </c>
      <c r="M664" s="51" t="s">
        <v>925</v>
      </c>
      <c r="N664" s="51" t="s">
        <v>15</v>
      </c>
      <c r="O664" s="51" t="s">
        <v>880</v>
      </c>
      <c r="P664" s="50">
        <v>41395</v>
      </c>
      <c r="Q664" s="51" t="s">
        <v>17</v>
      </c>
    </row>
    <row r="665" spans="1:17" x14ac:dyDescent="0.3">
      <c r="A665" s="50">
        <v>41275</v>
      </c>
      <c r="B665" s="51" t="s">
        <v>877</v>
      </c>
      <c r="C665" s="51" t="s">
        <v>1179</v>
      </c>
      <c r="D665" s="51" t="s">
        <v>922</v>
      </c>
      <c r="E665" s="38">
        <v>0</v>
      </c>
      <c r="F665" s="52">
        <v>9033.86</v>
      </c>
      <c r="G665" s="52">
        <v>9033.86</v>
      </c>
      <c r="H665" s="51" t="s">
        <v>1180</v>
      </c>
      <c r="I665" s="51" t="s">
        <v>929</v>
      </c>
      <c r="J665" s="51" t="s">
        <v>18</v>
      </c>
      <c r="K665" s="38">
        <v>651637275</v>
      </c>
      <c r="L665" s="38" t="s">
        <v>1620</v>
      </c>
      <c r="M665" s="51" t="s">
        <v>925</v>
      </c>
      <c r="N665" s="51" t="s">
        <v>15</v>
      </c>
      <c r="O665" s="51" t="s">
        <v>880</v>
      </c>
      <c r="P665" s="50">
        <v>41275</v>
      </c>
      <c r="Q665" s="51" t="s">
        <v>17</v>
      </c>
    </row>
    <row r="666" spans="1:17" x14ac:dyDescent="0.3">
      <c r="A666" s="50">
        <v>41244</v>
      </c>
      <c r="B666" s="51" t="s">
        <v>877</v>
      </c>
      <c r="C666" s="51" t="s">
        <v>1179</v>
      </c>
      <c r="D666" s="51" t="s">
        <v>922</v>
      </c>
      <c r="E666" s="38">
        <v>0</v>
      </c>
      <c r="F666" s="52">
        <v>40916.82</v>
      </c>
      <c r="G666" s="52">
        <v>40916.82</v>
      </c>
      <c r="H666" s="51" t="s">
        <v>1180</v>
      </c>
      <c r="I666" s="51" t="s">
        <v>929</v>
      </c>
      <c r="J666" s="51" t="s">
        <v>18</v>
      </c>
      <c r="K666" s="38">
        <v>651637264</v>
      </c>
      <c r="L666" s="38" t="s">
        <v>1620</v>
      </c>
      <c r="M666" s="51" t="s">
        <v>925</v>
      </c>
      <c r="N666" s="51" t="s">
        <v>15</v>
      </c>
      <c r="O666" s="51" t="s">
        <v>880</v>
      </c>
      <c r="P666" s="50">
        <v>41244</v>
      </c>
      <c r="Q666" s="51" t="s">
        <v>17</v>
      </c>
    </row>
    <row r="667" spans="1:17" x14ac:dyDescent="0.3">
      <c r="A667" s="50">
        <v>42156</v>
      </c>
      <c r="B667" s="51" t="s">
        <v>877</v>
      </c>
      <c r="C667" s="51" t="s">
        <v>1181</v>
      </c>
      <c r="D667" s="51" t="s">
        <v>922</v>
      </c>
      <c r="E667" s="38">
        <v>1</v>
      </c>
      <c r="F667" s="52">
        <v>3142.77</v>
      </c>
      <c r="G667" s="52">
        <v>3142.77</v>
      </c>
      <c r="H667" s="51" t="s">
        <v>1182</v>
      </c>
      <c r="I667" s="51" t="s">
        <v>929</v>
      </c>
      <c r="J667" s="51" t="s">
        <v>18</v>
      </c>
      <c r="K667" s="38">
        <v>686610541</v>
      </c>
      <c r="L667" s="38" t="s">
        <v>1620</v>
      </c>
      <c r="M667" s="51" t="s">
        <v>925</v>
      </c>
      <c r="N667" s="51" t="s">
        <v>15</v>
      </c>
      <c r="O667" s="51" t="s">
        <v>880</v>
      </c>
      <c r="P667" s="50">
        <v>42156</v>
      </c>
      <c r="Q667" s="51" t="s">
        <v>17</v>
      </c>
    </row>
    <row r="668" spans="1:17" x14ac:dyDescent="0.3">
      <c r="A668" s="50">
        <v>41974</v>
      </c>
      <c r="B668" s="51" t="s">
        <v>877</v>
      </c>
      <c r="C668" s="51" t="s">
        <v>1181</v>
      </c>
      <c r="D668" s="51" t="s">
        <v>922</v>
      </c>
      <c r="E668" s="38">
        <v>8</v>
      </c>
      <c r="F668" s="52">
        <v>38961.839999999997</v>
      </c>
      <c r="G668" s="52">
        <v>4870.2299999999996</v>
      </c>
      <c r="H668" s="51" t="s">
        <v>1182</v>
      </c>
      <c r="I668" s="51" t="s">
        <v>929</v>
      </c>
      <c r="J668" s="51" t="s">
        <v>18</v>
      </c>
      <c r="K668" s="38">
        <v>675345934</v>
      </c>
      <c r="L668" s="38" t="s">
        <v>1620</v>
      </c>
      <c r="M668" s="51" t="s">
        <v>925</v>
      </c>
      <c r="N668" s="51" t="s">
        <v>15</v>
      </c>
      <c r="O668" s="51" t="s">
        <v>880</v>
      </c>
      <c r="P668" s="50">
        <v>41974</v>
      </c>
      <c r="Q668" s="51" t="s">
        <v>17</v>
      </c>
    </row>
    <row r="669" spans="1:17" x14ac:dyDescent="0.3">
      <c r="A669" s="50">
        <v>41944</v>
      </c>
      <c r="B669" s="51" t="s">
        <v>877</v>
      </c>
      <c r="C669" s="51" t="s">
        <v>1181</v>
      </c>
      <c r="D669" s="51" t="s">
        <v>922</v>
      </c>
      <c r="E669" s="38">
        <v>1</v>
      </c>
      <c r="F669" s="52">
        <v>2492.5700000000002</v>
      </c>
      <c r="G669" s="52">
        <v>2492.5700000000002</v>
      </c>
      <c r="H669" s="51" t="s">
        <v>1182</v>
      </c>
      <c r="I669" s="51" t="s">
        <v>929</v>
      </c>
      <c r="J669" s="51" t="s">
        <v>18</v>
      </c>
      <c r="K669" s="38">
        <v>673480193</v>
      </c>
      <c r="L669" s="38" t="s">
        <v>1620</v>
      </c>
      <c r="M669" s="51" t="s">
        <v>925</v>
      </c>
      <c r="N669" s="51" t="s">
        <v>15</v>
      </c>
      <c r="O669" s="51" t="s">
        <v>880</v>
      </c>
      <c r="P669" s="50">
        <v>41944</v>
      </c>
      <c r="Q669" s="51" t="s">
        <v>17</v>
      </c>
    </row>
    <row r="670" spans="1:17" x14ac:dyDescent="0.3">
      <c r="A670" s="50">
        <v>41913</v>
      </c>
      <c r="B670" s="51" t="s">
        <v>877</v>
      </c>
      <c r="C670" s="51" t="s">
        <v>1181</v>
      </c>
      <c r="D670" s="51" t="s">
        <v>922</v>
      </c>
      <c r="E670" s="38">
        <v>2</v>
      </c>
      <c r="F670" s="52">
        <v>3900.68</v>
      </c>
      <c r="G670" s="52">
        <v>1950.34</v>
      </c>
      <c r="H670" s="51" t="s">
        <v>1182</v>
      </c>
      <c r="I670" s="51" t="s">
        <v>929</v>
      </c>
      <c r="J670" s="51" t="s">
        <v>18</v>
      </c>
      <c r="K670" s="38">
        <v>671661695</v>
      </c>
      <c r="L670" s="38" t="s">
        <v>1620</v>
      </c>
      <c r="M670" s="51" t="s">
        <v>925</v>
      </c>
      <c r="N670" s="51" t="s">
        <v>15</v>
      </c>
      <c r="O670" s="51" t="s">
        <v>880</v>
      </c>
      <c r="P670" s="50">
        <v>41913</v>
      </c>
      <c r="Q670" s="51" t="s">
        <v>17</v>
      </c>
    </row>
    <row r="671" spans="1:17" x14ac:dyDescent="0.3">
      <c r="A671" s="50">
        <v>41883</v>
      </c>
      <c r="B671" s="51" t="s">
        <v>877</v>
      </c>
      <c r="C671" s="51" t="s">
        <v>1181</v>
      </c>
      <c r="D671" s="51" t="s">
        <v>922</v>
      </c>
      <c r="E671" s="38">
        <v>2</v>
      </c>
      <c r="F671" s="52">
        <v>3697.9</v>
      </c>
      <c r="G671" s="52">
        <v>1848.95</v>
      </c>
      <c r="H671" s="51" t="s">
        <v>1182</v>
      </c>
      <c r="I671" s="51" t="s">
        <v>929</v>
      </c>
      <c r="J671" s="51" t="s">
        <v>18</v>
      </c>
      <c r="K671" s="38">
        <v>669459371</v>
      </c>
      <c r="L671" s="38" t="s">
        <v>1620</v>
      </c>
      <c r="M671" s="51" t="s">
        <v>925</v>
      </c>
      <c r="N671" s="51" t="s">
        <v>15</v>
      </c>
      <c r="O671" s="51" t="s">
        <v>880</v>
      </c>
      <c r="P671" s="50">
        <v>41883</v>
      </c>
      <c r="Q671" s="51" t="s">
        <v>17</v>
      </c>
    </row>
    <row r="672" spans="1:17" x14ac:dyDescent="0.3">
      <c r="A672" s="50">
        <v>41791</v>
      </c>
      <c r="B672" s="51" t="s">
        <v>877</v>
      </c>
      <c r="C672" s="51" t="s">
        <v>1181</v>
      </c>
      <c r="D672" s="51" t="s">
        <v>922</v>
      </c>
      <c r="E672" s="38">
        <v>5</v>
      </c>
      <c r="F672" s="52">
        <v>8938.7999999999993</v>
      </c>
      <c r="G672" s="52">
        <v>1787.76</v>
      </c>
      <c r="H672" s="51" t="s">
        <v>1182</v>
      </c>
      <c r="I672" s="51" t="s">
        <v>929</v>
      </c>
      <c r="J672" s="51" t="s">
        <v>18</v>
      </c>
      <c r="K672" s="38">
        <v>663573462</v>
      </c>
      <c r="L672" s="38" t="s">
        <v>1620</v>
      </c>
      <c r="M672" s="51" t="s">
        <v>925</v>
      </c>
      <c r="N672" s="51" t="s">
        <v>15</v>
      </c>
      <c r="O672" s="51" t="s">
        <v>880</v>
      </c>
      <c r="P672" s="50">
        <v>41791</v>
      </c>
      <c r="Q672" s="51" t="s">
        <v>17</v>
      </c>
    </row>
    <row r="673" spans="1:17" x14ac:dyDescent="0.3">
      <c r="A673" s="50">
        <v>41730</v>
      </c>
      <c r="B673" s="51" t="s">
        <v>877</v>
      </c>
      <c r="C673" s="51" t="s">
        <v>1181</v>
      </c>
      <c r="D673" s="51" t="s">
        <v>922</v>
      </c>
      <c r="E673" s="38">
        <v>0</v>
      </c>
      <c r="F673" s="52">
        <v>1197</v>
      </c>
      <c r="G673" s="52">
        <v>1197</v>
      </c>
      <c r="H673" s="51" t="s">
        <v>1182</v>
      </c>
      <c r="I673" s="51" t="s">
        <v>929</v>
      </c>
      <c r="J673" s="51" t="s">
        <v>18</v>
      </c>
      <c r="K673" s="38">
        <v>660041822</v>
      </c>
      <c r="L673" s="38" t="s">
        <v>1620</v>
      </c>
      <c r="M673" s="51" t="s">
        <v>925</v>
      </c>
      <c r="N673" s="51" t="s">
        <v>15</v>
      </c>
      <c r="O673" s="51" t="s">
        <v>880</v>
      </c>
      <c r="P673" s="50">
        <v>41730</v>
      </c>
      <c r="Q673" s="51" t="s">
        <v>17</v>
      </c>
    </row>
    <row r="674" spans="1:17" x14ac:dyDescent="0.3">
      <c r="A674" s="50">
        <v>41579</v>
      </c>
      <c r="B674" s="51" t="s">
        <v>877</v>
      </c>
      <c r="C674" s="51" t="s">
        <v>1181</v>
      </c>
      <c r="D674" s="51" t="s">
        <v>922</v>
      </c>
      <c r="E674" s="38">
        <v>0</v>
      </c>
      <c r="F674" s="52">
        <v>4357.71</v>
      </c>
      <c r="G674" s="52">
        <v>4357.71</v>
      </c>
      <c r="H674" s="51" t="s">
        <v>1182</v>
      </c>
      <c r="I674" s="51" t="s">
        <v>929</v>
      </c>
      <c r="J674" s="51" t="s">
        <v>18</v>
      </c>
      <c r="K674" s="38">
        <v>653223925</v>
      </c>
      <c r="L674" s="38" t="s">
        <v>1620</v>
      </c>
      <c r="M674" s="51" t="s">
        <v>925</v>
      </c>
      <c r="N674" s="51" t="s">
        <v>15</v>
      </c>
      <c r="O674" s="51" t="s">
        <v>880</v>
      </c>
      <c r="P674" s="50">
        <v>41579</v>
      </c>
      <c r="Q674" s="51" t="s">
        <v>17</v>
      </c>
    </row>
    <row r="675" spans="1:17" x14ac:dyDescent="0.3">
      <c r="A675" s="50">
        <v>41548</v>
      </c>
      <c r="B675" s="51" t="s">
        <v>877</v>
      </c>
      <c r="C675" s="51" t="s">
        <v>1181</v>
      </c>
      <c r="D675" s="51" t="s">
        <v>922</v>
      </c>
      <c r="E675" s="38">
        <v>0</v>
      </c>
      <c r="F675" s="52">
        <v>14736.09</v>
      </c>
      <c r="G675" s="52">
        <v>14736.09</v>
      </c>
      <c r="H675" s="51" t="s">
        <v>1182</v>
      </c>
      <c r="I675" s="51" t="s">
        <v>929</v>
      </c>
      <c r="J675" s="51" t="s">
        <v>18</v>
      </c>
      <c r="K675" s="38">
        <v>652157869</v>
      </c>
      <c r="L675" s="38" t="s">
        <v>1620</v>
      </c>
      <c r="M675" s="51" t="s">
        <v>925</v>
      </c>
      <c r="N675" s="51" t="s">
        <v>15</v>
      </c>
      <c r="O675" s="51" t="s">
        <v>880</v>
      </c>
      <c r="P675" s="50">
        <v>41548</v>
      </c>
      <c r="Q675" s="51" t="s">
        <v>17</v>
      </c>
    </row>
    <row r="676" spans="1:17" x14ac:dyDescent="0.3">
      <c r="A676" s="50">
        <v>41518</v>
      </c>
      <c r="B676" s="51" t="s">
        <v>877</v>
      </c>
      <c r="C676" s="51" t="s">
        <v>1181</v>
      </c>
      <c r="D676" s="51" t="s">
        <v>922</v>
      </c>
      <c r="E676" s="38">
        <v>0</v>
      </c>
      <c r="F676" s="52">
        <v>2429.4899999999998</v>
      </c>
      <c r="G676" s="52">
        <v>2429.4899999999998</v>
      </c>
      <c r="H676" s="51" t="s">
        <v>1182</v>
      </c>
      <c r="I676" s="51" t="s">
        <v>929</v>
      </c>
      <c r="J676" s="51" t="s">
        <v>18</v>
      </c>
      <c r="K676" s="38">
        <v>651620954</v>
      </c>
      <c r="L676" s="38" t="s">
        <v>1620</v>
      </c>
      <c r="M676" s="51" t="s">
        <v>925</v>
      </c>
      <c r="N676" s="51" t="s">
        <v>15</v>
      </c>
      <c r="O676" s="51" t="s">
        <v>880</v>
      </c>
      <c r="P676" s="50">
        <v>41518</v>
      </c>
      <c r="Q676" s="51" t="s">
        <v>17</v>
      </c>
    </row>
    <row r="677" spans="1:17" x14ac:dyDescent="0.3">
      <c r="A677" s="50">
        <v>41487</v>
      </c>
      <c r="B677" s="51" t="s">
        <v>877</v>
      </c>
      <c r="C677" s="51" t="s">
        <v>1181</v>
      </c>
      <c r="D677" s="51" t="s">
        <v>922</v>
      </c>
      <c r="E677" s="38">
        <v>0</v>
      </c>
      <c r="F677" s="52">
        <v>1054.71</v>
      </c>
      <c r="G677" s="52">
        <v>1054.71</v>
      </c>
      <c r="H677" s="51" t="s">
        <v>1182</v>
      </c>
      <c r="I677" s="51" t="s">
        <v>929</v>
      </c>
      <c r="J677" s="51" t="s">
        <v>18</v>
      </c>
      <c r="K677" s="38">
        <v>651621075</v>
      </c>
      <c r="L677" s="38" t="s">
        <v>1620</v>
      </c>
      <c r="M677" s="51" t="s">
        <v>925</v>
      </c>
      <c r="N677" s="51" t="s">
        <v>15</v>
      </c>
      <c r="O677" s="51" t="s">
        <v>880</v>
      </c>
      <c r="P677" s="50">
        <v>41487</v>
      </c>
      <c r="Q677" s="51" t="s">
        <v>17</v>
      </c>
    </row>
    <row r="678" spans="1:17" x14ac:dyDescent="0.3">
      <c r="A678" s="50">
        <v>41395</v>
      </c>
      <c r="B678" s="51" t="s">
        <v>877</v>
      </c>
      <c r="C678" s="51" t="s">
        <v>1181</v>
      </c>
      <c r="D678" s="51" t="s">
        <v>922</v>
      </c>
      <c r="E678" s="38">
        <v>0</v>
      </c>
      <c r="F678" s="52">
        <v>-9420.4</v>
      </c>
      <c r="G678" s="52">
        <v>-9420.4</v>
      </c>
      <c r="H678" s="51" t="s">
        <v>1182</v>
      </c>
      <c r="I678" s="51" t="s">
        <v>929</v>
      </c>
      <c r="J678" s="51" t="s">
        <v>18</v>
      </c>
      <c r="K678" s="38">
        <v>651621064</v>
      </c>
      <c r="L678" s="38" t="s">
        <v>1620</v>
      </c>
      <c r="M678" s="51" t="s">
        <v>925</v>
      </c>
      <c r="N678" s="51" t="s">
        <v>15</v>
      </c>
      <c r="O678" s="51" t="s">
        <v>880</v>
      </c>
      <c r="P678" s="50">
        <v>41395</v>
      </c>
      <c r="Q678" s="51" t="s">
        <v>17</v>
      </c>
    </row>
    <row r="679" spans="1:17" x14ac:dyDescent="0.3">
      <c r="A679" s="50">
        <v>41334</v>
      </c>
      <c r="B679" s="51" t="s">
        <v>877</v>
      </c>
      <c r="C679" s="51" t="s">
        <v>1181</v>
      </c>
      <c r="D679" s="51" t="s">
        <v>922</v>
      </c>
      <c r="E679" s="38">
        <v>0</v>
      </c>
      <c r="F679" s="52">
        <v>7070.15</v>
      </c>
      <c r="G679" s="52">
        <v>7070.15</v>
      </c>
      <c r="H679" s="51" t="s">
        <v>1182</v>
      </c>
      <c r="I679" s="51" t="s">
        <v>929</v>
      </c>
      <c r="J679" s="51" t="s">
        <v>18</v>
      </c>
      <c r="K679" s="38">
        <v>651621042</v>
      </c>
      <c r="L679" s="38" t="s">
        <v>1620</v>
      </c>
      <c r="M679" s="51" t="s">
        <v>925</v>
      </c>
      <c r="N679" s="51" t="s">
        <v>15</v>
      </c>
      <c r="O679" s="51" t="s">
        <v>880</v>
      </c>
      <c r="P679" s="50">
        <v>41334</v>
      </c>
      <c r="Q679" s="51" t="s">
        <v>17</v>
      </c>
    </row>
    <row r="680" spans="1:17" x14ac:dyDescent="0.3">
      <c r="A680" s="50">
        <v>41275</v>
      </c>
      <c r="B680" s="51" t="s">
        <v>877</v>
      </c>
      <c r="C680" s="51" t="s">
        <v>1181</v>
      </c>
      <c r="D680" s="51" t="s">
        <v>922</v>
      </c>
      <c r="E680" s="38">
        <v>0</v>
      </c>
      <c r="F680" s="52">
        <v>5642.89</v>
      </c>
      <c r="G680" s="52">
        <v>5642.89</v>
      </c>
      <c r="H680" s="51" t="s">
        <v>1182</v>
      </c>
      <c r="I680" s="51" t="s">
        <v>929</v>
      </c>
      <c r="J680" s="51" t="s">
        <v>18</v>
      </c>
      <c r="K680" s="38">
        <v>651621053</v>
      </c>
      <c r="L680" s="38" t="s">
        <v>1620</v>
      </c>
      <c r="M680" s="51" t="s">
        <v>925</v>
      </c>
      <c r="N680" s="51" t="s">
        <v>15</v>
      </c>
      <c r="O680" s="51" t="s">
        <v>880</v>
      </c>
      <c r="P680" s="50">
        <v>41275</v>
      </c>
      <c r="Q680" s="51" t="s">
        <v>17</v>
      </c>
    </row>
    <row r="681" spans="1:17" x14ac:dyDescent="0.3">
      <c r="A681" s="50">
        <v>41244</v>
      </c>
      <c r="B681" s="51" t="s">
        <v>877</v>
      </c>
      <c r="C681" s="51" t="s">
        <v>1181</v>
      </c>
      <c r="D681" s="51" t="s">
        <v>922</v>
      </c>
      <c r="E681" s="38">
        <v>0</v>
      </c>
      <c r="F681" s="52">
        <v>39643.980000000003</v>
      </c>
      <c r="G681" s="52">
        <v>39643.980000000003</v>
      </c>
      <c r="H681" s="51" t="s">
        <v>1182</v>
      </c>
      <c r="I681" s="51" t="s">
        <v>929</v>
      </c>
      <c r="J681" s="51" t="s">
        <v>18</v>
      </c>
      <c r="K681" s="38">
        <v>651620987</v>
      </c>
      <c r="L681" s="38" t="s">
        <v>1620</v>
      </c>
      <c r="M681" s="51" t="s">
        <v>925</v>
      </c>
      <c r="N681" s="51" t="s">
        <v>15</v>
      </c>
      <c r="O681" s="51" t="s">
        <v>880</v>
      </c>
      <c r="P681" s="50">
        <v>41244</v>
      </c>
      <c r="Q681" s="51" t="s">
        <v>17</v>
      </c>
    </row>
    <row r="682" spans="1:17" x14ac:dyDescent="0.3">
      <c r="A682" s="50">
        <v>41214</v>
      </c>
      <c r="B682" s="51" t="s">
        <v>877</v>
      </c>
      <c r="C682" s="51" t="s">
        <v>1181</v>
      </c>
      <c r="D682" s="51" t="s">
        <v>922</v>
      </c>
      <c r="E682" s="38">
        <v>0</v>
      </c>
      <c r="F682" s="52">
        <v>-4262.6099999999997</v>
      </c>
      <c r="G682" s="52">
        <v>-4262.6099999999997</v>
      </c>
      <c r="H682" s="51" t="s">
        <v>1182</v>
      </c>
      <c r="I682" s="51" t="s">
        <v>929</v>
      </c>
      <c r="J682" s="51" t="s">
        <v>18</v>
      </c>
      <c r="K682" s="38">
        <v>651621020</v>
      </c>
      <c r="L682" s="38" t="s">
        <v>1620</v>
      </c>
      <c r="M682" s="51" t="s">
        <v>925</v>
      </c>
      <c r="N682" s="51" t="s">
        <v>15</v>
      </c>
      <c r="O682" s="51" t="s">
        <v>880</v>
      </c>
      <c r="P682" s="50">
        <v>41214</v>
      </c>
      <c r="Q682" s="51" t="s">
        <v>17</v>
      </c>
    </row>
    <row r="683" spans="1:17" x14ac:dyDescent="0.3">
      <c r="A683" s="50">
        <v>41183</v>
      </c>
      <c r="B683" s="51" t="s">
        <v>877</v>
      </c>
      <c r="C683" s="51" t="s">
        <v>1181</v>
      </c>
      <c r="D683" s="51" t="s">
        <v>922</v>
      </c>
      <c r="E683" s="38">
        <v>0</v>
      </c>
      <c r="F683" s="52">
        <v>9070.84</v>
      </c>
      <c r="G683" s="52">
        <v>9070.84</v>
      </c>
      <c r="H683" s="51" t="s">
        <v>1182</v>
      </c>
      <c r="I683" s="51" t="s">
        <v>929</v>
      </c>
      <c r="J683" s="51" t="s">
        <v>18</v>
      </c>
      <c r="K683" s="38">
        <v>651620976</v>
      </c>
      <c r="L683" s="38" t="s">
        <v>1620</v>
      </c>
      <c r="M683" s="51" t="s">
        <v>925</v>
      </c>
      <c r="N683" s="51" t="s">
        <v>15</v>
      </c>
      <c r="O683" s="51" t="s">
        <v>880</v>
      </c>
      <c r="P683" s="50">
        <v>41183</v>
      </c>
      <c r="Q683" s="51" t="s">
        <v>17</v>
      </c>
    </row>
    <row r="684" spans="1:17" x14ac:dyDescent="0.3">
      <c r="A684" s="50">
        <v>41153</v>
      </c>
      <c r="B684" s="51" t="s">
        <v>877</v>
      </c>
      <c r="C684" s="51" t="s">
        <v>1181</v>
      </c>
      <c r="D684" s="51" t="s">
        <v>922</v>
      </c>
      <c r="E684" s="38">
        <v>0</v>
      </c>
      <c r="F684" s="52">
        <v>13992.2</v>
      </c>
      <c r="G684" s="52">
        <v>13992.2</v>
      </c>
      <c r="H684" s="51" t="s">
        <v>1182</v>
      </c>
      <c r="I684" s="51" t="s">
        <v>929</v>
      </c>
      <c r="J684" s="51" t="s">
        <v>18</v>
      </c>
      <c r="K684" s="38">
        <v>651620998</v>
      </c>
      <c r="L684" s="38" t="s">
        <v>1620</v>
      </c>
      <c r="M684" s="51" t="s">
        <v>925</v>
      </c>
      <c r="N684" s="51" t="s">
        <v>15</v>
      </c>
      <c r="O684" s="51" t="s">
        <v>880</v>
      </c>
      <c r="P684" s="50">
        <v>41153</v>
      </c>
      <c r="Q684" s="51" t="s">
        <v>17</v>
      </c>
    </row>
    <row r="685" spans="1:17" x14ac:dyDescent="0.3">
      <c r="A685" s="50">
        <v>41122</v>
      </c>
      <c r="B685" s="51" t="s">
        <v>877</v>
      </c>
      <c r="C685" s="51" t="s">
        <v>1181</v>
      </c>
      <c r="D685" s="51" t="s">
        <v>922</v>
      </c>
      <c r="E685" s="38">
        <v>0</v>
      </c>
      <c r="F685" s="52">
        <v>7892.3</v>
      </c>
      <c r="G685" s="52">
        <v>7892.3</v>
      </c>
      <c r="H685" s="51" t="s">
        <v>1182</v>
      </c>
      <c r="I685" s="51" t="s">
        <v>929</v>
      </c>
      <c r="J685" s="51" t="s">
        <v>18</v>
      </c>
      <c r="K685" s="38">
        <v>651620965</v>
      </c>
      <c r="L685" s="38" t="s">
        <v>1620</v>
      </c>
      <c r="M685" s="51" t="s">
        <v>925</v>
      </c>
      <c r="N685" s="51" t="s">
        <v>15</v>
      </c>
      <c r="O685" s="51" t="s">
        <v>880</v>
      </c>
      <c r="P685" s="50">
        <v>41122</v>
      </c>
      <c r="Q685" s="51" t="s">
        <v>17</v>
      </c>
    </row>
    <row r="686" spans="1:17" x14ac:dyDescent="0.3">
      <c r="A686" s="50">
        <v>41091</v>
      </c>
      <c r="B686" s="51" t="s">
        <v>877</v>
      </c>
      <c r="C686" s="51" t="s">
        <v>1181</v>
      </c>
      <c r="D686" s="51" t="s">
        <v>922</v>
      </c>
      <c r="E686" s="38">
        <v>0</v>
      </c>
      <c r="F686" s="52">
        <v>15805.55</v>
      </c>
      <c r="G686" s="52">
        <v>15805.55</v>
      </c>
      <c r="H686" s="51" t="s">
        <v>1182</v>
      </c>
      <c r="I686" s="51" t="s">
        <v>929</v>
      </c>
      <c r="J686" s="51" t="s">
        <v>18</v>
      </c>
      <c r="K686" s="38">
        <v>651621031</v>
      </c>
      <c r="L686" s="38" t="s">
        <v>1620</v>
      </c>
      <c r="M686" s="51" t="s">
        <v>925</v>
      </c>
      <c r="N686" s="51" t="s">
        <v>15</v>
      </c>
      <c r="O686" s="51" t="s">
        <v>880</v>
      </c>
      <c r="P686" s="50">
        <v>41091</v>
      </c>
      <c r="Q686" s="51" t="s">
        <v>17</v>
      </c>
    </row>
    <row r="687" spans="1:17" x14ac:dyDescent="0.3">
      <c r="A687" s="50">
        <v>41061</v>
      </c>
      <c r="B687" s="51" t="s">
        <v>877</v>
      </c>
      <c r="C687" s="51" t="s">
        <v>1181</v>
      </c>
      <c r="D687" s="51" t="s">
        <v>922</v>
      </c>
      <c r="E687" s="38">
        <v>0</v>
      </c>
      <c r="F687" s="52">
        <v>33573.599999999999</v>
      </c>
      <c r="G687" s="52">
        <v>33573.599999999999</v>
      </c>
      <c r="H687" s="51" t="s">
        <v>1182</v>
      </c>
      <c r="I687" s="51" t="s">
        <v>929</v>
      </c>
      <c r="J687" s="51" t="s">
        <v>18</v>
      </c>
      <c r="K687" s="38">
        <v>651621009</v>
      </c>
      <c r="L687" s="38" t="s">
        <v>1620</v>
      </c>
      <c r="M687" s="51" t="s">
        <v>925</v>
      </c>
      <c r="N687" s="51" t="s">
        <v>15</v>
      </c>
      <c r="O687" s="51" t="s">
        <v>880</v>
      </c>
      <c r="P687" s="50">
        <v>41061</v>
      </c>
      <c r="Q687" s="51" t="s">
        <v>17</v>
      </c>
    </row>
    <row r="688" spans="1:17" x14ac:dyDescent="0.3">
      <c r="A688" s="50">
        <v>40483</v>
      </c>
      <c r="B688" s="51" t="s">
        <v>877</v>
      </c>
      <c r="C688" s="51" t="s">
        <v>1183</v>
      </c>
      <c r="D688" s="51" t="s">
        <v>922</v>
      </c>
      <c r="E688" s="38">
        <v>1</v>
      </c>
      <c r="F688" s="52">
        <v>26349.73</v>
      </c>
      <c r="G688" s="52">
        <v>26349.73</v>
      </c>
      <c r="H688" s="51" t="s">
        <v>1184</v>
      </c>
      <c r="I688" s="51" t="s">
        <v>929</v>
      </c>
      <c r="J688" s="51" t="s">
        <v>18</v>
      </c>
      <c r="K688" s="38">
        <v>651613276</v>
      </c>
      <c r="L688" s="38" t="s">
        <v>1620</v>
      </c>
      <c r="M688" s="51" t="s">
        <v>925</v>
      </c>
      <c r="N688" s="51" t="s">
        <v>15</v>
      </c>
      <c r="O688" s="51" t="s">
        <v>880</v>
      </c>
      <c r="P688" s="50">
        <v>40513</v>
      </c>
      <c r="Q688" s="51" t="s">
        <v>17</v>
      </c>
    </row>
    <row r="689" spans="1:17" x14ac:dyDescent="0.3">
      <c r="A689" s="50">
        <v>40452</v>
      </c>
      <c r="B689" s="51" t="s">
        <v>877</v>
      </c>
      <c r="C689" s="51" t="s">
        <v>1183</v>
      </c>
      <c r="D689" s="51" t="s">
        <v>922</v>
      </c>
      <c r="E689" s="38">
        <v>0</v>
      </c>
      <c r="F689" s="52">
        <v>8058.94</v>
      </c>
      <c r="G689" s="52">
        <v>8058.94</v>
      </c>
      <c r="H689" s="51" t="s">
        <v>1185</v>
      </c>
      <c r="I689" s="51" t="s">
        <v>929</v>
      </c>
      <c r="J689" s="51" t="s">
        <v>18</v>
      </c>
      <c r="K689" s="38">
        <v>651612258</v>
      </c>
      <c r="L689" s="38" t="s">
        <v>1620</v>
      </c>
      <c r="M689" s="51" t="s">
        <v>925</v>
      </c>
      <c r="N689" s="51" t="s">
        <v>15</v>
      </c>
      <c r="O689" s="51" t="s">
        <v>880</v>
      </c>
      <c r="P689" s="50">
        <v>40513</v>
      </c>
      <c r="Q689" s="51" t="s">
        <v>17</v>
      </c>
    </row>
    <row r="690" spans="1:17" x14ac:dyDescent="0.3">
      <c r="A690" s="50">
        <v>40057</v>
      </c>
      <c r="B690" s="51" t="s">
        <v>877</v>
      </c>
      <c r="C690" s="51" t="s">
        <v>1183</v>
      </c>
      <c r="D690" s="51" t="s">
        <v>922</v>
      </c>
      <c r="E690" s="38">
        <v>1</v>
      </c>
      <c r="F690" s="52">
        <v>11873.28</v>
      </c>
      <c r="G690" s="52">
        <v>11873.28</v>
      </c>
      <c r="H690" s="51" t="s">
        <v>1186</v>
      </c>
      <c r="I690" s="51" t="s">
        <v>929</v>
      </c>
      <c r="J690" s="51" t="s">
        <v>18</v>
      </c>
      <c r="K690" s="38">
        <v>651665437</v>
      </c>
      <c r="L690" s="38" t="s">
        <v>1620</v>
      </c>
      <c r="M690" s="51" t="s">
        <v>925</v>
      </c>
      <c r="N690" s="51" t="s">
        <v>15</v>
      </c>
      <c r="O690" s="51" t="s">
        <v>880</v>
      </c>
      <c r="P690" s="50">
        <v>40087</v>
      </c>
      <c r="Q690" s="51" t="s">
        <v>17</v>
      </c>
    </row>
    <row r="691" spans="1:17" x14ac:dyDescent="0.3">
      <c r="A691" s="50">
        <v>39995</v>
      </c>
      <c r="B691" s="51" t="s">
        <v>877</v>
      </c>
      <c r="C691" s="51" t="s">
        <v>1183</v>
      </c>
      <c r="D691" s="51" t="s">
        <v>922</v>
      </c>
      <c r="E691" s="38">
        <v>1</v>
      </c>
      <c r="F691" s="52">
        <v>150</v>
      </c>
      <c r="G691" s="52">
        <v>150</v>
      </c>
      <c r="H691" s="51" t="s">
        <v>1187</v>
      </c>
      <c r="I691" s="51" t="s">
        <v>929</v>
      </c>
      <c r="J691" s="51" t="s">
        <v>18</v>
      </c>
      <c r="K691" s="38">
        <v>651664572</v>
      </c>
      <c r="L691" s="38" t="s">
        <v>1620</v>
      </c>
      <c r="M691" s="51" t="s">
        <v>925</v>
      </c>
      <c r="N691" s="51" t="s">
        <v>15</v>
      </c>
      <c r="O691" s="51" t="s">
        <v>880</v>
      </c>
      <c r="P691" s="50">
        <v>40026</v>
      </c>
      <c r="Q691" s="51" t="s">
        <v>17</v>
      </c>
    </row>
    <row r="692" spans="1:17" x14ac:dyDescent="0.3">
      <c r="A692" s="50">
        <v>39873</v>
      </c>
      <c r="B692" s="51" t="s">
        <v>877</v>
      </c>
      <c r="C692" s="51" t="s">
        <v>1183</v>
      </c>
      <c r="D692" s="51" t="s">
        <v>922</v>
      </c>
      <c r="E692" s="38">
        <v>2</v>
      </c>
      <c r="F692" s="52">
        <v>15694.84</v>
      </c>
      <c r="G692" s="52">
        <v>7847.42</v>
      </c>
      <c r="H692" s="51" t="s">
        <v>1188</v>
      </c>
      <c r="I692" s="51" t="s">
        <v>929</v>
      </c>
      <c r="J692" s="51" t="s">
        <v>18</v>
      </c>
      <c r="K692" s="38">
        <v>651662751</v>
      </c>
      <c r="L692" s="38" t="s">
        <v>1620</v>
      </c>
      <c r="M692" s="51" t="s">
        <v>925</v>
      </c>
      <c r="N692" s="51" t="s">
        <v>15</v>
      </c>
      <c r="O692" s="51" t="s">
        <v>880</v>
      </c>
      <c r="P692" s="50">
        <v>39904</v>
      </c>
      <c r="Q692" s="51" t="s">
        <v>17</v>
      </c>
    </row>
    <row r="693" spans="1:17" x14ac:dyDescent="0.3">
      <c r="A693" s="50">
        <v>39845</v>
      </c>
      <c r="B693" s="51" t="s">
        <v>877</v>
      </c>
      <c r="C693" s="51" t="s">
        <v>1183</v>
      </c>
      <c r="D693" s="51" t="s">
        <v>922</v>
      </c>
      <c r="E693" s="38">
        <v>0</v>
      </c>
      <c r="F693" s="52">
        <v>3110.15</v>
      </c>
      <c r="G693" s="52">
        <v>3110.15</v>
      </c>
      <c r="H693" s="51" t="s">
        <v>1189</v>
      </c>
      <c r="I693" s="51" t="s">
        <v>929</v>
      </c>
      <c r="J693" s="51" t="s">
        <v>18</v>
      </c>
      <c r="K693" s="38">
        <v>651662192</v>
      </c>
      <c r="L693" s="38" t="s">
        <v>1620</v>
      </c>
      <c r="M693" s="51" t="s">
        <v>925</v>
      </c>
      <c r="N693" s="51" t="s">
        <v>15</v>
      </c>
      <c r="O693" s="51" t="s">
        <v>880</v>
      </c>
      <c r="P693" s="50">
        <v>39904</v>
      </c>
      <c r="Q693" s="51" t="s">
        <v>17</v>
      </c>
    </row>
    <row r="694" spans="1:17" x14ac:dyDescent="0.3">
      <c r="A694" s="50">
        <v>39783</v>
      </c>
      <c r="B694" s="51" t="s">
        <v>877</v>
      </c>
      <c r="C694" s="51" t="s">
        <v>1183</v>
      </c>
      <c r="D694" s="51" t="s">
        <v>922</v>
      </c>
      <c r="E694" s="38">
        <v>2</v>
      </c>
      <c r="F694" s="52">
        <v>133318.18</v>
      </c>
      <c r="G694" s="52">
        <v>66659.09</v>
      </c>
      <c r="H694" s="51" t="s">
        <v>1190</v>
      </c>
      <c r="I694" s="51" t="s">
        <v>929</v>
      </c>
      <c r="J694" s="51" t="s">
        <v>18</v>
      </c>
      <c r="K694" s="38">
        <v>651661478</v>
      </c>
      <c r="L694" s="38" t="s">
        <v>1620</v>
      </c>
      <c r="M694" s="51" t="s">
        <v>925</v>
      </c>
      <c r="N694" s="51" t="s">
        <v>15</v>
      </c>
      <c r="O694" s="51" t="s">
        <v>880</v>
      </c>
      <c r="P694" s="50">
        <v>39814</v>
      </c>
      <c r="Q694" s="51" t="s">
        <v>17</v>
      </c>
    </row>
    <row r="695" spans="1:17" x14ac:dyDescent="0.3">
      <c r="A695" s="50">
        <v>39753</v>
      </c>
      <c r="B695" s="51" t="s">
        <v>877</v>
      </c>
      <c r="C695" s="51" t="s">
        <v>1183</v>
      </c>
      <c r="D695" s="51" t="s">
        <v>922</v>
      </c>
      <c r="E695" s="38">
        <v>-2</v>
      </c>
      <c r="F695" s="52">
        <v>-51686.400000000001</v>
      </c>
      <c r="G695" s="52">
        <v>25843.200000000001</v>
      </c>
      <c r="H695" s="51" t="s">
        <v>1191</v>
      </c>
      <c r="I695" s="51" t="s">
        <v>929</v>
      </c>
      <c r="J695" s="51" t="s">
        <v>18</v>
      </c>
      <c r="K695" s="38">
        <v>651660764</v>
      </c>
      <c r="L695" s="38" t="s">
        <v>1620</v>
      </c>
      <c r="M695" s="51" t="s">
        <v>925</v>
      </c>
      <c r="N695" s="51" t="s">
        <v>15</v>
      </c>
      <c r="O695" s="51" t="s">
        <v>880</v>
      </c>
      <c r="P695" s="50">
        <v>39814</v>
      </c>
      <c r="Q695" s="51" t="s">
        <v>17</v>
      </c>
    </row>
    <row r="696" spans="1:17" x14ac:dyDescent="0.3">
      <c r="A696" s="50">
        <v>39722</v>
      </c>
      <c r="B696" s="51" t="s">
        <v>877</v>
      </c>
      <c r="C696" s="51" t="s">
        <v>1183</v>
      </c>
      <c r="D696" s="51" t="s">
        <v>922</v>
      </c>
      <c r="E696" s="38">
        <v>0</v>
      </c>
      <c r="F696" s="52">
        <v>9985.25</v>
      </c>
      <c r="G696" s="52">
        <v>9985.25</v>
      </c>
      <c r="H696" s="51" t="s">
        <v>1192</v>
      </c>
      <c r="I696" s="51" t="s">
        <v>929</v>
      </c>
      <c r="J696" s="51" t="s">
        <v>18</v>
      </c>
      <c r="K696" s="38">
        <v>651660120</v>
      </c>
      <c r="L696" s="38" t="s">
        <v>1620</v>
      </c>
      <c r="M696" s="51" t="s">
        <v>925</v>
      </c>
      <c r="N696" s="51" t="s">
        <v>15</v>
      </c>
      <c r="O696" s="51" t="s">
        <v>880</v>
      </c>
      <c r="P696" s="50">
        <v>39783</v>
      </c>
      <c r="Q696" s="51" t="s">
        <v>17</v>
      </c>
    </row>
    <row r="697" spans="1:17" x14ac:dyDescent="0.3">
      <c r="A697" s="50">
        <v>39692</v>
      </c>
      <c r="B697" s="51" t="s">
        <v>877</v>
      </c>
      <c r="C697" s="51" t="s">
        <v>1183</v>
      </c>
      <c r="D697" s="51" t="s">
        <v>922</v>
      </c>
      <c r="E697" s="38">
        <v>-1</v>
      </c>
      <c r="F697" s="52">
        <v>-150</v>
      </c>
      <c r="G697" s="52">
        <v>150</v>
      </c>
      <c r="H697" s="51" t="s">
        <v>1193</v>
      </c>
      <c r="I697" s="51" t="s">
        <v>929</v>
      </c>
      <c r="J697" s="51" t="s">
        <v>18</v>
      </c>
      <c r="K697" s="38">
        <v>651659415</v>
      </c>
      <c r="L697" s="38" t="s">
        <v>1620</v>
      </c>
      <c r="M697" s="51" t="s">
        <v>925</v>
      </c>
      <c r="N697" s="51" t="s">
        <v>15</v>
      </c>
      <c r="O697" s="51" t="s">
        <v>880</v>
      </c>
      <c r="P697" s="50">
        <v>39753</v>
      </c>
      <c r="Q697" s="51" t="s">
        <v>17</v>
      </c>
    </row>
    <row r="698" spans="1:17" x14ac:dyDescent="0.3">
      <c r="A698" s="50">
        <v>39661</v>
      </c>
      <c r="B698" s="51" t="s">
        <v>877</v>
      </c>
      <c r="C698" s="51" t="s">
        <v>1183</v>
      </c>
      <c r="D698" s="51" t="s">
        <v>922</v>
      </c>
      <c r="E698" s="38">
        <v>1</v>
      </c>
      <c r="F698" s="52">
        <v>2793.6</v>
      </c>
      <c r="G698" s="52">
        <v>2793.6</v>
      </c>
      <c r="H698" s="51" t="s">
        <v>1194</v>
      </c>
      <c r="I698" s="51" t="s">
        <v>929</v>
      </c>
      <c r="J698" s="51" t="s">
        <v>18</v>
      </c>
      <c r="K698" s="38">
        <v>651658581</v>
      </c>
      <c r="L698" s="38" t="s">
        <v>1620</v>
      </c>
      <c r="M698" s="51" t="s">
        <v>925</v>
      </c>
      <c r="N698" s="51" t="s">
        <v>15</v>
      </c>
      <c r="O698" s="51" t="s">
        <v>880</v>
      </c>
      <c r="P698" s="50">
        <v>39692</v>
      </c>
      <c r="Q698" s="51" t="s">
        <v>17</v>
      </c>
    </row>
    <row r="699" spans="1:17" x14ac:dyDescent="0.3">
      <c r="A699" s="50">
        <v>40513</v>
      </c>
      <c r="B699" s="51" t="s">
        <v>877</v>
      </c>
      <c r="C699" s="51" t="s">
        <v>1195</v>
      </c>
      <c r="D699" s="51" t="s">
        <v>922</v>
      </c>
      <c r="E699" s="38">
        <v>2</v>
      </c>
      <c r="F699" s="52">
        <v>2575.52</v>
      </c>
      <c r="G699" s="52">
        <v>1287.76</v>
      </c>
      <c r="H699" s="51" t="s">
        <v>1196</v>
      </c>
      <c r="I699" s="51" t="s">
        <v>929</v>
      </c>
      <c r="J699" s="51" t="s">
        <v>18</v>
      </c>
      <c r="K699" s="38">
        <v>651603773</v>
      </c>
      <c r="L699" s="38" t="s">
        <v>1620</v>
      </c>
      <c r="M699" s="51" t="s">
        <v>1012</v>
      </c>
      <c r="N699" s="51" t="s">
        <v>15</v>
      </c>
      <c r="O699" s="51" t="s">
        <v>875</v>
      </c>
      <c r="P699" s="50">
        <v>40513</v>
      </c>
      <c r="Q699" s="51" t="s">
        <v>17</v>
      </c>
    </row>
    <row r="700" spans="1:17" x14ac:dyDescent="0.3">
      <c r="A700" s="54">
        <v>31594</v>
      </c>
      <c r="B700" s="55" t="s">
        <v>753</v>
      </c>
      <c r="C700" s="55" t="s">
        <v>1197</v>
      </c>
      <c r="D700" s="55" t="s">
        <v>927</v>
      </c>
      <c r="E700" s="39">
        <v>0</v>
      </c>
      <c r="F700" s="56">
        <v>21137.39</v>
      </c>
      <c r="G700" s="56">
        <v>21137.39</v>
      </c>
      <c r="H700" s="55" t="s">
        <v>1198</v>
      </c>
      <c r="I700" s="55" t="s">
        <v>929</v>
      </c>
      <c r="J700" s="55" t="s">
        <v>18</v>
      </c>
      <c r="K700" s="39">
        <v>811502</v>
      </c>
      <c r="L700" s="48" t="s">
        <v>1619</v>
      </c>
      <c r="M700" s="55" t="s">
        <v>925</v>
      </c>
      <c r="N700" s="55" t="s">
        <v>51</v>
      </c>
      <c r="O700" s="55" t="s">
        <v>751</v>
      </c>
      <c r="P700" s="54">
        <v>31594</v>
      </c>
      <c r="Q700" s="55" t="s">
        <v>752</v>
      </c>
    </row>
    <row r="701" spans="1:17" x14ac:dyDescent="0.3">
      <c r="A701" s="54">
        <v>31594</v>
      </c>
      <c r="B701" s="55" t="s">
        <v>753</v>
      </c>
      <c r="C701" s="55" t="s">
        <v>1197</v>
      </c>
      <c r="D701" s="55" t="s">
        <v>927</v>
      </c>
      <c r="E701" s="39">
        <v>0</v>
      </c>
      <c r="F701" s="56">
        <v>-21137.39</v>
      </c>
      <c r="G701" s="56">
        <v>-21137.39</v>
      </c>
      <c r="H701" s="55" t="s">
        <v>1199</v>
      </c>
      <c r="I701" s="55" t="s">
        <v>929</v>
      </c>
      <c r="J701" s="55" t="s">
        <v>18</v>
      </c>
      <c r="K701" s="39">
        <v>811503</v>
      </c>
      <c r="L701" s="48" t="s">
        <v>1619</v>
      </c>
      <c r="M701" s="55" t="s">
        <v>925</v>
      </c>
      <c r="N701" s="55" t="s">
        <v>51</v>
      </c>
      <c r="O701" s="55" t="s">
        <v>751</v>
      </c>
      <c r="P701" s="54">
        <v>31594</v>
      </c>
      <c r="Q701" s="55" t="s">
        <v>752</v>
      </c>
    </row>
    <row r="702" spans="1:17" x14ac:dyDescent="0.3">
      <c r="A702" s="50">
        <v>24654</v>
      </c>
      <c r="B702" s="51" t="s">
        <v>45</v>
      </c>
      <c r="C702" s="51" t="s">
        <v>1200</v>
      </c>
      <c r="D702" s="51" t="s">
        <v>927</v>
      </c>
      <c r="E702" s="38">
        <v>1</v>
      </c>
      <c r="F702" s="52">
        <v>1646609.25</v>
      </c>
      <c r="G702" s="52">
        <v>1646609.25</v>
      </c>
      <c r="H702" s="51" t="s">
        <v>928</v>
      </c>
      <c r="I702" s="51" t="s">
        <v>929</v>
      </c>
      <c r="J702" s="51" t="s">
        <v>33</v>
      </c>
      <c r="K702" s="38">
        <v>343</v>
      </c>
      <c r="L702" s="38" t="s">
        <v>1620</v>
      </c>
      <c r="M702" s="51" t="s">
        <v>925</v>
      </c>
      <c r="N702" s="51" t="s">
        <v>31</v>
      </c>
      <c r="O702" s="51" t="s">
        <v>44</v>
      </c>
      <c r="P702" s="50">
        <v>24654</v>
      </c>
      <c r="Q702" s="51" t="s">
        <v>17</v>
      </c>
    </row>
    <row r="703" spans="1:17" x14ac:dyDescent="0.3">
      <c r="A703" s="50">
        <v>24289</v>
      </c>
      <c r="B703" s="51" t="s">
        <v>45</v>
      </c>
      <c r="C703" s="51" t="s">
        <v>1200</v>
      </c>
      <c r="D703" s="51" t="s">
        <v>927</v>
      </c>
      <c r="E703" s="38">
        <v>1</v>
      </c>
      <c r="F703" s="52">
        <v>537645.5</v>
      </c>
      <c r="G703" s="52">
        <v>537645.5</v>
      </c>
      <c r="H703" s="51" t="s">
        <v>928</v>
      </c>
      <c r="I703" s="51" t="s">
        <v>929</v>
      </c>
      <c r="J703" s="51" t="s">
        <v>33</v>
      </c>
      <c r="K703" s="38">
        <v>342</v>
      </c>
      <c r="L703" s="38" t="s">
        <v>1620</v>
      </c>
      <c r="M703" s="51" t="s">
        <v>925</v>
      </c>
      <c r="N703" s="51" t="s">
        <v>31</v>
      </c>
      <c r="O703" s="51" t="s">
        <v>44</v>
      </c>
      <c r="P703" s="50">
        <v>24289</v>
      </c>
      <c r="Q703" s="51" t="s">
        <v>17</v>
      </c>
    </row>
    <row r="704" spans="1:17" x14ac:dyDescent="0.3">
      <c r="A704" s="50">
        <v>24289</v>
      </c>
      <c r="B704" s="51" t="s">
        <v>45</v>
      </c>
      <c r="C704" s="51" t="s">
        <v>50</v>
      </c>
      <c r="D704" s="51" t="s">
        <v>927</v>
      </c>
      <c r="E704" s="38">
        <v>1</v>
      </c>
      <c r="F704" s="52">
        <v>2431.25</v>
      </c>
      <c r="G704" s="52">
        <v>2431.25</v>
      </c>
      <c r="H704" s="51" t="s">
        <v>928</v>
      </c>
      <c r="I704" s="51" t="s">
        <v>929</v>
      </c>
      <c r="J704" s="51" t="s">
        <v>33</v>
      </c>
      <c r="K704" s="38">
        <v>410</v>
      </c>
      <c r="L704" s="38" t="s">
        <v>1620</v>
      </c>
      <c r="M704" s="51" t="s">
        <v>925</v>
      </c>
      <c r="N704" s="51" t="s">
        <v>31</v>
      </c>
      <c r="O704" s="51" t="s">
        <v>44</v>
      </c>
      <c r="P704" s="50">
        <v>24289</v>
      </c>
      <c r="Q704" s="51" t="s">
        <v>17</v>
      </c>
    </row>
    <row r="705" spans="1:17" x14ac:dyDescent="0.3">
      <c r="A705" s="54">
        <v>29403</v>
      </c>
      <c r="B705" s="55" t="s">
        <v>21</v>
      </c>
      <c r="C705" s="55" t="s">
        <v>981</v>
      </c>
      <c r="D705" s="55" t="s">
        <v>922</v>
      </c>
      <c r="E705" s="39">
        <v>1</v>
      </c>
      <c r="F705" s="56">
        <v>13277.95</v>
      </c>
      <c r="G705" s="56">
        <v>13277.95</v>
      </c>
      <c r="H705" s="55" t="s">
        <v>928</v>
      </c>
      <c r="I705" s="55" t="s">
        <v>929</v>
      </c>
      <c r="J705" s="55" t="s">
        <v>33</v>
      </c>
      <c r="K705" s="39">
        <v>4810</v>
      </c>
      <c r="L705" s="48" t="s">
        <v>1619</v>
      </c>
      <c r="M705" s="55" t="s">
        <v>925</v>
      </c>
      <c r="N705" s="55" t="s">
        <v>31</v>
      </c>
      <c r="O705" s="55" t="s">
        <v>54</v>
      </c>
      <c r="P705" s="54">
        <v>29403</v>
      </c>
      <c r="Q705" s="55" t="s">
        <v>17</v>
      </c>
    </row>
    <row r="706" spans="1:17" x14ac:dyDescent="0.3">
      <c r="A706" s="54">
        <v>28672</v>
      </c>
      <c r="B706" s="55" t="s">
        <v>21</v>
      </c>
      <c r="C706" s="55" t="s">
        <v>992</v>
      </c>
      <c r="D706" s="55" t="s">
        <v>927</v>
      </c>
      <c r="E706" s="39">
        <v>1</v>
      </c>
      <c r="F706" s="56">
        <v>2897.69</v>
      </c>
      <c r="G706" s="56">
        <v>2897.69</v>
      </c>
      <c r="H706" s="55" t="s">
        <v>928</v>
      </c>
      <c r="I706" s="55" t="s">
        <v>929</v>
      </c>
      <c r="J706" s="55" t="s">
        <v>33</v>
      </c>
      <c r="K706" s="39">
        <v>6208</v>
      </c>
      <c r="L706" s="48" t="s">
        <v>1619</v>
      </c>
      <c r="M706" s="55" t="s">
        <v>925</v>
      </c>
      <c r="N706" s="55" t="s">
        <v>31</v>
      </c>
      <c r="O706" s="55" t="s">
        <v>54</v>
      </c>
      <c r="P706" s="54">
        <v>28672</v>
      </c>
      <c r="Q706" s="55" t="s">
        <v>17</v>
      </c>
    </row>
    <row r="707" spans="1:17" x14ac:dyDescent="0.3">
      <c r="A707" s="54">
        <v>24289</v>
      </c>
      <c r="B707" s="55" t="s">
        <v>21</v>
      </c>
      <c r="C707" s="55" t="s">
        <v>1204</v>
      </c>
      <c r="D707" s="55" t="s">
        <v>922</v>
      </c>
      <c r="E707" s="39">
        <v>1</v>
      </c>
      <c r="F707" s="56">
        <v>1390.72</v>
      </c>
      <c r="G707" s="56">
        <v>1390.72</v>
      </c>
      <c r="H707" s="55" t="s">
        <v>928</v>
      </c>
      <c r="I707" s="55" t="s">
        <v>929</v>
      </c>
      <c r="J707" s="55" t="s">
        <v>33</v>
      </c>
      <c r="K707" s="39">
        <v>6669</v>
      </c>
      <c r="L707" s="48" t="s">
        <v>1619</v>
      </c>
      <c r="M707" s="55" t="s">
        <v>925</v>
      </c>
      <c r="N707" s="55" t="s">
        <v>31</v>
      </c>
      <c r="O707" s="55" t="s">
        <v>54</v>
      </c>
      <c r="P707" s="54">
        <v>24289</v>
      </c>
      <c r="Q707" s="55" t="s">
        <v>17</v>
      </c>
    </row>
    <row r="708" spans="1:17" x14ac:dyDescent="0.3">
      <c r="A708" s="54">
        <v>24289</v>
      </c>
      <c r="B708" s="55" t="s">
        <v>21</v>
      </c>
      <c r="C708" s="55" t="s">
        <v>216</v>
      </c>
      <c r="D708" s="55" t="s">
        <v>927</v>
      </c>
      <c r="E708" s="39">
        <v>0</v>
      </c>
      <c r="F708" s="56">
        <v>1897.84</v>
      </c>
      <c r="G708" s="56">
        <v>1897.84</v>
      </c>
      <c r="H708" s="55" t="s">
        <v>928</v>
      </c>
      <c r="I708" s="55" t="s">
        <v>929</v>
      </c>
      <c r="J708" s="55" t="s">
        <v>33</v>
      </c>
      <c r="K708" s="39">
        <v>7006</v>
      </c>
      <c r="L708" s="48" t="s">
        <v>1619</v>
      </c>
      <c r="M708" s="55" t="s">
        <v>925</v>
      </c>
      <c r="N708" s="55" t="s">
        <v>31</v>
      </c>
      <c r="O708" s="55" t="s">
        <v>54</v>
      </c>
      <c r="P708" s="54">
        <v>24289</v>
      </c>
      <c r="Q708" s="55" t="s">
        <v>17</v>
      </c>
    </row>
    <row r="709" spans="1:17" x14ac:dyDescent="0.3">
      <c r="A709" s="54">
        <v>24289</v>
      </c>
      <c r="B709" s="55" t="s">
        <v>21</v>
      </c>
      <c r="C709" s="55" t="s">
        <v>217</v>
      </c>
      <c r="D709" s="55" t="s">
        <v>927</v>
      </c>
      <c r="E709" s="39">
        <v>1</v>
      </c>
      <c r="F709" s="56">
        <v>22039.88</v>
      </c>
      <c r="G709" s="56">
        <v>22039.88</v>
      </c>
      <c r="H709" s="55" t="s">
        <v>928</v>
      </c>
      <c r="I709" s="55" t="s">
        <v>929</v>
      </c>
      <c r="J709" s="55" t="s">
        <v>33</v>
      </c>
      <c r="K709" s="39">
        <v>7043</v>
      </c>
      <c r="L709" s="48" t="s">
        <v>1619</v>
      </c>
      <c r="M709" s="55" t="s">
        <v>925</v>
      </c>
      <c r="N709" s="55" t="s">
        <v>31</v>
      </c>
      <c r="O709" s="55" t="s">
        <v>54</v>
      </c>
      <c r="P709" s="54">
        <v>24289</v>
      </c>
      <c r="Q709" s="55" t="s">
        <v>17</v>
      </c>
    </row>
    <row r="710" spans="1:17" x14ac:dyDescent="0.3">
      <c r="A710" s="54">
        <v>24289</v>
      </c>
      <c r="B710" s="55" t="s">
        <v>21</v>
      </c>
      <c r="C710" s="55" t="s">
        <v>218</v>
      </c>
      <c r="D710" s="55" t="s">
        <v>927</v>
      </c>
      <c r="E710" s="39">
        <v>3</v>
      </c>
      <c r="F710" s="56">
        <v>54906.76</v>
      </c>
      <c r="G710" s="56">
        <v>18302.25</v>
      </c>
      <c r="H710" s="55" t="s">
        <v>928</v>
      </c>
      <c r="I710" s="55" t="s">
        <v>929</v>
      </c>
      <c r="J710" s="55" t="s">
        <v>33</v>
      </c>
      <c r="K710" s="39">
        <v>7077</v>
      </c>
      <c r="L710" s="48" t="s">
        <v>1619</v>
      </c>
      <c r="M710" s="55" t="s">
        <v>925</v>
      </c>
      <c r="N710" s="55" t="s">
        <v>31</v>
      </c>
      <c r="O710" s="55" t="s">
        <v>54</v>
      </c>
      <c r="P710" s="54">
        <v>24289</v>
      </c>
      <c r="Q710" s="55" t="s">
        <v>17</v>
      </c>
    </row>
    <row r="711" spans="1:17" x14ac:dyDescent="0.3">
      <c r="A711" s="54">
        <v>24289</v>
      </c>
      <c r="B711" s="55" t="s">
        <v>21</v>
      </c>
      <c r="C711" s="55" t="s">
        <v>1205</v>
      </c>
      <c r="D711" s="55" t="s">
        <v>927</v>
      </c>
      <c r="E711" s="39">
        <v>1</v>
      </c>
      <c r="F711" s="56">
        <v>4758.8599999999997</v>
      </c>
      <c r="G711" s="56">
        <v>4758.8599999999997</v>
      </c>
      <c r="H711" s="55" t="s">
        <v>928</v>
      </c>
      <c r="I711" s="55" t="s">
        <v>929</v>
      </c>
      <c r="J711" s="55" t="s">
        <v>33</v>
      </c>
      <c r="K711" s="39">
        <v>7128</v>
      </c>
      <c r="L711" s="48" t="s">
        <v>1619</v>
      </c>
      <c r="M711" s="55" t="s">
        <v>925</v>
      </c>
      <c r="N711" s="55" t="s">
        <v>31</v>
      </c>
      <c r="O711" s="55" t="s">
        <v>54</v>
      </c>
      <c r="P711" s="54">
        <v>24289</v>
      </c>
      <c r="Q711" s="55" t="s">
        <v>17</v>
      </c>
    </row>
    <row r="712" spans="1:17" x14ac:dyDescent="0.3">
      <c r="A712" s="54">
        <v>41974</v>
      </c>
      <c r="B712" s="55" t="s">
        <v>21</v>
      </c>
      <c r="C712" s="55" t="s">
        <v>219</v>
      </c>
      <c r="D712" s="55" t="s">
        <v>922</v>
      </c>
      <c r="E712" s="39">
        <v>2</v>
      </c>
      <c r="F712" s="56">
        <v>15574.32</v>
      </c>
      <c r="G712" s="56">
        <v>7787.16</v>
      </c>
      <c r="H712" s="55" t="s">
        <v>1221</v>
      </c>
      <c r="I712" s="55" t="s">
        <v>929</v>
      </c>
      <c r="J712" s="55" t="s">
        <v>33</v>
      </c>
      <c r="K712" s="39">
        <v>677839601</v>
      </c>
      <c r="L712" s="48" t="s">
        <v>1619</v>
      </c>
      <c r="M712" s="55" t="s">
        <v>925</v>
      </c>
      <c r="N712" s="55" t="s">
        <v>31</v>
      </c>
      <c r="O712" s="55" t="s">
        <v>54</v>
      </c>
      <c r="P712" s="54">
        <v>41640</v>
      </c>
      <c r="Q712" s="55" t="s">
        <v>17</v>
      </c>
    </row>
    <row r="713" spans="1:17" x14ac:dyDescent="0.3">
      <c r="A713" s="50">
        <v>41306</v>
      </c>
      <c r="B713" s="51" t="s">
        <v>36</v>
      </c>
      <c r="C713" s="51" t="s">
        <v>241</v>
      </c>
      <c r="D713" s="51" t="s">
        <v>922</v>
      </c>
      <c r="E713" s="38">
        <v>0</v>
      </c>
      <c r="F713" s="52">
        <v>-3149.54</v>
      </c>
      <c r="G713" s="52">
        <v>-3149.54</v>
      </c>
      <c r="H713" s="51" t="s">
        <v>1045</v>
      </c>
      <c r="I713" s="51" t="s">
        <v>929</v>
      </c>
      <c r="J713" s="51" t="s">
        <v>33</v>
      </c>
      <c r="K713" s="38">
        <v>640795260</v>
      </c>
      <c r="L713" s="38" t="s">
        <v>1620</v>
      </c>
      <c r="M713" s="51" t="s">
        <v>925</v>
      </c>
      <c r="N713" s="51" t="s">
        <v>31</v>
      </c>
      <c r="O713" s="51" t="s">
        <v>32</v>
      </c>
      <c r="P713" s="50">
        <v>41275</v>
      </c>
      <c r="Q713" s="51" t="s">
        <v>17</v>
      </c>
    </row>
    <row r="714" spans="1:17" x14ac:dyDescent="0.3">
      <c r="A714" s="54">
        <v>24289</v>
      </c>
      <c r="B714" s="55" t="s">
        <v>36</v>
      </c>
      <c r="C714" s="55" t="s">
        <v>242</v>
      </c>
      <c r="D714" s="55" t="s">
        <v>922</v>
      </c>
      <c r="E714" s="39">
        <v>1</v>
      </c>
      <c r="F714" s="56">
        <v>337319.56</v>
      </c>
      <c r="G714" s="56">
        <v>337319.56</v>
      </c>
      <c r="H714" s="55" t="s">
        <v>928</v>
      </c>
      <c r="I714" s="55" t="s">
        <v>929</v>
      </c>
      <c r="J714" s="55" t="s">
        <v>33</v>
      </c>
      <c r="K714" s="39">
        <v>9017</v>
      </c>
      <c r="L714" s="48" t="s">
        <v>1619</v>
      </c>
      <c r="M714" s="55" t="s">
        <v>925</v>
      </c>
      <c r="N714" s="55" t="s">
        <v>31</v>
      </c>
      <c r="O714" s="55" t="s">
        <v>32</v>
      </c>
      <c r="P714" s="54">
        <v>24289</v>
      </c>
      <c r="Q714" s="55" t="s">
        <v>17</v>
      </c>
    </row>
    <row r="715" spans="1:17" x14ac:dyDescent="0.3">
      <c r="A715" s="54">
        <v>34151</v>
      </c>
      <c r="B715" s="55" t="s">
        <v>36</v>
      </c>
      <c r="C715" s="55" t="s">
        <v>243</v>
      </c>
      <c r="D715" s="55" t="s">
        <v>922</v>
      </c>
      <c r="E715" s="39">
        <v>4</v>
      </c>
      <c r="F715" s="56">
        <v>895897.2</v>
      </c>
      <c r="G715" s="56">
        <v>223974.3</v>
      </c>
      <c r="H715" s="55" t="s">
        <v>928</v>
      </c>
      <c r="I715" s="55" t="s">
        <v>929</v>
      </c>
      <c r="J715" s="55" t="s">
        <v>33</v>
      </c>
      <c r="K715" s="39">
        <v>9043</v>
      </c>
      <c r="L715" s="48" t="s">
        <v>1619</v>
      </c>
      <c r="M715" s="55" t="s">
        <v>925</v>
      </c>
      <c r="N715" s="55" t="s">
        <v>31</v>
      </c>
      <c r="O715" s="55" t="s">
        <v>32</v>
      </c>
      <c r="P715" s="54">
        <v>34151</v>
      </c>
      <c r="Q715" s="55" t="s">
        <v>17</v>
      </c>
    </row>
    <row r="716" spans="1:17" x14ac:dyDescent="0.3">
      <c r="A716" s="54">
        <v>34151</v>
      </c>
      <c r="B716" s="55" t="s">
        <v>36</v>
      </c>
      <c r="C716" s="55" t="s">
        <v>244</v>
      </c>
      <c r="D716" s="55" t="s">
        <v>927</v>
      </c>
      <c r="E716" s="39">
        <v>0</v>
      </c>
      <c r="F716" s="56">
        <v>3728869.45</v>
      </c>
      <c r="G716" s="56">
        <v>3728869.45</v>
      </c>
      <c r="H716" s="55" t="s">
        <v>928</v>
      </c>
      <c r="I716" s="55" t="s">
        <v>929</v>
      </c>
      <c r="J716" s="55" t="s">
        <v>33</v>
      </c>
      <c r="K716" s="39">
        <v>9097</v>
      </c>
      <c r="L716" s="48" t="s">
        <v>1619</v>
      </c>
      <c r="M716" s="55" t="s">
        <v>925</v>
      </c>
      <c r="N716" s="55" t="s">
        <v>31</v>
      </c>
      <c r="O716" s="55" t="s">
        <v>32</v>
      </c>
      <c r="P716" s="54">
        <v>34151</v>
      </c>
      <c r="Q716" s="55" t="s">
        <v>17</v>
      </c>
    </row>
    <row r="717" spans="1:17" x14ac:dyDescent="0.3">
      <c r="A717" s="54">
        <v>24289</v>
      </c>
      <c r="B717" s="55" t="s">
        <v>36</v>
      </c>
      <c r="C717" s="55" t="s">
        <v>244</v>
      </c>
      <c r="D717" s="55" t="s">
        <v>927</v>
      </c>
      <c r="E717" s="39">
        <v>1</v>
      </c>
      <c r="F717" s="56">
        <v>597584.35</v>
      </c>
      <c r="G717" s="56">
        <v>597584.35</v>
      </c>
      <c r="H717" s="55" t="s">
        <v>928</v>
      </c>
      <c r="I717" s="55" t="s">
        <v>929</v>
      </c>
      <c r="J717" s="55" t="s">
        <v>33</v>
      </c>
      <c r="K717" s="39">
        <v>9096</v>
      </c>
      <c r="L717" s="48" t="s">
        <v>1619</v>
      </c>
      <c r="M717" s="55" t="s">
        <v>925</v>
      </c>
      <c r="N717" s="55" t="s">
        <v>31</v>
      </c>
      <c r="O717" s="55" t="s">
        <v>32</v>
      </c>
      <c r="P717" s="54">
        <v>24289</v>
      </c>
      <c r="Q717" s="55" t="s">
        <v>17</v>
      </c>
    </row>
    <row r="718" spans="1:17" x14ac:dyDescent="0.3">
      <c r="A718" s="54">
        <v>40148</v>
      </c>
      <c r="B718" s="55" t="s">
        <v>36</v>
      </c>
      <c r="C718" s="55" t="s">
        <v>1222</v>
      </c>
      <c r="D718" s="55" t="s">
        <v>1223</v>
      </c>
      <c r="E718" s="73">
        <v>3800</v>
      </c>
      <c r="F718" s="56">
        <v>278526.81</v>
      </c>
      <c r="G718" s="56">
        <v>73.3</v>
      </c>
      <c r="H718" s="55" t="s">
        <v>1224</v>
      </c>
      <c r="I718" s="55" t="s">
        <v>929</v>
      </c>
      <c r="J718" s="55" t="s">
        <v>33</v>
      </c>
      <c r="K718" s="39">
        <v>101054980</v>
      </c>
      <c r="L718" s="48" t="s">
        <v>1619</v>
      </c>
      <c r="M718" s="55" t="s">
        <v>925</v>
      </c>
      <c r="N718" s="55" t="s">
        <v>31</v>
      </c>
      <c r="O718" s="55" t="s">
        <v>32</v>
      </c>
      <c r="P718" s="54">
        <v>40179</v>
      </c>
      <c r="Q718" s="55" t="s">
        <v>17</v>
      </c>
    </row>
    <row r="719" spans="1:17" x14ac:dyDescent="0.3">
      <c r="A719" s="54">
        <v>38808</v>
      </c>
      <c r="B719" s="55" t="s">
        <v>36</v>
      </c>
      <c r="C719" s="55" t="s">
        <v>1225</v>
      </c>
      <c r="D719" s="55" t="s">
        <v>1101</v>
      </c>
      <c r="E719" s="39">
        <v>0</v>
      </c>
      <c r="F719" s="56">
        <v>-52113.93</v>
      </c>
      <c r="G719" s="56">
        <v>-52113.93</v>
      </c>
      <c r="H719" s="55" t="s">
        <v>1226</v>
      </c>
      <c r="I719" s="55" t="s">
        <v>929</v>
      </c>
      <c r="J719" s="55" t="s">
        <v>33</v>
      </c>
      <c r="K719" s="39">
        <v>94656389</v>
      </c>
      <c r="L719" s="48" t="s">
        <v>1619</v>
      </c>
      <c r="M719" s="55" t="s">
        <v>925</v>
      </c>
      <c r="N719" s="55" t="s">
        <v>31</v>
      </c>
      <c r="O719" s="55" t="s">
        <v>32</v>
      </c>
      <c r="P719" s="54">
        <v>39814</v>
      </c>
      <c r="Q719" s="55" t="s">
        <v>17</v>
      </c>
    </row>
    <row r="720" spans="1:17" x14ac:dyDescent="0.3">
      <c r="A720" s="54">
        <v>38838</v>
      </c>
      <c r="B720" s="55" t="s">
        <v>36</v>
      </c>
      <c r="C720" s="55" t="s">
        <v>1225</v>
      </c>
      <c r="D720" s="55" t="s">
        <v>1101</v>
      </c>
      <c r="E720" s="39">
        <v>1</v>
      </c>
      <c r="F720" s="56">
        <v>613679.35</v>
      </c>
      <c r="G720" s="56">
        <v>613679.35</v>
      </c>
      <c r="H720" s="55" t="s">
        <v>1227</v>
      </c>
      <c r="I720" s="55" t="s">
        <v>929</v>
      </c>
      <c r="J720" s="55" t="s">
        <v>33</v>
      </c>
      <c r="K720" s="39">
        <v>73541929</v>
      </c>
      <c r="L720" s="48" t="s">
        <v>1619</v>
      </c>
      <c r="M720" s="55" t="s">
        <v>925</v>
      </c>
      <c r="N720" s="55" t="s">
        <v>31</v>
      </c>
      <c r="O720" s="55" t="s">
        <v>32</v>
      </c>
      <c r="P720" s="54">
        <v>38718</v>
      </c>
      <c r="Q720" s="55" t="s">
        <v>17</v>
      </c>
    </row>
    <row r="721" spans="1:17" x14ac:dyDescent="0.3">
      <c r="A721" s="54">
        <v>37773</v>
      </c>
      <c r="B721" s="55" t="s">
        <v>36</v>
      </c>
      <c r="C721" s="55" t="s">
        <v>1225</v>
      </c>
      <c r="D721" s="55" t="s">
        <v>1101</v>
      </c>
      <c r="E721" s="39">
        <v>1</v>
      </c>
      <c r="F721" s="56">
        <v>1841884.6</v>
      </c>
      <c r="G721" s="56">
        <v>1841884.6</v>
      </c>
      <c r="H721" s="55" t="s">
        <v>1228</v>
      </c>
      <c r="I721" s="55" t="s">
        <v>929</v>
      </c>
      <c r="J721" s="55" t="s">
        <v>33</v>
      </c>
      <c r="K721" s="39">
        <v>39330983</v>
      </c>
      <c r="L721" s="48" t="s">
        <v>1619</v>
      </c>
      <c r="M721" s="55" t="s">
        <v>925</v>
      </c>
      <c r="N721" s="55" t="s">
        <v>31</v>
      </c>
      <c r="O721" s="55" t="s">
        <v>32</v>
      </c>
      <c r="P721" s="54">
        <v>37622</v>
      </c>
      <c r="Q721" s="55" t="s">
        <v>17</v>
      </c>
    </row>
    <row r="722" spans="1:17" x14ac:dyDescent="0.3">
      <c r="A722" s="54">
        <v>34151</v>
      </c>
      <c r="B722" s="55" t="s">
        <v>36</v>
      </c>
      <c r="C722" s="55" t="s">
        <v>245</v>
      </c>
      <c r="D722" s="55" t="s">
        <v>1101</v>
      </c>
      <c r="E722" s="39">
        <v>2</v>
      </c>
      <c r="F722" s="56">
        <v>352709.07</v>
      </c>
      <c r="G722" s="56">
        <v>176354.54</v>
      </c>
      <c r="H722" s="55" t="s">
        <v>928</v>
      </c>
      <c r="I722" s="55" t="s">
        <v>929</v>
      </c>
      <c r="J722" s="55" t="s">
        <v>33</v>
      </c>
      <c r="K722" s="39">
        <v>9137</v>
      </c>
      <c r="L722" s="48" t="s">
        <v>1619</v>
      </c>
      <c r="M722" s="55" t="s">
        <v>925</v>
      </c>
      <c r="N722" s="55" t="s">
        <v>31</v>
      </c>
      <c r="O722" s="55" t="s">
        <v>32</v>
      </c>
      <c r="P722" s="54">
        <v>34151</v>
      </c>
      <c r="Q722" s="55" t="s">
        <v>17</v>
      </c>
    </row>
    <row r="723" spans="1:17" x14ac:dyDescent="0.3">
      <c r="A723" s="54">
        <v>41609</v>
      </c>
      <c r="B723" s="55" t="s">
        <v>36</v>
      </c>
      <c r="C723" s="55" t="s">
        <v>42</v>
      </c>
      <c r="D723" s="55" t="s">
        <v>1101</v>
      </c>
      <c r="E723" s="39">
        <v>2</v>
      </c>
      <c r="F723" s="56">
        <v>746351.8</v>
      </c>
      <c r="G723" s="56">
        <v>373175.9</v>
      </c>
      <c r="H723" s="55" t="s">
        <v>1229</v>
      </c>
      <c r="I723" s="55" t="s">
        <v>929</v>
      </c>
      <c r="J723" s="55" t="s">
        <v>33</v>
      </c>
      <c r="K723" s="39">
        <v>668154608</v>
      </c>
      <c r="L723" s="48" t="s">
        <v>1619</v>
      </c>
      <c r="M723" s="55" t="s">
        <v>925</v>
      </c>
      <c r="N723" s="55" t="s">
        <v>31</v>
      </c>
      <c r="O723" s="55" t="s">
        <v>32</v>
      </c>
      <c r="P723" s="54">
        <v>41275</v>
      </c>
      <c r="Q723" s="55" t="s">
        <v>17</v>
      </c>
    </row>
    <row r="724" spans="1:17" x14ac:dyDescent="0.3">
      <c r="A724" s="54">
        <v>37773</v>
      </c>
      <c r="B724" s="55" t="s">
        <v>36</v>
      </c>
      <c r="C724" s="55" t="s">
        <v>1230</v>
      </c>
      <c r="D724" s="55" t="s">
        <v>1101</v>
      </c>
      <c r="E724" s="39">
        <v>1</v>
      </c>
      <c r="F724" s="56">
        <v>341053.87</v>
      </c>
      <c r="G724" s="56">
        <v>341053.87</v>
      </c>
      <c r="H724" s="55" t="s">
        <v>1228</v>
      </c>
      <c r="I724" s="55" t="s">
        <v>929</v>
      </c>
      <c r="J724" s="55" t="s">
        <v>33</v>
      </c>
      <c r="K724" s="39">
        <v>39331002</v>
      </c>
      <c r="L724" s="48" t="s">
        <v>1619</v>
      </c>
      <c r="M724" s="55" t="s">
        <v>925</v>
      </c>
      <c r="N724" s="55" t="s">
        <v>31</v>
      </c>
      <c r="O724" s="55" t="s">
        <v>32</v>
      </c>
      <c r="P724" s="54">
        <v>37622</v>
      </c>
      <c r="Q724" s="55" t="s">
        <v>17</v>
      </c>
    </row>
    <row r="725" spans="1:17" x14ac:dyDescent="0.3">
      <c r="A725" s="54">
        <v>34151</v>
      </c>
      <c r="B725" s="55" t="s">
        <v>36</v>
      </c>
      <c r="C725" s="55" t="s">
        <v>42</v>
      </c>
      <c r="D725" s="55" t="s">
        <v>1101</v>
      </c>
      <c r="E725" s="39">
        <v>2</v>
      </c>
      <c r="F725" s="56">
        <v>854338.26</v>
      </c>
      <c r="G725" s="56">
        <v>427169.13</v>
      </c>
      <c r="H725" s="55" t="s">
        <v>928</v>
      </c>
      <c r="I725" s="55" t="s">
        <v>929</v>
      </c>
      <c r="J725" s="55" t="s">
        <v>33</v>
      </c>
      <c r="K725" s="39">
        <v>9202</v>
      </c>
      <c r="L725" s="48" t="s">
        <v>1619</v>
      </c>
      <c r="M725" s="55" t="s">
        <v>925</v>
      </c>
      <c r="N725" s="55" t="s">
        <v>31</v>
      </c>
      <c r="O725" s="55" t="s">
        <v>32</v>
      </c>
      <c r="P725" s="54">
        <v>34151</v>
      </c>
      <c r="Q725" s="55" t="s">
        <v>17</v>
      </c>
    </row>
    <row r="726" spans="1:17" x14ac:dyDescent="0.3">
      <c r="A726" s="54">
        <v>41609</v>
      </c>
      <c r="B726" s="55" t="s">
        <v>36</v>
      </c>
      <c r="C726" s="55" t="s">
        <v>246</v>
      </c>
      <c r="D726" s="55" t="s">
        <v>1101</v>
      </c>
      <c r="E726" s="39">
        <v>1</v>
      </c>
      <c r="F726" s="56">
        <v>239338.78</v>
      </c>
      <c r="G726" s="56">
        <v>239338.78</v>
      </c>
      <c r="H726" s="55" t="s">
        <v>1229</v>
      </c>
      <c r="I726" s="55" t="s">
        <v>929</v>
      </c>
      <c r="J726" s="55" t="s">
        <v>33</v>
      </c>
      <c r="K726" s="39">
        <v>668154615</v>
      </c>
      <c r="L726" s="48" t="s">
        <v>1619</v>
      </c>
      <c r="M726" s="55" t="s">
        <v>925</v>
      </c>
      <c r="N726" s="55" t="s">
        <v>31</v>
      </c>
      <c r="O726" s="55" t="s">
        <v>32</v>
      </c>
      <c r="P726" s="54">
        <v>41275</v>
      </c>
      <c r="Q726" s="55" t="s">
        <v>17</v>
      </c>
    </row>
    <row r="727" spans="1:17" x14ac:dyDescent="0.3">
      <c r="A727" s="54">
        <v>38808</v>
      </c>
      <c r="B727" s="55" t="s">
        <v>36</v>
      </c>
      <c r="C727" s="55" t="s">
        <v>1231</v>
      </c>
      <c r="D727" s="55" t="s">
        <v>1101</v>
      </c>
      <c r="E727" s="39">
        <v>0</v>
      </c>
      <c r="F727" s="56">
        <v>-7237.99</v>
      </c>
      <c r="G727" s="56">
        <v>-7237.99</v>
      </c>
      <c r="H727" s="55" t="s">
        <v>1226</v>
      </c>
      <c r="I727" s="55" t="s">
        <v>929</v>
      </c>
      <c r="J727" s="55" t="s">
        <v>33</v>
      </c>
      <c r="K727" s="39">
        <v>94656392</v>
      </c>
      <c r="L727" s="48" t="s">
        <v>1619</v>
      </c>
      <c r="M727" s="55" t="s">
        <v>925</v>
      </c>
      <c r="N727" s="55" t="s">
        <v>31</v>
      </c>
      <c r="O727" s="55" t="s">
        <v>32</v>
      </c>
      <c r="P727" s="54">
        <v>39814</v>
      </c>
      <c r="Q727" s="55" t="s">
        <v>17</v>
      </c>
    </row>
    <row r="728" spans="1:17" x14ac:dyDescent="0.3">
      <c r="A728" s="54">
        <v>37773</v>
      </c>
      <c r="B728" s="55" t="s">
        <v>36</v>
      </c>
      <c r="C728" s="55" t="s">
        <v>1231</v>
      </c>
      <c r="D728" s="55" t="s">
        <v>1101</v>
      </c>
      <c r="E728" s="39">
        <v>1</v>
      </c>
      <c r="F728" s="56">
        <v>341053.88</v>
      </c>
      <c r="G728" s="56">
        <v>341053.88</v>
      </c>
      <c r="H728" s="55" t="s">
        <v>1228</v>
      </c>
      <c r="I728" s="55" t="s">
        <v>929</v>
      </c>
      <c r="J728" s="55" t="s">
        <v>33</v>
      </c>
      <c r="K728" s="39">
        <v>39331003</v>
      </c>
      <c r="L728" s="48" t="s">
        <v>1619</v>
      </c>
      <c r="M728" s="55" t="s">
        <v>925</v>
      </c>
      <c r="N728" s="55" t="s">
        <v>31</v>
      </c>
      <c r="O728" s="55" t="s">
        <v>32</v>
      </c>
      <c r="P728" s="54">
        <v>37622</v>
      </c>
      <c r="Q728" s="55" t="s">
        <v>17</v>
      </c>
    </row>
    <row r="729" spans="1:17" x14ac:dyDescent="0.3">
      <c r="A729" s="54">
        <v>34151</v>
      </c>
      <c r="B729" s="55" t="s">
        <v>36</v>
      </c>
      <c r="C729" s="55" t="s">
        <v>246</v>
      </c>
      <c r="D729" s="55" t="s">
        <v>1101</v>
      </c>
      <c r="E729" s="39">
        <v>1</v>
      </c>
      <c r="F729" s="56">
        <v>1064550.48</v>
      </c>
      <c r="G729" s="56">
        <v>1064550.48</v>
      </c>
      <c r="H729" s="55" t="s">
        <v>928</v>
      </c>
      <c r="I729" s="55" t="s">
        <v>929</v>
      </c>
      <c r="J729" s="55" t="s">
        <v>33</v>
      </c>
      <c r="K729" s="39">
        <v>9250</v>
      </c>
      <c r="L729" s="48" t="s">
        <v>1619</v>
      </c>
      <c r="M729" s="55" t="s">
        <v>925</v>
      </c>
      <c r="N729" s="55" t="s">
        <v>31</v>
      </c>
      <c r="O729" s="55" t="s">
        <v>32</v>
      </c>
      <c r="P729" s="54">
        <v>34151</v>
      </c>
      <c r="Q729" s="55" t="s">
        <v>17</v>
      </c>
    </row>
    <row r="730" spans="1:17" x14ac:dyDescent="0.3">
      <c r="A730" s="54">
        <v>34151</v>
      </c>
      <c r="B730" s="55" t="s">
        <v>36</v>
      </c>
      <c r="C730" s="55" t="s">
        <v>247</v>
      </c>
      <c r="D730" s="55" t="s">
        <v>1063</v>
      </c>
      <c r="E730" s="39">
        <v>1</v>
      </c>
      <c r="F730" s="56">
        <v>121067.2</v>
      </c>
      <c r="G730" s="56">
        <v>121067.2</v>
      </c>
      <c r="H730" s="55" t="s">
        <v>928</v>
      </c>
      <c r="I730" s="55" t="s">
        <v>929</v>
      </c>
      <c r="J730" s="55" t="s">
        <v>33</v>
      </c>
      <c r="K730" s="39">
        <v>9289</v>
      </c>
      <c r="L730" s="48" t="s">
        <v>1619</v>
      </c>
      <c r="M730" s="55" t="s">
        <v>925</v>
      </c>
      <c r="N730" s="55" t="s">
        <v>31</v>
      </c>
      <c r="O730" s="55" t="s">
        <v>32</v>
      </c>
      <c r="P730" s="54">
        <v>34151</v>
      </c>
      <c r="Q730" s="55" t="s">
        <v>17</v>
      </c>
    </row>
    <row r="731" spans="1:17" x14ac:dyDescent="0.3">
      <c r="A731" s="54">
        <v>40087</v>
      </c>
      <c r="B731" s="55" t="s">
        <v>36</v>
      </c>
      <c r="C731" s="55" t="s">
        <v>1232</v>
      </c>
      <c r="D731" s="55" t="s">
        <v>1101</v>
      </c>
      <c r="E731" s="39">
        <v>3</v>
      </c>
      <c r="F731" s="56">
        <v>922463.97</v>
      </c>
      <c r="G731" s="56">
        <v>307487.99</v>
      </c>
      <c r="H731" s="55" t="s">
        <v>1233</v>
      </c>
      <c r="I731" s="55" t="s">
        <v>929</v>
      </c>
      <c r="J731" s="55" t="s">
        <v>33</v>
      </c>
      <c r="K731" s="39">
        <v>99490482</v>
      </c>
      <c r="L731" s="48" t="s">
        <v>1619</v>
      </c>
      <c r="M731" s="55" t="s">
        <v>925</v>
      </c>
      <c r="N731" s="55" t="s">
        <v>31</v>
      </c>
      <c r="O731" s="55" t="s">
        <v>32</v>
      </c>
      <c r="P731" s="54">
        <v>39814</v>
      </c>
      <c r="Q731" s="55" t="s">
        <v>17</v>
      </c>
    </row>
    <row r="732" spans="1:17" x14ac:dyDescent="0.3">
      <c r="A732" s="46">
        <v>35612</v>
      </c>
      <c r="B732" s="47" t="s">
        <v>36</v>
      </c>
      <c r="C732" s="47" t="s">
        <v>1234</v>
      </c>
      <c r="D732" s="47" t="s">
        <v>927</v>
      </c>
      <c r="E732" s="48">
        <v>1</v>
      </c>
      <c r="F732" s="49">
        <v>51407.8</v>
      </c>
      <c r="G732" s="49">
        <v>51407.8</v>
      </c>
      <c r="H732" s="47" t="s">
        <v>928</v>
      </c>
      <c r="I732" s="47" t="s">
        <v>929</v>
      </c>
      <c r="J732" s="47" t="s">
        <v>33</v>
      </c>
      <c r="K732" s="48">
        <v>9327</v>
      </c>
      <c r="L732" s="48" t="s">
        <v>1619</v>
      </c>
      <c r="M732" s="47" t="s">
        <v>925</v>
      </c>
      <c r="N732" s="47" t="s">
        <v>31</v>
      </c>
      <c r="O732" s="47" t="s">
        <v>32</v>
      </c>
      <c r="P732" s="46">
        <v>35612</v>
      </c>
      <c r="Q732" s="47" t="s">
        <v>17</v>
      </c>
    </row>
    <row r="733" spans="1:17" x14ac:dyDescent="0.3">
      <c r="A733" s="54">
        <v>41306</v>
      </c>
      <c r="B733" s="55" t="s">
        <v>36</v>
      </c>
      <c r="C733" s="55" t="s">
        <v>1235</v>
      </c>
      <c r="D733" s="55" t="s">
        <v>922</v>
      </c>
      <c r="E733" s="39">
        <v>0</v>
      </c>
      <c r="F733" s="56">
        <v>-2431.04</v>
      </c>
      <c r="G733" s="56">
        <v>-2431.04</v>
      </c>
      <c r="H733" s="55" t="s">
        <v>1045</v>
      </c>
      <c r="I733" s="55" t="s">
        <v>929</v>
      </c>
      <c r="J733" s="55" t="s">
        <v>33</v>
      </c>
      <c r="K733" s="39">
        <v>640795336</v>
      </c>
      <c r="L733" s="48" t="s">
        <v>1619</v>
      </c>
      <c r="M733" s="55" t="s">
        <v>925</v>
      </c>
      <c r="N733" s="55" t="s">
        <v>31</v>
      </c>
      <c r="O733" s="55" t="s">
        <v>32</v>
      </c>
      <c r="P733" s="54">
        <v>41306</v>
      </c>
      <c r="Q733" s="55" t="s">
        <v>17</v>
      </c>
    </row>
    <row r="734" spans="1:17" x14ac:dyDescent="0.3">
      <c r="A734" s="54">
        <v>40087</v>
      </c>
      <c r="B734" s="55" t="s">
        <v>36</v>
      </c>
      <c r="C734" s="55" t="s">
        <v>1236</v>
      </c>
      <c r="D734" s="55" t="s">
        <v>922</v>
      </c>
      <c r="E734" s="39">
        <v>0</v>
      </c>
      <c r="F734" s="56">
        <v>-5000</v>
      </c>
      <c r="G734" s="56">
        <v>-5000</v>
      </c>
      <c r="H734" s="55" t="s">
        <v>1237</v>
      </c>
      <c r="I734" s="55" t="s">
        <v>929</v>
      </c>
      <c r="J734" s="55" t="s">
        <v>33</v>
      </c>
      <c r="K734" s="39">
        <v>98441915</v>
      </c>
      <c r="L734" s="48" t="s">
        <v>1619</v>
      </c>
      <c r="M734" s="55" t="s">
        <v>925</v>
      </c>
      <c r="N734" s="55" t="s">
        <v>31</v>
      </c>
      <c r="O734" s="55" t="s">
        <v>32</v>
      </c>
      <c r="P734" s="54">
        <v>40238</v>
      </c>
      <c r="Q734" s="55" t="s">
        <v>17</v>
      </c>
    </row>
    <row r="735" spans="1:17" x14ac:dyDescent="0.3">
      <c r="A735" s="54">
        <v>40087</v>
      </c>
      <c r="B735" s="55" t="s">
        <v>36</v>
      </c>
      <c r="C735" s="55" t="s">
        <v>1236</v>
      </c>
      <c r="D735" s="55" t="s">
        <v>922</v>
      </c>
      <c r="E735" s="39">
        <v>1</v>
      </c>
      <c r="F735" s="56">
        <v>583509.75</v>
      </c>
      <c r="G735" s="56">
        <v>583509.75</v>
      </c>
      <c r="H735" s="55" t="s">
        <v>1237</v>
      </c>
      <c r="I735" s="55" t="s">
        <v>929</v>
      </c>
      <c r="J735" s="55" t="s">
        <v>33</v>
      </c>
      <c r="K735" s="39">
        <v>97497283</v>
      </c>
      <c r="L735" s="48" t="s">
        <v>1619</v>
      </c>
      <c r="M735" s="55" t="s">
        <v>925</v>
      </c>
      <c r="N735" s="55" t="s">
        <v>31</v>
      </c>
      <c r="O735" s="55" t="s">
        <v>32</v>
      </c>
      <c r="P735" s="54">
        <v>40087</v>
      </c>
      <c r="Q735" s="55" t="s">
        <v>17</v>
      </c>
    </row>
    <row r="736" spans="1:17" x14ac:dyDescent="0.3">
      <c r="A736" s="54">
        <v>34151</v>
      </c>
      <c r="B736" s="55" t="s">
        <v>36</v>
      </c>
      <c r="C736" s="55" t="s">
        <v>1235</v>
      </c>
      <c r="D736" s="55" t="s">
        <v>922</v>
      </c>
      <c r="E736" s="39">
        <v>2</v>
      </c>
      <c r="F736" s="56">
        <v>290561.26</v>
      </c>
      <c r="G736" s="56">
        <v>145280.63</v>
      </c>
      <c r="H736" s="55" t="s">
        <v>928</v>
      </c>
      <c r="I736" s="55" t="s">
        <v>929</v>
      </c>
      <c r="J736" s="55" t="s">
        <v>33</v>
      </c>
      <c r="K736" s="39">
        <v>9384</v>
      </c>
      <c r="L736" s="48" t="s">
        <v>1619</v>
      </c>
      <c r="M736" s="55" t="s">
        <v>925</v>
      </c>
      <c r="N736" s="55" t="s">
        <v>31</v>
      </c>
      <c r="O736" s="55" t="s">
        <v>32</v>
      </c>
      <c r="P736" s="54">
        <v>34151</v>
      </c>
      <c r="Q736" s="55" t="s">
        <v>17</v>
      </c>
    </row>
    <row r="737" spans="1:17" x14ac:dyDescent="0.3">
      <c r="A737" s="54">
        <v>24289</v>
      </c>
      <c r="B737" s="55" t="s">
        <v>36</v>
      </c>
      <c r="C737" s="55" t="s">
        <v>1235</v>
      </c>
      <c r="D737" s="55" t="s">
        <v>922</v>
      </c>
      <c r="E737" s="39">
        <v>77</v>
      </c>
      <c r="F737" s="56">
        <v>240424.89</v>
      </c>
      <c r="G737" s="56">
        <v>3122.4</v>
      </c>
      <c r="H737" s="55" t="s">
        <v>928</v>
      </c>
      <c r="I737" s="55" t="s">
        <v>929</v>
      </c>
      <c r="J737" s="55" t="s">
        <v>33</v>
      </c>
      <c r="K737" s="39">
        <v>9383</v>
      </c>
      <c r="L737" s="48" t="s">
        <v>1619</v>
      </c>
      <c r="M737" s="55" t="s">
        <v>925</v>
      </c>
      <c r="N737" s="55" t="s">
        <v>31</v>
      </c>
      <c r="O737" s="55" t="s">
        <v>32</v>
      </c>
      <c r="P737" s="54">
        <v>24289</v>
      </c>
      <c r="Q737" s="55" t="s">
        <v>17</v>
      </c>
    </row>
    <row r="738" spans="1:17" x14ac:dyDescent="0.3">
      <c r="A738" s="54">
        <v>40087</v>
      </c>
      <c r="B738" s="55" t="s">
        <v>36</v>
      </c>
      <c r="C738" s="55" t="s">
        <v>1043</v>
      </c>
      <c r="D738" s="55" t="s">
        <v>927</v>
      </c>
      <c r="E738" s="39">
        <v>60</v>
      </c>
      <c r="F738" s="56">
        <v>298812.34999999998</v>
      </c>
      <c r="G738" s="56">
        <v>4980.21</v>
      </c>
      <c r="H738" s="55" t="s">
        <v>1238</v>
      </c>
      <c r="I738" s="55" t="s">
        <v>929</v>
      </c>
      <c r="J738" s="55" t="s">
        <v>33</v>
      </c>
      <c r="K738" s="39">
        <v>99595302</v>
      </c>
      <c r="L738" s="48" t="s">
        <v>1619</v>
      </c>
      <c r="M738" s="55" t="s">
        <v>925</v>
      </c>
      <c r="N738" s="55" t="s">
        <v>31</v>
      </c>
      <c r="O738" s="55" t="s">
        <v>32</v>
      </c>
      <c r="P738" s="54">
        <v>39814</v>
      </c>
      <c r="Q738" s="55" t="s">
        <v>17</v>
      </c>
    </row>
    <row r="739" spans="1:17" x14ac:dyDescent="0.3">
      <c r="A739" s="54">
        <v>34151</v>
      </c>
      <c r="B739" s="55" t="s">
        <v>36</v>
      </c>
      <c r="C739" s="55" t="s">
        <v>251</v>
      </c>
      <c r="D739" s="55" t="s">
        <v>927</v>
      </c>
      <c r="E739" s="39">
        <v>0</v>
      </c>
      <c r="F739" s="56">
        <v>1147622.8899999999</v>
      </c>
      <c r="G739" s="56">
        <v>1147622.8899999999</v>
      </c>
      <c r="H739" s="55" t="s">
        <v>928</v>
      </c>
      <c r="I739" s="55" t="s">
        <v>929</v>
      </c>
      <c r="J739" s="55" t="s">
        <v>33</v>
      </c>
      <c r="K739" s="39">
        <v>9443</v>
      </c>
      <c r="L739" s="48" t="s">
        <v>1619</v>
      </c>
      <c r="M739" s="55" t="s">
        <v>925</v>
      </c>
      <c r="N739" s="55" t="s">
        <v>31</v>
      </c>
      <c r="O739" s="55" t="s">
        <v>32</v>
      </c>
      <c r="P739" s="54">
        <v>34151</v>
      </c>
      <c r="Q739" s="55" t="s">
        <v>17</v>
      </c>
    </row>
    <row r="740" spans="1:17" x14ac:dyDescent="0.3">
      <c r="A740" s="54">
        <v>32690</v>
      </c>
      <c r="B740" s="55" t="s">
        <v>36</v>
      </c>
      <c r="C740" s="55" t="s">
        <v>251</v>
      </c>
      <c r="D740" s="55" t="s">
        <v>927</v>
      </c>
      <c r="E740" s="39">
        <v>0</v>
      </c>
      <c r="F740" s="56">
        <v>27609.26</v>
      </c>
      <c r="G740" s="56">
        <v>27609.26</v>
      </c>
      <c r="H740" s="55" t="s">
        <v>928</v>
      </c>
      <c r="I740" s="55" t="s">
        <v>929</v>
      </c>
      <c r="J740" s="55" t="s">
        <v>33</v>
      </c>
      <c r="K740" s="39">
        <v>9442</v>
      </c>
      <c r="L740" s="48" t="s">
        <v>1619</v>
      </c>
      <c r="M740" s="55" t="s">
        <v>925</v>
      </c>
      <c r="N740" s="55" t="s">
        <v>31</v>
      </c>
      <c r="O740" s="55" t="s">
        <v>32</v>
      </c>
      <c r="P740" s="54">
        <v>32690</v>
      </c>
      <c r="Q740" s="55" t="s">
        <v>17</v>
      </c>
    </row>
    <row r="741" spans="1:17" x14ac:dyDescent="0.3">
      <c r="A741" s="54">
        <v>24289</v>
      </c>
      <c r="B741" s="55" t="s">
        <v>36</v>
      </c>
      <c r="C741" s="55" t="s">
        <v>251</v>
      </c>
      <c r="D741" s="55" t="s">
        <v>927</v>
      </c>
      <c r="E741" s="39">
        <v>1</v>
      </c>
      <c r="F741" s="56">
        <v>149315.92000000001</v>
      </c>
      <c r="G741" s="56">
        <v>149315.92000000001</v>
      </c>
      <c r="H741" s="55" t="s">
        <v>928</v>
      </c>
      <c r="I741" s="55" t="s">
        <v>929</v>
      </c>
      <c r="J741" s="55" t="s">
        <v>33</v>
      </c>
      <c r="K741" s="39">
        <v>9441</v>
      </c>
      <c r="L741" s="48" t="s">
        <v>1619</v>
      </c>
      <c r="M741" s="55" t="s">
        <v>925</v>
      </c>
      <c r="N741" s="55" t="s">
        <v>31</v>
      </c>
      <c r="O741" s="55" t="s">
        <v>32</v>
      </c>
      <c r="P741" s="54">
        <v>24289</v>
      </c>
      <c r="Q741" s="55" t="s">
        <v>17</v>
      </c>
    </row>
    <row r="742" spans="1:17" x14ac:dyDescent="0.3">
      <c r="A742" s="54">
        <v>40087</v>
      </c>
      <c r="B742" s="55" t="s">
        <v>36</v>
      </c>
      <c r="C742" s="55" t="s">
        <v>1239</v>
      </c>
      <c r="D742" s="55" t="s">
        <v>922</v>
      </c>
      <c r="E742" s="39">
        <v>1</v>
      </c>
      <c r="F742" s="56">
        <v>265805.73</v>
      </c>
      <c r="G742" s="56">
        <v>265805.73</v>
      </c>
      <c r="H742" s="55" t="s">
        <v>1238</v>
      </c>
      <c r="I742" s="55" t="s">
        <v>929</v>
      </c>
      <c r="J742" s="55" t="s">
        <v>33</v>
      </c>
      <c r="K742" s="39">
        <v>99595329</v>
      </c>
      <c r="L742" s="48" t="s">
        <v>1619</v>
      </c>
      <c r="M742" s="55" t="s">
        <v>925</v>
      </c>
      <c r="N742" s="55" t="s">
        <v>31</v>
      </c>
      <c r="O742" s="55" t="s">
        <v>32</v>
      </c>
      <c r="P742" s="54">
        <v>39814</v>
      </c>
      <c r="Q742" s="55" t="s">
        <v>17</v>
      </c>
    </row>
    <row r="743" spans="1:17" x14ac:dyDescent="0.3">
      <c r="A743" s="54">
        <v>24289</v>
      </c>
      <c r="B743" s="55" t="s">
        <v>36</v>
      </c>
      <c r="C743" s="55" t="s">
        <v>252</v>
      </c>
      <c r="D743" s="55" t="s">
        <v>922</v>
      </c>
      <c r="E743" s="39">
        <v>2</v>
      </c>
      <c r="F743" s="56">
        <v>26981.99</v>
      </c>
      <c r="G743" s="56">
        <v>13491</v>
      </c>
      <c r="H743" s="55" t="s">
        <v>928</v>
      </c>
      <c r="I743" s="55" t="s">
        <v>929</v>
      </c>
      <c r="J743" s="55" t="s">
        <v>33</v>
      </c>
      <c r="K743" s="39">
        <v>9467</v>
      </c>
      <c r="L743" s="48" t="s">
        <v>1619</v>
      </c>
      <c r="M743" s="55" t="s">
        <v>925</v>
      </c>
      <c r="N743" s="55" t="s">
        <v>31</v>
      </c>
      <c r="O743" s="55" t="s">
        <v>32</v>
      </c>
      <c r="P743" s="54">
        <v>24289</v>
      </c>
      <c r="Q743" s="55" t="s">
        <v>17</v>
      </c>
    </row>
    <row r="744" spans="1:17" x14ac:dyDescent="0.3">
      <c r="A744" s="54">
        <v>41306</v>
      </c>
      <c r="B744" s="55" t="s">
        <v>36</v>
      </c>
      <c r="C744" s="55" t="s">
        <v>1240</v>
      </c>
      <c r="D744" s="55" t="s">
        <v>922</v>
      </c>
      <c r="E744" s="39">
        <v>0</v>
      </c>
      <c r="F744" s="56">
        <v>-1680.2</v>
      </c>
      <c r="G744" s="56">
        <v>-1680.2</v>
      </c>
      <c r="H744" s="55" t="s">
        <v>1045</v>
      </c>
      <c r="I744" s="55" t="s">
        <v>929</v>
      </c>
      <c r="J744" s="55" t="s">
        <v>33</v>
      </c>
      <c r="K744" s="39">
        <v>640795342</v>
      </c>
      <c r="L744" s="48" t="s">
        <v>1619</v>
      </c>
      <c r="M744" s="55" t="s">
        <v>925</v>
      </c>
      <c r="N744" s="55" t="s">
        <v>31</v>
      </c>
      <c r="O744" s="55" t="s">
        <v>32</v>
      </c>
      <c r="P744" s="54">
        <v>41306</v>
      </c>
      <c r="Q744" s="55" t="s">
        <v>17</v>
      </c>
    </row>
    <row r="745" spans="1:17" x14ac:dyDescent="0.3">
      <c r="A745" s="54">
        <v>40087</v>
      </c>
      <c r="B745" s="55" t="s">
        <v>36</v>
      </c>
      <c r="C745" s="55" t="s">
        <v>1019</v>
      </c>
      <c r="D745" s="55" t="s">
        <v>922</v>
      </c>
      <c r="E745" s="39">
        <v>4</v>
      </c>
      <c r="F745" s="56">
        <v>383939.07</v>
      </c>
      <c r="G745" s="56">
        <v>95984.77</v>
      </c>
      <c r="H745" s="55" t="s">
        <v>1238</v>
      </c>
      <c r="I745" s="55" t="s">
        <v>929</v>
      </c>
      <c r="J745" s="55" t="s">
        <v>33</v>
      </c>
      <c r="K745" s="39">
        <v>99595330</v>
      </c>
      <c r="L745" s="48" t="s">
        <v>1619</v>
      </c>
      <c r="M745" s="55" t="s">
        <v>925</v>
      </c>
      <c r="N745" s="55" t="s">
        <v>31</v>
      </c>
      <c r="O745" s="55" t="s">
        <v>32</v>
      </c>
      <c r="P745" s="54">
        <v>39814</v>
      </c>
      <c r="Q745" s="55" t="s">
        <v>17</v>
      </c>
    </row>
    <row r="746" spans="1:17" x14ac:dyDescent="0.3">
      <c r="A746" s="54">
        <v>24289</v>
      </c>
      <c r="B746" s="55" t="s">
        <v>36</v>
      </c>
      <c r="C746" s="55" t="s">
        <v>1240</v>
      </c>
      <c r="D746" s="55" t="s">
        <v>922</v>
      </c>
      <c r="E746" s="39">
        <v>2</v>
      </c>
      <c r="F746" s="56">
        <v>5666.22</v>
      </c>
      <c r="G746" s="56">
        <v>2833.11</v>
      </c>
      <c r="H746" s="55" t="s">
        <v>928</v>
      </c>
      <c r="I746" s="55" t="s">
        <v>929</v>
      </c>
      <c r="J746" s="55" t="s">
        <v>33</v>
      </c>
      <c r="K746" s="39">
        <v>9484</v>
      </c>
      <c r="L746" s="48" t="s">
        <v>1619</v>
      </c>
      <c r="M746" s="55" t="s">
        <v>925</v>
      </c>
      <c r="N746" s="55" t="s">
        <v>31</v>
      </c>
      <c r="O746" s="55" t="s">
        <v>32</v>
      </c>
      <c r="P746" s="54">
        <v>24289</v>
      </c>
      <c r="Q746" s="55" t="s">
        <v>17</v>
      </c>
    </row>
    <row r="747" spans="1:17" x14ac:dyDescent="0.3">
      <c r="A747" s="54">
        <v>41913</v>
      </c>
      <c r="B747" s="55" t="s">
        <v>36</v>
      </c>
      <c r="C747" s="55" t="s">
        <v>254</v>
      </c>
      <c r="D747" s="55" t="s">
        <v>922</v>
      </c>
      <c r="E747" s="39">
        <v>0</v>
      </c>
      <c r="F747" s="56">
        <v>-44562.879999999997</v>
      </c>
      <c r="G747" s="56">
        <v>-44562.879999999997</v>
      </c>
      <c r="H747" s="55" t="s">
        <v>1241</v>
      </c>
      <c r="I747" s="55" t="s">
        <v>929</v>
      </c>
      <c r="J747" s="55" t="s">
        <v>33</v>
      </c>
      <c r="K747" s="39">
        <v>683811525</v>
      </c>
      <c r="L747" s="48" t="s">
        <v>1619</v>
      </c>
      <c r="M747" s="55" t="s">
        <v>925</v>
      </c>
      <c r="N747" s="55" t="s">
        <v>31</v>
      </c>
      <c r="O747" s="55" t="s">
        <v>32</v>
      </c>
      <c r="P747" s="54">
        <v>41913</v>
      </c>
      <c r="Q747" s="55" t="s">
        <v>17</v>
      </c>
    </row>
    <row r="748" spans="1:17" x14ac:dyDescent="0.3">
      <c r="A748" s="54">
        <v>34151</v>
      </c>
      <c r="B748" s="55" t="s">
        <v>36</v>
      </c>
      <c r="C748" s="55" t="s">
        <v>254</v>
      </c>
      <c r="D748" s="55" t="s">
        <v>922</v>
      </c>
      <c r="E748" s="39">
        <v>4</v>
      </c>
      <c r="F748" s="56">
        <v>4648980.03</v>
      </c>
      <c r="G748" s="56">
        <v>1162245.01</v>
      </c>
      <c r="H748" s="55" t="s">
        <v>928</v>
      </c>
      <c r="I748" s="55" t="s">
        <v>929</v>
      </c>
      <c r="J748" s="55" t="s">
        <v>33</v>
      </c>
      <c r="K748" s="39">
        <v>9580</v>
      </c>
      <c r="L748" s="48" t="s">
        <v>1619</v>
      </c>
      <c r="M748" s="55" t="s">
        <v>925</v>
      </c>
      <c r="N748" s="55" t="s">
        <v>31</v>
      </c>
      <c r="O748" s="55" t="s">
        <v>32</v>
      </c>
      <c r="P748" s="54">
        <v>34151</v>
      </c>
      <c r="Q748" s="55" t="s">
        <v>17</v>
      </c>
    </row>
    <row r="749" spans="1:17" x14ac:dyDescent="0.3">
      <c r="A749" s="54">
        <v>34151</v>
      </c>
      <c r="B749" s="55" t="s">
        <v>36</v>
      </c>
      <c r="C749" s="55" t="s">
        <v>255</v>
      </c>
      <c r="D749" s="55" t="s">
        <v>922</v>
      </c>
      <c r="E749" s="39">
        <v>0</v>
      </c>
      <c r="F749" s="56">
        <v>653762.82999999996</v>
      </c>
      <c r="G749" s="56">
        <v>653762.82999999996</v>
      </c>
      <c r="H749" s="55" t="s">
        <v>928</v>
      </c>
      <c r="I749" s="55" t="s">
        <v>929</v>
      </c>
      <c r="J749" s="55" t="s">
        <v>33</v>
      </c>
      <c r="K749" s="39">
        <v>9624</v>
      </c>
      <c r="L749" s="48" t="s">
        <v>1619</v>
      </c>
      <c r="M749" s="55" t="s">
        <v>925</v>
      </c>
      <c r="N749" s="55" t="s">
        <v>31</v>
      </c>
      <c r="O749" s="55" t="s">
        <v>32</v>
      </c>
      <c r="P749" s="54">
        <v>34151</v>
      </c>
      <c r="Q749" s="55" t="s">
        <v>17</v>
      </c>
    </row>
    <row r="750" spans="1:17" x14ac:dyDescent="0.3">
      <c r="A750" s="54">
        <v>24289</v>
      </c>
      <c r="B750" s="55" t="s">
        <v>36</v>
      </c>
      <c r="C750" s="55" t="s">
        <v>255</v>
      </c>
      <c r="D750" s="55" t="s">
        <v>922</v>
      </c>
      <c r="E750" s="39">
        <v>2</v>
      </c>
      <c r="F750" s="56">
        <v>138878.15</v>
      </c>
      <c r="G750" s="56">
        <v>69439.08</v>
      </c>
      <c r="H750" s="55" t="s">
        <v>928</v>
      </c>
      <c r="I750" s="55" t="s">
        <v>929</v>
      </c>
      <c r="J750" s="55" t="s">
        <v>33</v>
      </c>
      <c r="K750" s="39">
        <v>9623</v>
      </c>
      <c r="L750" s="48" t="s">
        <v>1619</v>
      </c>
      <c r="M750" s="55" t="s">
        <v>925</v>
      </c>
      <c r="N750" s="55" t="s">
        <v>31</v>
      </c>
      <c r="O750" s="55" t="s">
        <v>32</v>
      </c>
      <c r="P750" s="54">
        <v>24289</v>
      </c>
      <c r="Q750" s="55" t="s">
        <v>17</v>
      </c>
    </row>
    <row r="751" spans="1:17" x14ac:dyDescent="0.3">
      <c r="A751" s="54">
        <v>34151</v>
      </c>
      <c r="B751" s="55" t="s">
        <v>36</v>
      </c>
      <c r="C751" s="55" t="s">
        <v>256</v>
      </c>
      <c r="D751" s="55" t="s">
        <v>922</v>
      </c>
      <c r="E751" s="39">
        <v>0</v>
      </c>
      <c r="F751" s="56">
        <v>248632.77</v>
      </c>
      <c r="G751" s="56">
        <v>248632.77</v>
      </c>
      <c r="H751" s="55" t="s">
        <v>928</v>
      </c>
      <c r="I751" s="55" t="s">
        <v>929</v>
      </c>
      <c r="J751" s="55" t="s">
        <v>33</v>
      </c>
      <c r="K751" s="39">
        <v>9668</v>
      </c>
      <c r="L751" s="48" t="s">
        <v>1619</v>
      </c>
      <c r="M751" s="55" t="s">
        <v>925</v>
      </c>
      <c r="N751" s="55" t="s">
        <v>31</v>
      </c>
      <c r="O751" s="55" t="s">
        <v>32</v>
      </c>
      <c r="P751" s="54">
        <v>34151</v>
      </c>
      <c r="Q751" s="55" t="s">
        <v>17</v>
      </c>
    </row>
    <row r="752" spans="1:17" x14ac:dyDescent="0.3">
      <c r="A752" s="54">
        <v>33786</v>
      </c>
      <c r="B752" s="55" t="s">
        <v>36</v>
      </c>
      <c r="C752" s="55" t="s">
        <v>256</v>
      </c>
      <c r="D752" s="55" t="s">
        <v>922</v>
      </c>
      <c r="E752" s="39">
        <v>0</v>
      </c>
      <c r="F752" s="56">
        <v>335793.87</v>
      </c>
      <c r="G752" s="56">
        <v>335793.87</v>
      </c>
      <c r="H752" s="55" t="s">
        <v>928</v>
      </c>
      <c r="I752" s="55" t="s">
        <v>929</v>
      </c>
      <c r="J752" s="55" t="s">
        <v>33</v>
      </c>
      <c r="K752" s="39">
        <v>9667</v>
      </c>
      <c r="L752" s="48" t="s">
        <v>1619</v>
      </c>
      <c r="M752" s="55" t="s">
        <v>925</v>
      </c>
      <c r="N752" s="55" t="s">
        <v>31</v>
      </c>
      <c r="O752" s="55" t="s">
        <v>32</v>
      </c>
      <c r="P752" s="54">
        <v>33786</v>
      </c>
      <c r="Q752" s="55" t="s">
        <v>17</v>
      </c>
    </row>
    <row r="753" spans="1:17" x14ac:dyDescent="0.3">
      <c r="A753" s="54">
        <v>24289</v>
      </c>
      <c r="B753" s="55" t="s">
        <v>36</v>
      </c>
      <c r="C753" s="55" t="s">
        <v>256</v>
      </c>
      <c r="D753" s="55" t="s">
        <v>922</v>
      </c>
      <c r="E753" s="39">
        <v>1</v>
      </c>
      <c r="F753" s="56">
        <v>442844.76</v>
      </c>
      <c r="G753" s="56">
        <v>442844.76</v>
      </c>
      <c r="H753" s="55" t="s">
        <v>928</v>
      </c>
      <c r="I753" s="55" t="s">
        <v>929</v>
      </c>
      <c r="J753" s="55" t="s">
        <v>33</v>
      </c>
      <c r="K753" s="39">
        <v>9666</v>
      </c>
      <c r="L753" s="48" t="s">
        <v>1619</v>
      </c>
      <c r="M753" s="55" t="s">
        <v>925</v>
      </c>
      <c r="N753" s="55" t="s">
        <v>31</v>
      </c>
      <c r="O753" s="55" t="s">
        <v>32</v>
      </c>
      <c r="P753" s="54">
        <v>24289</v>
      </c>
      <c r="Q753" s="55" t="s">
        <v>17</v>
      </c>
    </row>
    <row r="754" spans="1:17" x14ac:dyDescent="0.3">
      <c r="A754" s="54">
        <v>41913</v>
      </c>
      <c r="B754" s="55" t="s">
        <v>36</v>
      </c>
      <c r="C754" s="55" t="s">
        <v>257</v>
      </c>
      <c r="D754" s="55" t="s">
        <v>922</v>
      </c>
      <c r="E754" s="39">
        <v>0</v>
      </c>
      <c r="F754" s="56">
        <v>-95515.04</v>
      </c>
      <c r="G754" s="56">
        <v>-95515.04</v>
      </c>
      <c r="H754" s="55" t="s">
        <v>1241</v>
      </c>
      <c r="I754" s="55" t="s">
        <v>929</v>
      </c>
      <c r="J754" s="55" t="s">
        <v>33</v>
      </c>
      <c r="K754" s="39">
        <v>683811532</v>
      </c>
      <c r="L754" s="48" t="s">
        <v>1619</v>
      </c>
      <c r="M754" s="55" t="s">
        <v>925</v>
      </c>
      <c r="N754" s="55" t="s">
        <v>31</v>
      </c>
      <c r="O754" s="55" t="s">
        <v>32</v>
      </c>
      <c r="P754" s="54">
        <v>41913</v>
      </c>
      <c r="Q754" s="55" t="s">
        <v>17</v>
      </c>
    </row>
    <row r="755" spans="1:17" x14ac:dyDescent="0.3">
      <c r="A755" s="54">
        <v>41913</v>
      </c>
      <c r="B755" s="55" t="s">
        <v>36</v>
      </c>
      <c r="C755" s="55" t="s">
        <v>257</v>
      </c>
      <c r="D755" s="55" t="s">
        <v>922</v>
      </c>
      <c r="E755" s="39">
        <v>0</v>
      </c>
      <c r="F755" s="56">
        <v>-164742.81</v>
      </c>
      <c r="G755" s="56">
        <v>-164742.81</v>
      </c>
      <c r="H755" s="55" t="s">
        <v>1242</v>
      </c>
      <c r="I755" s="55" t="s">
        <v>929</v>
      </c>
      <c r="J755" s="55" t="s">
        <v>33</v>
      </c>
      <c r="K755" s="39">
        <v>683811455</v>
      </c>
      <c r="L755" s="48" t="s">
        <v>1619</v>
      </c>
      <c r="M755" s="55" t="s">
        <v>925</v>
      </c>
      <c r="N755" s="55" t="s">
        <v>31</v>
      </c>
      <c r="O755" s="55" t="s">
        <v>32</v>
      </c>
      <c r="P755" s="54">
        <v>41913</v>
      </c>
      <c r="Q755" s="55" t="s">
        <v>17</v>
      </c>
    </row>
    <row r="756" spans="1:17" x14ac:dyDescent="0.3">
      <c r="A756" s="54">
        <v>38808</v>
      </c>
      <c r="B756" s="55" t="s">
        <v>36</v>
      </c>
      <c r="C756" s="55" t="s">
        <v>1243</v>
      </c>
      <c r="D756" s="55" t="s">
        <v>922</v>
      </c>
      <c r="E756" s="39">
        <v>0</v>
      </c>
      <c r="F756" s="56">
        <v>-61807.92</v>
      </c>
      <c r="G756" s="56">
        <v>-61807.92</v>
      </c>
      <c r="H756" s="55" t="s">
        <v>1226</v>
      </c>
      <c r="I756" s="55" t="s">
        <v>929</v>
      </c>
      <c r="J756" s="55" t="s">
        <v>33</v>
      </c>
      <c r="K756" s="39">
        <v>94656395</v>
      </c>
      <c r="L756" s="48" t="s">
        <v>1619</v>
      </c>
      <c r="M756" s="55" t="s">
        <v>925</v>
      </c>
      <c r="N756" s="55" t="s">
        <v>31</v>
      </c>
      <c r="O756" s="55" t="s">
        <v>32</v>
      </c>
      <c r="P756" s="54">
        <v>39814</v>
      </c>
      <c r="Q756" s="55" t="s">
        <v>17</v>
      </c>
    </row>
    <row r="757" spans="1:17" x14ac:dyDescent="0.3">
      <c r="A757" s="54">
        <v>38838</v>
      </c>
      <c r="B757" s="55" t="s">
        <v>36</v>
      </c>
      <c r="C757" s="55" t="s">
        <v>1243</v>
      </c>
      <c r="D757" s="55" t="s">
        <v>922</v>
      </c>
      <c r="E757" s="39">
        <v>2</v>
      </c>
      <c r="F757" s="56">
        <v>2912320.46</v>
      </c>
      <c r="G757" s="56">
        <v>1456160.23</v>
      </c>
      <c r="H757" s="55" t="s">
        <v>1244</v>
      </c>
      <c r="I757" s="55" t="s">
        <v>929</v>
      </c>
      <c r="J757" s="55" t="s">
        <v>33</v>
      </c>
      <c r="K757" s="39">
        <v>72839121</v>
      </c>
      <c r="L757" s="48" t="s">
        <v>1619</v>
      </c>
      <c r="M757" s="55" t="s">
        <v>925</v>
      </c>
      <c r="N757" s="55" t="s">
        <v>31</v>
      </c>
      <c r="O757" s="55" t="s">
        <v>32</v>
      </c>
      <c r="P757" s="54">
        <v>38718</v>
      </c>
      <c r="Q757" s="55" t="s">
        <v>17</v>
      </c>
    </row>
    <row r="758" spans="1:17" x14ac:dyDescent="0.3">
      <c r="A758" s="54">
        <v>34151</v>
      </c>
      <c r="B758" s="55" t="s">
        <v>36</v>
      </c>
      <c r="C758" s="55" t="s">
        <v>257</v>
      </c>
      <c r="D758" s="55" t="s">
        <v>922</v>
      </c>
      <c r="E758" s="39">
        <v>1</v>
      </c>
      <c r="F758" s="56">
        <v>3656229.11</v>
      </c>
      <c r="G758" s="56">
        <v>3656229.11</v>
      </c>
      <c r="H758" s="55" t="s">
        <v>928</v>
      </c>
      <c r="I758" s="55" t="s">
        <v>929</v>
      </c>
      <c r="J758" s="55" t="s">
        <v>33</v>
      </c>
      <c r="K758" s="39">
        <v>9712</v>
      </c>
      <c r="L758" s="48" t="s">
        <v>1619</v>
      </c>
      <c r="M758" s="55" t="s">
        <v>925</v>
      </c>
      <c r="N758" s="55" t="s">
        <v>31</v>
      </c>
      <c r="O758" s="55" t="s">
        <v>32</v>
      </c>
      <c r="P758" s="54">
        <v>34151</v>
      </c>
      <c r="Q758" s="55" t="s">
        <v>17</v>
      </c>
    </row>
    <row r="759" spans="1:17" x14ac:dyDescent="0.3">
      <c r="A759" s="54">
        <v>24289</v>
      </c>
      <c r="B759" s="55" t="s">
        <v>36</v>
      </c>
      <c r="C759" s="55" t="s">
        <v>257</v>
      </c>
      <c r="D759" s="55" t="s">
        <v>922</v>
      </c>
      <c r="E759" s="39">
        <v>1</v>
      </c>
      <c r="F759" s="56">
        <v>101909.73</v>
      </c>
      <c r="G759" s="56">
        <v>101909.73</v>
      </c>
      <c r="H759" s="55" t="s">
        <v>928</v>
      </c>
      <c r="I759" s="55" t="s">
        <v>929</v>
      </c>
      <c r="J759" s="55" t="s">
        <v>33</v>
      </c>
      <c r="K759" s="39">
        <v>9711</v>
      </c>
      <c r="L759" s="48" t="s">
        <v>1619</v>
      </c>
      <c r="M759" s="55" t="s">
        <v>925</v>
      </c>
      <c r="N759" s="55" t="s">
        <v>31</v>
      </c>
      <c r="O759" s="55" t="s">
        <v>32</v>
      </c>
      <c r="P759" s="54">
        <v>24289</v>
      </c>
      <c r="Q759" s="55" t="s">
        <v>17</v>
      </c>
    </row>
    <row r="760" spans="1:17" x14ac:dyDescent="0.3">
      <c r="A760" s="54">
        <v>34151</v>
      </c>
      <c r="B760" s="55" t="s">
        <v>36</v>
      </c>
      <c r="C760" s="55" t="s">
        <v>258</v>
      </c>
      <c r="D760" s="55" t="s">
        <v>922</v>
      </c>
      <c r="E760" s="39">
        <v>1</v>
      </c>
      <c r="F760" s="56">
        <v>2082355.65</v>
      </c>
      <c r="G760" s="56">
        <v>2082355.65</v>
      </c>
      <c r="H760" s="55" t="s">
        <v>928</v>
      </c>
      <c r="I760" s="55" t="s">
        <v>929</v>
      </c>
      <c r="J760" s="55" t="s">
        <v>33</v>
      </c>
      <c r="K760" s="39">
        <v>9752</v>
      </c>
      <c r="L760" s="48" t="s">
        <v>1619</v>
      </c>
      <c r="M760" s="55" t="s">
        <v>925</v>
      </c>
      <c r="N760" s="55" t="s">
        <v>31</v>
      </c>
      <c r="O760" s="55" t="s">
        <v>32</v>
      </c>
      <c r="P760" s="54">
        <v>34151</v>
      </c>
      <c r="Q760" s="55" t="s">
        <v>17</v>
      </c>
    </row>
    <row r="761" spans="1:17" x14ac:dyDescent="0.3">
      <c r="A761" s="54">
        <v>24289</v>
      </c>
      <c r="B761" s="55" t="s">
        <v>36</v>
      </c>
      <c r="C761" s="55" t="s">
        <v>258</v>
      </c>
      <c r="D761" s="55" t="s">
        <v>922</v>
      </c>
      <c r="E761" s="39">
        <v>4</v>
      </c>
      <c r="F761" s="56">
        <v>551730.93999999994</v>
      </c>
      <c r="G761" s="56">
        <v>137932.73000000001</v>
      </c>
      <c r="H761" s="55" t="s">
        <v>928</v>
      </c>
      <c r="I761" s="55" t="s">
        <v>929</v>
      </c>
      <c r="J761" s="55" t="s">
        <v>33</v>
      </c>
      <c r="K761" s="39">
        <v>9751</v>
      </c>
      <c r="L761" s="48" t="s">
        <v>1619</v>
      </c>
      <c r="M761" s="55" t="s">
        <v>925</v>
      </c>
      <c r="N761" s="55" t="s">
        <v>31</v>
      </c>
      <c r="O761" s="55" t="s">
        <v>32</v>
      </c>
      <c r="P761" s="54">
        <v>24289</v>
      </c>
      <c r="Q761" s="55" t="s">
        <v>17</v>
      </c>
    </row>
    <row r="762" spans="1:17" x14ac:dyDescent="0.3">
      <c r="A762" s="54">
        <v>34151</v>
      </c>
      <c r="B762" s="55" t="s">
        <v>36</v>
      </c>
      <c r="C762" s="55" t="s">
        <v>259</v>
      </c>
      <c r="D762" s="55" t="s">
        <v>922</v>
      </c>
      <c r="E762" s="39">
        <v>7</v>
      </c>
      <c r="F762" s="56">
        <v>3026679.75</v>
      </c>
      <c r="G762" s="56">
        <v>432382.82</v>
      </c>
      <c r="H762" s="55" t="s">
        <v>928</v>
      </c>
      <c r="I762" s="55" t="s">
        <v>929</v>
      </c>
      <c r="J762" s="55" t="s">
        <v>33</v>
      </c>
      <c r="K762" s="39">
        <v>9770</v>
      </c>
      <c r="L762" s="48" t="s">
        <v>1619</v>
      </c>
      <c r="M762" s="55" t="s">
        <v>925</v>
      </c>
      <c r="N762" s="55" t="s">
        <v>31</v>
      </c>
      <c r="O762" s="55" t="s">
        <v>32</v>
      </c>
      <c r="P762" s="54">
        <v>34151</v>
      </c>
      <c r="Q762" s="55" t="s">
        <v>17</v>
      </c>
    </row>
    <row r="763" spans="1:17" x14ac:dyDescent="0.3">
      <c r="A763" s="54">
        <v>34151</v>
      </c>
      <c r="B763" s="55" t="s">
        <v>36</v>
      </c>
      <c r="C763" s="55" t="s">
        <v>260</v>
      </c>
      <c r="D763" s="55" t="s">
        <v>1063</v>
      </c>
      <c r="E763" s="39">
        <v>0</v>
      </c>
      <c r="F763" s="56">
        <v>605335.94999999995</v>
      </c>
      <c r="G763" s="56">
        <v>605335.94999999995</v>
      </c>
      <c r="H763" s="55" t="s">
        <v>928</v>
      </c>
      <c r="I763" s="55" t="s">
        <v>929</v>
      </c>
      <c r="J763" s="55" t="s">
        <v>33</v>
      </c>
      <c r="K763" s="39">
        <v>9802</v>
      </c>
      <c r="L763" s="48" t="s">
        <v>1619</v>
      </c>
      <c r="M763" s="55" t="s">
        <v>925</v>
      </c>
      <c r="N763" s="55" t="s">
        <v>31</v>
      </c>
      <c r="O763" s="55" t="s">
        <v>32</v>
      </c>
      <c r="P763" s="54">
        <v>34151</v>
      </c>
      <c r="Q763" s="55" t="s">
        <v>17</v>
      </c>
    </row>
    <row r="764" spans="1:17" x14ac:dyDescent="0.3">
      <c r="A764" s="54">
        <v>24289</v>
      </c>
      <c r="B764" s="55" t="s">
        <v>36</v>
      </c>
      <c r="C764" s="55" t="s">
        <v>260</v>
      </c>
      <c r="D764" s="55" t="s">
        <v>1063</v>
      </c>
      <c r="E764" s="39">
        <v>1</v>
      </c>
      <c r="F764" s="56">
        <v>185709.31</v>
      </c>
      <c r="G764" s="56">
        <v>185709.31</v>
      </c>
      <c r="H764" s="55" t="s">
        <v>928</v>
      </c>
      <c r="I764" s="55" t="s">
        <v>929</v>
      </c>
      <c r="J764" s="55" t="s">
        <v>33</v>
      </c>
      <c r="K764" s="39">
        <v>9801</v>
      </c>
      <c r="L764" s="48" t="s">
        <v>1619</v>
      </c>
      <c r="M764" s="55" t="s">
        <v>925</v>
      </c>
      <c r="N764" s="55" t="s">
        <v>31</v>
      </c>
      <c r="O764" s="55" t="s">
        <v>32</v>
      </c>
      <c r="P764" s="54">
        <v>24289</v>
      </c>
      <c r="Q764" s="55" t="s">
        <v>17</v>
      </c>
    </row>
    <row r="765" spans="1:17" x14ac:dyDescent="0.3">
      <c r="A765" s="54">
        <v>41609</v>
      </c>
      <c r="B765" s="55" t="s">
        <v>36</v>
      </c>
      <c r="C765" s="55" t="s">
        <v>896</v>
      </c>
      <c r="D765" s="55" t="s">
        <v>922</v>
      </c>
      <c r="E765" s="39">
        <v>1</v>
      </c>
      <c r="F765" s="56">
        <v>5774.94</v>
      </c>
      <c r="G765" s="56">
        <v>5774.94</v>
      </c>
      <c r="H765" s="55" t="s">
        <v>1245</v>
      </c>
      <c r="I765" s="55" t="s">
        <v>929</v>
      </c>
      <c r="J765" s="55" t="s">
        <v>33</v>
      </c>
      <c r="K765" s="39">
        <v>668154628</v>
      </c>
      <c r="L765" s="48" t="s">
        <v>1619</v>
      </c>
      <c r="M765" s="55" t="s">
        <v>925</v>
      </c>
      <c r="N765" s="55" t="s">
        <v>31</v>
      </c>
      <c r="O765" s="55" t="s">
        <v>32</v>
      </c>
      <c r="P765" s="54">
        <v>41275</v>
      </c>
      <c r="Q765" s="55" t="s">
        <v>17</v>
      </c>
    </row>
    <row r="766" spans="1:17" x14ac:dyDescent="0.3">
      <c r="A766" s="54">
        <v>24289</v>
      </c>
      <c r="B766" s="55" t="s">
        <v>36</v>
      </c>
      <c r="C766" s="55" t="s">
        <v>1246</v>
      </c>
      <c r="D766" s="55" t="s">
        <v>927</v>
      </c>
      <c r="E766" s="39">
        <v>1</v>
      </c>
      <c r="F766" s="56">
        <v>15451.86</v>
      </c>
      <c r="G766" s="56">
        <v>15451.86</v>
      </c>
      <c r="H766" s="55" t="s">
        <v>928</v>
      </c>
      <c r="I766" s="55" t="s">
        <v>929</v>
      </c>
      <c r="J766" s="55" t="s">
        <v>33</v>
      </c>
      <c r="K766" s="39">
        <v>9922</v>
      </c>
      <c r="L766" s="48" t="s">
        <v>1619</v>
      </c>
      <c r="M766" s="55" t="s">
        <v>925</v>
      </c>
      <c r="N766" s="55" t="s">
        <v>31</v>
      </c>
      <c r="O766" s="55" t="s">
        <v>32</v>
      </c>
      <c r="P766" s="54">
        <v>24289</v>
      </c>
      <c r="Q766" s="55" t="s">
        <v>17</v>
      </c>
    </row>
    <row r="767" spans="1:17" x14ac:dyDescent="0.3">
      <c r="A767" s="54">
        <v>34151</v>
      </c>
      <c r="B767" s="55" t="s">
        <v>36</v>
      </c>
      <c r="C767" s="55" t="s">
        <v>263</v>
      </c>
      <c r="D767" s="55" t="s">
        <v>927</v>
      </c>
      <c r="E767" s="39">
        <v>0</v>
      </c>
      <c r="F767" s="56">
        <v>83039.740000000005</v>
      </c>
      <c r="G767" s="56">
        <v>83039.740000000005</v>
      </c>
      <c r="H767" s="55" t="s">
        <v>928</v>
      </c>
      <c r="I767" s="55" t="s">
        <v>929</v>
      </c>
      <c r="J767" s="55" t="s">
        <v>33</v>
      </c>
      <c r="K767" s="39">
        <v>9980</v>
      </c>
      <c r="L767" s="48" t="s">
        <v>1619</v>
      </c>
      <c r="M767" s="55" t="s">
        <v>925</v>
      </c>
      <c r="N767" s="55" t="s">
        <v>31</v>
      </c>
      <c r="O767" s="55" t="s">
        <v>32</v>
      </c>
      <c r="P767" s="54">
        <v>34151</v>
      </c>
      <c r="Q767" s="55" t="s">
        <v>17</v>
      </c>
    </row>
    <row r="768" spans="1:17" x14ac:dyDescent="0.3">
      <c r="A768" s="54">
        <v>33786</v>
      </c>
      <c r="B768" s="55" t="s">
        <v>36</v>
      </c>
      <c r="C768" s="55" t="s">
        <v>263</v>
      </c>
      <c r="D768" s="55" t="s">
        <v>927</v>
      </c>
      <c r="E768" s="39">
        <v>0</v>
      </c>
      <c r="F768" s="56">
        <v>107822.92</v>
      </c>
      <c r="G768" s="56">
        <v>107822.92</v>
      </c>
      <c r="H768" s="55" t="s">
        <v>928</v>
      </c>
      <c r="I768" s="55" t="s">
        <v>929</v>
      </c>
      <c r="J768" s="55" t="s">
        <v>33</v>
      </c>
      <c r="K768" s="39">
        <v>9979</v>
      </c>
      <c r="L768" s="48" t="s">
        <v>1619</v>
      </c>
      <c r="M768" s="55" t="s">
        <v>925</v>
      </c>
      <c r="N768" s="55" t="s">
        <v>31</v>
      </c>
      <c r="O768" s="55" t="s">
        <v>32</v>
      </c>
      <c r="P768" s="54">
        <v>33786</v>
      </c>
      <c r="Q768" s="55" t="s">
        <v>17</v>
      </c>
    </row>
    <row r="769" spans="1:17" x14ac:dyDescent="0.3">
      <c r="A769" s="54">
        <v>24289</v>
      </c>
      <c r="B769" s="55" t="s">
        <v>36</v>
      </c>
      <c r="C769" s="55" t="s">
        <v>263</v>
      </c>
      <c r="D769" s="55" t="s">
        <v>927</v>
      </c>
      <c r="E769" s="39">
        <v>1</v>
      </c>
      <c r="F769" s="56">
        <v>123796.47</v>
      </c>
      <c r="G769" s="56">
        <v>123796.47</v>
      </c>
      <c r="H769" s="55" t="s">
        <v>928</v>
      </c>
      <c r="I769" s="55" t="s">
        <v>929</v>
      </c>
      <c r="J769" s="55" t="s">
        <v>33</v>
      </c>
      <c r="K769" s="39">
        <v>9978</v>
      </c>
      <c r="L769" s="48" t="s">
        <v>1619</v>
      </c>
      <c r="M769" s="55" t="s">
        <v>925</v>
      </c>
      <c r="N769" s="55" t="s">
        <v>31</v>
      </c>
      <c r="O769" s="55" t="s">
        <v>32</v>
      </c>
      <c r="P769" s="54">
        <v>24289</v>
      </c>
      <c r="Q769" s="55" t="s">
        <v>17</v>
      </c>
    </row>
    <row r="770" spans="1:17" x14ac:dyDescent="0.3">
      <c r="A770" s="54">
        <v>24289</v>
      </c>
      <c r="B770" s="55" t="s">
        <v>36</v>
      </c>
      <c r="C770" s="55" t="s">
        <v>292</v>
      </c>
      <c r="D770" s="55" t="s">
        <v>922</v>
      </c>
      <c r="E770" s="39">
        <v>0</v>
      </c>
      <c r="F770" s="56">
        <v>370.74</v>
      </c>
      <c r="G770" s="56">
        <v>370.74</v>
      </c>
      <c r="H770" s="55" t="s">
        <v>928</v>
      </c>
      <c r="I770" s="55" t="s">
        <v>929</v>
      </c>
      <c r="J770" s="55" t="s">
        <v>33</v>
      </c>
      <c r="K770" s="39">
        <v>10011</v>
      </c>
      <c r="L770" s="48" t="s">
        <v>1619</v>
      </c>
      <c r="M770" s="55" t="s">
        <v>925</v>
      </c>
      <c r="N770" s="55" t="s">
        <v>31</v>
      </c>
      <c r="O770" s="55" t="s">
        <v>32</v>
      </c>
      <c r="P770" s="54">
        <v>24289</v>
      </c>
      <c r="Q770" s="55" t="s">
        <v>17</v>
      </c>
    </row>
    <row r="771" spans="1:17" x14ac:dyDescent="0.3">
      <c r="A771" s="54">
        <v>41306</v>
      </c>
      <c r="B771" s="55" t="s">
        <v>36</v>
      </c>
      <c r="C771" s="55" t="s">
        <v>1247</v>
      </c>
      <c r="D771" s="55" t="s">
        <v>922</v>
      </c>
      <c r="E771" s="39">
        <v>0</v>
      </c>
      <c r="F771" s="56">
        <v>-16862.060000000001</v>
      </c>
      <c r="G771" s="56">
        <v>-16862.060000000001</v>
      </c>
      <c r="H771" s="55" t="s">
        <v>1045</v>
      </c>
      <c r="I771" s="55" t="s">
        <v>929</v>
      </c>
      <c r="J771" s="55" t="s">
        <v>33</v>
      </c>
      <c r="K771" s="39">
        <v>640795345</v>
      </c>
      <c r="L771" s="48" t="s">
        <v>1619</v>
      </c>
      <c r="M771" s="55" t="s">
        <v>925</v>
      </c>
      <c r="N771" s="55" t="s">
        <v>31</v>
      </c>
      <c r="O771" s="55" t="s">
        <v>32</v>
      </c>
      <c r="P771" s="54">
        <v>41306</v>
      </c>
      <c r="Q771" s="55" t="s">
        <v>17</v>
      </c>
    </row>
    <row r="772" spans="1:17" x14ac:dyDescent="0.3">
      <c r="A772" s="54">
        <v>40087</v>
      </c>
      <c r="B772" s="55" t="s">
        <v>36</v>
      </c>
      <c r="C772" s="55" t="s">
        <v>1248</v>
      </c>
      <c r="D772" s="55" t="s">
        <v>922</v>
      </c>
      <c r="E772" s="39">
        <v>7</v>
      </c>
      <c r="F772" s="56">
        <v>501264.43</v>
      </c>
      <c r="G772" s="56">
        <v>71609.2</v>
      </c>
      <c r="H772" s="55" t="s">
        <v>1249</v>
      </c>
      <c r="I772" s="55" t="s">
        <v>929</v>
      </c>
      <c r="J772" s="55" t="s">
        <v>33</v>
      </c>
      <c r="K772" s="39">
        <v>97485362</v>
      </c>
      <c r="L772" s="48" t="s">
        <v>1619</v>
      </c>
      <c r="M772" s="55" t="s">
        <v>925</v>
      </c>
      <c r="N772" s="55" t="s">
        <v>31</v>
      </c>
      <c r="O772" s="55" t="s">
        <v>32</v>
      </c>
      <c r="P772" s="54">
        <v>40087</v>
      </c>
      <c r="Q772" s="55" t="s">
        <v>17</v>
      </c>
    </row>
    <row r="773" spans="1:17" x14ac:dyDescent="0.3">
      <c r="A773" s="54">
        <v>40087</v>
      </c>
      <c r="B773" s="55" t="s">
        <v>36</v>
      </c>
      <c r="C773" s="55" t="s">
        <v>1248</v>
      </c>
      <c r="D773" s="55" t="s">
        <v>922</v>
      </c>
      <c r="E773" s="39">
        <v>1</v>
      </c>
      <c r="F773" s="56">
        <v>554479.43000000005</v>
      </c>
      <c r="G773" s="56">
        <v>554479.43000000005</v>
      </c>
      <c r="H773" s="55" t="s">
        <v>1250</v>
      </c>
      <c r="I773" s="55" t="s">
        <v>929</v>
      </c>
      <c r="J773" s="55" t="s">
        <v>33</v>
      </c>
      <c r="K773" s="39">
        <v>97415646</v>
      </c>
      <c r="L773" s="48" t="s">
        <v>1619</v>
      </c>
      <c r="M773" s="55" t="s">
        <v>925</v>
      </c>
      <c r="N773" s="55" t="s">
        <v>31</v>
      </c>
      <c r="O773" s="55" t="s">
        <v>32</v>
      </c>
      <c r="P773" s="54">
        <v>40087</v>
      </c>
      <c r="Q773" s="55" t="s">
        <v>17</v>
      </c>
    </row>
    <row r="774" spans="1:17" x14ac:dyDescent="0.3">
      <c r="A774" s="54">
        <v>40087</v>
      </c>
      <c r="B774" s="55" t="s">
        <v>36</v>
      </c>
      <c r="C774" s="55" t="s">
        <v>1251</v>
      </c>
      <c r="D774" s="55" t="s">
        <v>927</v>
      </c>
      <c r="E774" s="39">
        <v>1</v>
      </c>
      <c r="F774" s="56">
        <v>96486.02</v>
      </c>
      <c r="G774" s="56">
        <v>96486.02</v>
      </c>
      <c r="H774" s="55" t="s">
        <v>1252</v>
      </c>
      <c r="I774" s="55" t="s">
        <v>929</v>
      </c>
      <c r="J774" s="55" t="s">
        <v>33</v>
      </c>
      <c r="K774" s="39">
        <v>99488698</v>
      </c>
      <c r="L774" s="48" t="s">
        <v>1619</v>
      </c>
      <c r="M774" s="55" t="s">
        <v>925</v>
      </c>
      <c r="N774" s="55" t="s">
        <v>31</v>
      </c>
      <c r="O774" s="55" t="s">
        <v>32</v>
      </c>
      <c r="P774" s="54">
        <v>39814</v>
      </c>
      <c r="Q774" s="55" t="s">
        <v>17</v>
      </c>
    </row>
    <row r="775" spans="1:17" x14ac:dyDescent="0.3">
      <c r="A775" s="54">
        <v>24289</v>
      </c>
      <c r="B775" s="55" t="s">
        <v>36</v>
      </c>
      <c r="C775" s="55" t="s">
        <v>296</v>
      </c>
      <c r="D775" s="55" t="s">
        <v>927</v>
      </c>
      <c r="E775" s="39">
        <v>1</v>
      </c>
      <c r="F775" s="56">
        <v>111211.42</v>
      </c>
      <c r="G775" s="56">
        <v>111211.42</v>
      </c>
      <c r="H775" s="55" t="s">
        <v>928</v>
      </c>
      <c r="I775" s="55" t="s">
        <v>929</v>
      </c>
      <c r="J775" s="55" t="s">
        <v>33</v>
      </c>
      <c r="K775" s="39">
        <v>10131</v>
      </c>
      <c r="L775" s="48" t="s">
        <v>1619</v>
      </c>
      <c r="M775" s="55" t="s">
        <v>925</v>
      </c>
      <c r="N775" s="55" t="s">
        <v>31</v>
      </c>
      <c r="O775" s="55" t="s">
        <v>32</v>
      </c>
      <c r="P775" s="54">
        <v>24289</v>
      </c>
      <c r="Q775" s="55" t="s">
        <v>17</v>
      </c>
    </row>
    <row r="776" spans="1:17" x14ac:dyDescent="0.3">
      <c r="A776" s="54">
        <v>41609</v>
      </c>
      <c r="B776" s="55" t="s">
        <v>36</v>
      </c>
      <c r="C776" s="55" t="s">
        <v>831</v>
      </c>
      <c r="D776" s="55" t="s">
        <v>922</v>
      </c>
      <c r="E776" s="39">
        <v>2</v>
      </c>
      <c r="F776" s="56">
        <v>27442.91</v>
      </c>
      <c r="G776" s="56">
        <v>13721.46</v>
      </c>
      <c r="H776" s="55" t="s">
        <v>1253</v>
      </c>
      <c r="I776" s="55" t="s">
        <v>929</v>
      </c>
      <c r="J776" s="55" t="s">
        <v>33</v>
      </c>
      <c r="K776" s="39">
        <v>671041215</v>
      </c>
      <c r="L776" s="48" t="s">
        <v>1619</v>
      </c>
      <c r="M776" s="55" t="s">
        <v>925</v>
      </c>
      <c r="N776" s="55" t="s">
        <v>31</v>
      </c>
      <c r="O776" s="55" t="s">
        <v>32</v>
      </c>
      <c r="P776" s="54">
        <v>41609</v>
      </c>
      <c r="Q776" s="55" t="s">
        <v>17</v>
      </c>
    </row>
    <row r="777" spans="1:17" x14ac:dyDescent="0.3">
      <c r="A777" s="54">
        <v>41153</v>
      </c>
      <c r="B777" s="55" t="s">
        <v>36</v>
      </c>
      <c r="C777" s="55" t="s">
        <v>831</v>
      </c>
      <c r="D777" s="55" t="s">
        <v>922</v>
      </c>
      <c r="E777" s="39">
        <v>0</v>
      </c>
      <c r="F777" s="56">
        <v>0.46</v>
      </c>
      <c r="G777" s="56">
        <v>0.46</v>
      </c>
      <c r="H777" s="55" t="s">
        <v>1254</v>
      </c>
      <c r="I777" s="55" t="s">
        <v>929</v>
      </c>
      <c r="J777" s="55" t="s">
        <v>33</v>
      </c>
      <c r="K777" s="39">
        <v>646676120</v>
      </c>
      <c r="L777" s="48" t="s">
        <v>1619</v>
      </c>
      <c r="M777" s="55" t="s">
        <v>925</v>
      </c>
      <c r="N777" s="55" t="s">
        <v>31</v>
      </c>
      <c r="O777" s="55" t="s">
        <v>32</v>
      </c>
      <c r="P777" s="54">
        <v>41456</v>
      </c>
      <c r="Q777" s="55" t="s">
        <v>17</v>
      </c>
    </row>
    <row r="778" spans="1:17" x14ac:dyDescent="0.3">
      <c r="A778" s="54">
        <v>41153</v>
      </c>
      <c r="B778" s="55" t="s">
        <v>36</v>
      </c>
      <c r="C778" s="55" t="s">
        <v>831</v>
      </c>
      <c r="D778" s="55" t="s">
        <v>922</v>
      </c>
      <c r="E778" s="39">
        <v>1</v>
      </c>
      <c r="F778" s="56">
        <v>197483.07</v>
      </c>
      <c r="G778" s="56">
        <v>197483.07</v>
      </c>
      <c r="H778" s="55" t="s">
        <v>1254</v>
      </c>
      <c r="I778" s="55" t="s">
        <v>929</v>
      </c>
      <c r="J778" s="55" t="s">
        <v>33</v>
      </c>
      <c r="K778" s="39">
        <v>643615764</v>
      </c>
      <c r="L778" s="48" t="s">
        <v>1619</v>
      </c>
      <c r="M778" s="55" t="s">
        <v>925</v>
      </c>
      <c r="N778" s="55" t="s">
        <v>31</v>
      </c>
      <c r="O778" s="55" t="s">
        <v>32</v>
      </c>
      <c r="P778" s="54">
        <v>40909</v>
      </c>
      <c r="Q778" s="55" t="s">
        <v>17</v>
      </c>
    </row>
    <row r="779" spans="1:17" x14ac:dyDescent="0.3">
      <c r="A779" s="54">
        <v>40725</v>
      </c>
      <c r="B779" s="55" t="s">
        <v>36</v>
      </c>
      <c r="C779" s="55" t="s">
        <v>831</v>
      </c>
      <c r="D779" s="55" t="s">
        <v>922</v>
      </c>
      <c r="E779" s="39">
        <v>4</v>
      </c>
      <c r="F779" s="56">
        <v>67482.58</v>
      </c>
      <c r="G779" s="56">
        <v>16870.650000000001</v>
      </c>
      <c r="H779" s="55" t="s">
        <v>1255</v>
      </c>
      <c r="I779" s="55" t="s">
        <v>929</v>
      </c>
      <c r="J779" s="55" t="s">
        <v>33</v>
      </c>
      <c r="K779" s="39">
        <v>628162472</v>
      </c>
      <c r="L779" s="48" t="s">
        <v>1619</v>
      </c>
      <c r="M779" s="55" t="s">
        <v>925</v>
      </c>
      <c r="N779" s="55" t="s">
        <v>31</v>
      </c>
      <c r="O779" s="55" t="s">
        <v>32</v>
      </c>
      <c r="P779" s="54">
        <v>40544</v>
      </c>
      <c r="Q779" s="55" t="s">
        <v>17</v>
      </c>
    </row>
    <row r="780" spans="1:17" x14ac:dyDescent="0.3">
      <c r="A780" s="54">
        <v>40087</v>
      </c>
      <c r="B780" s="55" t="s">
        <v>36</v>
      </c>
      <c r="C780" s="55" t="s">
        <v>1256</v>
      </c>
      <c r="D780" s="55" t="s">
        <v>922</v>
      </c>
      <c r="E780" s="39">
        <v>9</v>
      </c>
      <c r="F780" s="56">
        <v>119825.08</v>
      </c>
      <c r="G780" s="56">
        <v>13313.9</v>
      </c>
      <c r="H780" s="55" t="s">
        <v>1257</v>
      </c>
      <c r="I780" s="55" t="s">
        <v>929</v>
      </c>
      <c r="J780" s="55" t="s">
        <v>33</v>
      </c>
      <c r="K780" s="39">
        <v>99105213</v>
      </c>
      <c r="L780" s="48" t="s">
        <v>1619</v>
      </c>
      <c r="M780" s="55" t="s">
        <v>925</v>
      </c>
      <c r="N780" s="55" t="s">
        <v>31</v>
      </c>
      <c r="O780" s="55" t="s">
        <v>32</v>
      </c>
      <c r="P780" s="54">
        <v>39814</v>
      </c>
      <c r="Q780" s="55" t="s">
        <v>17</v>
      </c>
    </row>
    <row r="781" spans="1:17" x14ac:dyDescent="0.3">
      <c r="A781" s="54">
        <v>34151</v>
      </c>
      <c r="B781" s="55" t="s">
        <v>36</v>
      </c>
      <c r="C781" s="55" t="s">
        <v>1258</v>
      </c>
      <c r="D781" s="55" t="s">
        <v>922</v>
      </c>
      <c r="E781" s="39">
        <v>1</v>
      </c>
      <c r="F781" s="56">
        <v>23117.09</v>
      </c>
      <c r="G781" s="56">
        <v>23117.09</v>
      </c>
      <c r="H781" s="55" t="s">
        <v>928</v>
      </c>
      <c r="I781" s="55" t="s">
        <v>929</v>
      </c>
      <c r="J781" s="55" t="s">
        <v>33</v>
      </c>
      <c r="K781" s="39">
        <v>10165</v>
      </c>
      <c r="L781" s="48" t="s">
        <v>1619</v>
      </c>
      <c r="M781" s="55" t="s">
        <v>925</v>
      </c>
      <c r="N781" s="55" t="s">
        <v>31</v>
      </c>
      <c r="O781" s="55" t="s">
        <v>32</v>
      </c>
      <c r="P781" s="54">
        <v>34151</v>
      </c>
      <c r="Q781" s="55" t="s">
        <v>17</v>
      </c>
    </row>
    <row r="782" spans="1:17" x14ac:dyDescent="0.3">
      <c r="A782" s="54">
        <v>24289</v>
      </c>
      <c r="B782" s="55" t="s">
        <v>36</v>
      </c>
      <c r="C782" s="55" t="s">
        <v>1258</v>
      </c>
      <c r="D782" s="55" t="s">
        <v>922</v>
      </c>
      <c r="E782" s="39">
        <v>9</v>
      </c>
      <c r="F782" s="56">
        <v>25040.58</v>
      </c>
      <c r="G782" s="56">
        <v>2782.29</v>
      </c>
      <c r="H782" s="55" t="s">
        <v>928</v>
      </c>
      <c r="I782" s="55" t="s">
        <v>929</v>
      </c>
      <c r="J782" s="55" t="s">
        <v>33</v>
      </c>
      <c r="K782" s="39">
        <v>10164</v>
      </c>
      <c r="L782" s="48" t="s">
        <v>1619</v>
      </c>
      <c r="M782" s="55" t="s">
        <v>925</v>
      </c>
      <c r="N782" s="55" t="s">
        <v>31</v>
      </c>
      <c r="O782" s="55" t="s">
        <v>32</v>
      </c>
      <c r="P782" s="54">
        <v>24289</v>
      </c>
      <c r="Q782" s="55" t="s">
        <v>17</v>
      </c>
    </row>
    <row r="783" spans="1:17" x14ac:dyDescent="0.3">
      <c r="A783" s="54">
        <v>34151</v>
      </c>
      <c r="B783" s="55" t="s">
        <v>36</v>
      </c>
      <c r="C783" s="55" t="s">
        <v>1046</v>
      </c>
      <c r="D783" s="55" t="s">
        <v>927</v>
      </c>
      <c r="E783" s="39">
        <v>0</v>
      </c>
      <c r="F783" s="56">
        <v>76325.22</v>
      </c>
      <c r="G783" s="56">
        <v>76325.22</v>
      </c>
      <c r="H783" s="55" t="s">
        <v>928</v>
      </c>
      <c r="I783" s="55" t="s">
        <v>929</v>
      </c>
      <c r="J783" s="55" t="s">
        <v>33</v>
      </c>
      <c r="K783" s="39">
        <v>10218</v>
      </c>
      <c r="L783" s="48" t="s">
        <v>1619</v>
      </c>
      <c r="M783" s="55" t="s">
        <v>925</v>
      </c>
      <c r="N783" s="55" t="s">
        <v>31</v>
      </c>
      <c r="O783" s="55" t="s">
        <v>32</v>
      </c>
      <c r="P783" s="54">
        <v>34151</v>
      </c>
      <c r="Q783" s="55" t="s">
        <v>17</v>
      </c>
    </row>
    <row r="784" spans="1:17" x14ac:dyDescent="0.3">
      <c r="A784" s="54">
        <v>33786</v>
      </c>
      <c r="B784" s="55" t="s">
        <v>36</v>
      </c>
      <c r="C784" s="55" t="s">
        <v>1046</v>
      </c>
      <c r="D784" s="55" t="s">
        <v>927</v>
      </c>
      <c r="E784" s="39">
        <v>0</v>
      </c>
      <c r="F784" s="56">
        <v>3924.35</v>
      </c>
      <c r="G784" s="56">
        <v>3924.35</v>
      </c>
      <c r="H784" s="55" t="s">
        <v>928</v>
      </c>
      <c r="I784" s="55" t="s">
        <v>929</v>
      </c>
      <c r="J784" s="55" t="s">
        <v>33</v>
      </c>
      <c r="K784" s="39">
        <v>10217</v>
      </c>
      <c r="L784" s="48" t="s">
        <v>1619</v>
      </c>
      <c r="M784" s="55" t="s">
        <v>925</v>
      </c>
      <c r="N784" s="55" t="s">
        <v>31</v>
      </c>
      <c r="O784" s="55" t="s">
        <v>32</v>
      </c>
      <c r="P784" s="54">
        <v>33786</v>
      </c>
      <c r="Q784" s="55" t="s">
        <v>17</v>
      </c>
    </row>
    <row r="785" spans="1:17" x14ac:dyDescent="0.3">
      <c r="A785" s="54">
        <v>32690</v>
      </c>
      <c r="B785" s="55" t="s">
        <v>36</v>
      </c>
      <c r="C785" s="55" t="s">
        <v>1046</v>
      </c>
      <c r="D785" s="55" t="s">
        <v>927</v>
      </c>
      <c r="E785" s="39">
        <v>0</v>
      </c>
      <c r="F785" s="56">
        <v>253984.57</v>
      </c>
      <c r="G785" s="56">
        <v>253984.57</v>
      </c>
      <c r="H785" s="55" t="s">
        <v>928</v>
      </c>
      <c r="I785" s="55" t="s">
        <v>929</v>
      </c>
      <c r="J785" s="55" t="s">
        <v>33</v>
      </c>
      <c r="K785" s="39">
        <v>10216</v>
      </c>
      <c r="L785" s="48" t="s">
        <v>1619</v>
      </c>
      <c r="M785" s="55" t="s">
        <v>925</v>
      </c>
      <c r="N785" s="55" t="s">
        <v>31</v>
      </c>
      <c r="O785" s="55" t="s">
        <v>32</v>
      </c>
      <c r="P785" s="54">
        <v>32690</v>
      </c>
      <c r="Q785" s="55" t="s">
        <v>17</v>
      </c>
    </row>
    <row r="786" spans="1:17" x14ac:dyDescent="0.3">
      <c r="A786" s="54">
        <v>24289</v>
      </c>
      <c r="B786" s="55" t="s">
        <v>36</v>
      </c>
      <c r="C786" s="55" t="s">
        <v>1046</v>
      </c>
      <c r="D786" s="55" t="s">
        <v>927</v>
      </c>
      <c r="E786" s="39">
        <v>1</v>
      </c>
      <c r="F786" s="56">
        <v>36492.43</v>
      </c>
      <c r="G786" s="56">
        <v>36492.43</v>
      </c>
      <c r="H786" s="55" t="s">
        <v>928</v>
      </c>
      <c r="I786" s="55" t="s">
        <v>929</v>
      </c>
      <c r="J786" s="55" t="s">
        <v>33</v>
      </c>
      <c r="K786" s="39">
        <v>10215</v>
      </c>
      <c r="L786" s="48" t="s">
        <v>1619</v>
      </c>
      <c r="M786" s="55" t="s">
        <v>925</v>
      </c>
      <c r="N786" s="55" t="s">
        <v>31</v>
      </c>
      <c r="O786" s="55" t="s">
        <v>32</v>
      </c>
      <c r="P786" s="54">
        <v>24289</v>
      </c>
      <c r="Q786" s="55" t="s">
        <v>17</v>
      </c>
    </row>
    <row r="787" spans="1:17" x14ac:dyDescent="0.3">
      <c r="A787" s="54">
        <v>24289</v>
      </c>
      <c r="B787" s="55" t="s">
        <v>36</v>
      </c>
      <c r="C787" s="55" t="s">
        <v>1047</v>
      </c>
      <c r="D787" s="55" t="s">
        <v>927</v>
      </c>
      <c r="E787" s="39">
        <v>1</v>
      </c>
      <c r="F787" s="56">
        <v>7163.85</v>
      </c>
      <c r="G787" s="56">
        <v>7163.85</v>
      </c>
      <c r="H787" s="55" t="s">
        <v>928</v>
      </c>
      <c r="I787" s="55" t="s">
        <v>929</v>
      </c>
      <c r="J787" s="55" t="s">
        <v>33</v>
      </c>
      <c r="K787" s="39">
        <v>10294</v>
      </c>
      <c r="L787" s="48" t="s">
        <v>1619</v>
      </c>
      <c r="M787" s="55" t="s">
        <v>925</v>
      </c>
      <c r="N787" s="55" t="s">
        <v>31</v>
      </c>
      <c r="O787" s="55" t="s">
        <v>32</v>
      </c>
      <c r="P787" s="54">
        <v>24289</v>
      </c>
      <c r="Q787" s="55" t="s">
        <v>17</v>
      </c>
    </row>
    <row r="788" spans="1:17" x14ac:dyDescent="0.3">
      <c r="A788" s="54">
        <v>24289</v>
      </c>
      <c r="B788" s="55" t="s">
        <v>36</v>
      </c>
      <c r="C788" s="55" t="s">
        <v>305</v>
      </c>
      <c r="D788" s="55" t="s">
        <v>922</v>
      </c>
      <c r="E788" s="39">
        <v>2</v>
      </c>
      <c r="F788" s="56">
        <v>9724.2099999999991</v>
      </c>
      <c r="G788" s="56">
        <v>4862.1000000000004</v>
      </c>
      <c r="H788" s="55" t="s">
        <v>928</v>
      </c>
      <c r="I788" s="55" t="s">
        <v>929</v>
      </c>
      <c r="J788" s="55" t="s">
        <v>33</v>
      </c>
      <c r="K788" s="39">
        <v>10319</v>
      </c>
      <c r="L788" s="48" t="s">
        <v>1619</v>
      </c>
      <c r="M788" s="55" t="s">
        <v>925</v>
      </c>
      <c r="N788" s="55" t="s">
        <v>31</v>
      </c>
      <c r="O788" s="55" t="s">
        <v>32</v>
      </c>
      <c r="P788" s="54">
        <v>24289</v>
      </c>
      <c r="Q788" s="55" t="s">
        <v>17</v>
      </c>
    </row>
    <row r="789" spans="1:17" x14ac:dyDescent="0.3">
      <c r="A789" s="54">
        <v>24289</v>
      </c>
      <c r="B789" s="55" t="s">
        <v>36</v>
      </c>
      <c r="C789" s="55" t="s">
        <v>306</v>
      </c>
      <c r="D789" s="55" t="s">
        <v>927</v>
      </c>
      <c r="E789" s="39">
        <v>1</v>
      </c>
      <c r="F789" s="56">
        <v>58280.33</v>
      </c>
      <c r="G789" s="56">
        <v>58280.33</v>
      </c>
      <c r="H789" s="55" t="s">
        <v>928</v>
      </c>
      <c r="I789" s="55" t="s">
        <v>929</v>
      </c>
      <c r="J789" s="55" t="s">
        <v>33</v>
      </c>
      <c r="K789" s="39">
        <v>10334</v>
      </c>
      <c r="L789" s="48" t="s">
        <v>1619</v>
      </c>
      <c r="M789" s="55" t="s">
        <v>925</v>
      </c>
      <c r="N789" s="55" t="s">
        <v>31</v>
      </c>
      <c r="O789" s="55" t="s">
        <v>32</v>
      </c>
      <c r="P789" s="54">
        <v>24289</v>
      </c>
      <c r="Q789" s="55" t="s">
        <v>17</v>
      </c>
    </row>
    <row r="790" spans="1:17" x14ac:dyDescent="0.3">
      <c r="A790" s="54">
        <v>24289</v>
      </c>
      <c r="B790" s="55" t="s">
        <v>36</v>
      </c>
      <c r="C790" s="55" t="s">
        <v>307</v>
      </c>
      <c r="D790" s="55" t="s">
        <v>922</v>
      </c>
      <c r="E790" s="39">
        <v>1</v>
      </c>
      <c r="F790" s="56">
        <v>2812.91</v>
      </c>
      <c r="G790" s="56">
        <v>2812.91</v>
      </c>
      <c r="H790" s="55" t="s">
        <v>928</v>
      </c>
      <c r="I790" s="55" t="s">
        <v>929</v>
      </c>
      <c r="J790" s="55" t="s">
        <v>33</v>
      </c>
      <c r="K790" s="39">
        <v>10364</v>
      </c>
      <c r="L790" s="48" t="s">
        <v>1619</v>
      </c>
      <c r="M790" s="55" t="s">
        <v>925</v>
      </c>
      <c r="N790" s="55" t="s">
        <v>31</v>
      </c>
      <c r="O790" s="55" t="s">
        <v>32</v>
      </c>
      <c r="P790" s="54">
        <v>24289</v>
      </c>
      <c r="Q790" s="55" t="s">
        <v>17</v>
      </c>
    </row>
    <row r="791" spans="1:17" x14ac:dyDescent="0.3">
      <c r="A791" s="54">
        <v>24289</v>
      </c>
      <c r="B791" s="55" t="s">
        <v>36</v>
      </c>
      <c r="C791" s="55" t="s">
        <v>308</v>
      </c>
      <c r="D791" s="55" t="s">
        <v>922</v>
      </c>
      <c r="E791" s="39">
        <v>1</v>
      </c>
      <c r="F791" s="56">
        <v>3232.27</v>
      </c>
      <c r="G791" s="56">
        <v>3232.27</v>
      </c>
      <c r="H791" s="55" t="s">
        <v>928</v>
      </c>
      <c r="I791" s="55" t="s">
        <v>929</v>
      </c>
      <c r="J791" s="55" t="s">
        <v>33</v>
      </c>
      <c r="K791" s="39">
        <v>10375</v>
      </c>
      <c r="L791" s="48" t="s">
        <v>1619</v>
      </c>
      <c r="M791" s="55" t="s">
        <v>925</v>
      </c>
      <c r="N791" s="55" t="s">
        <v>31</v>
      </c>
      <c r="O791" s="55" t="s">
        <v>32</v>
      </c>
      <c r="P791" s="54">
        <v>24289</v>
      </c>
      <c r="Q791" s="55" t="s">
        <v>17</v>
      </c>
    </row>
    <row r="792" spans="1:17" x14ac:dyDescent="0.3">
      <c r="A792" s="54">
        <v>25020</v>
      </c>
      <c r="B792" s="55" t="s">
        <v>36</v>
      </c>
      <c r="C792" s="55" t="s">
        <v>1259</v>
      </c>
      <c r="D792" s="55" t="s">
        <v>927</v>
      </c>
      <c r="E792" s="39">
        <v>1</v>
      </c>
      <c r="F792" s="56">
        <v>3979.12</v>
      </c>
      <c r="G792" s="56">
        <v>3979.12</v>
      </c>
      <c r="H792" s="55" t="s">
        <v>928</v>
      </c>
      <c r="I792" s="55" t="s">
        <v>929</v>
      </c>
      <c r="J792" s="55" t="s">
        <v>33</v>
      </c>
      <c r="K792" s="39">
        <v>10234</v>
      </c>
      <c r="L792" s="48" t="s">
        <v>1619</v>
      </c>
      <c r="M792" s="55" t="s">
        <v>925</v>
      </c>
      <c r="N792" s="55" t="s">
        <v>31</v>
      </c>
      <c r="O792" s="55" t="s">
        <v>32</v>
      </c>
      <c r="P792" s="54">
        <v>25020</v>
      </c>
      <c r="Q792" s="55" t="s">
        <v>17</v>
      </c>
    </row>
    <row r="793" spans="1:17" x14ac:dyDescent="0.3">
      <c r="A793" s="54">
        <v>31229</v>
      </c>
      <c r="B793" s="55" t="s">
        <v>36</v>
      </c>
      <c r="C793" s="55" t="s">
        <v>1053</v>
      </c>
      <c r="D793" s="55" t="s">
        <v>927</v>
      </c>
      <c r="E793" s="39">
        <v>0</v>
      </c>
      <c r="F793" s="56">
        <v>10881.75</v>
      </c>
      <c r="G793" s="56">
        <v>10881.75</v>
      </c>
      <c r="H793" s="55" t="s">
        <v>928</v>
      </c>
      <c r="I793" s="55" t="s">
        <v>929</v>
      </c>
      <c r="J793" s="55" t="s">
        <v>33</v>
      </c>
      <c r="K793" s="39">
        <v>10415</v>
      </c>
      <c r="L793" s="48" t="s">
        <v>1619</v>
      </c>
      <c r="M793" s="55" t="s">
        <v>925</v>
      </c>
      <c r="N793" s="55" t="s">
        <v>31</v>
      </c>
      <c r="O793" s="55" t="s">
        <v>32</v>
      </c>
      <c r="P793" s="54">
        <v>31229</v>
      </c>
      <c r="Q793" s="55" t="s">
        <v>17</v>
      </c>
    </row>
    <row r="794" spans="1:17" x14ac:dyDescent="0.3">
      <c r="A794" s="54">
        <v>24289</v>
      </c>
      <c r="B794" s="55" t="s">
        <v>36</v>
      </c>
      <c r="C794" s="55" t="s">
        <v>1053</v>
      </c>
      <c r="D794" s="55" t="s">
        <v>927</v>
      </c>
      <c r="E794" s="39">
        <v>1</v>
      </c>
      <c r="F794" s="56">
        <v>11070.61</v>
      </c>
      <c r="G794" s="56">
        <v>11070.61</v>
      </c>
      <c r="H794" s="55" t="s">
        <v>928</v>
      </c>
      <c r="I794" s="55" t="s">
        <v>929</v>
      </c>
      <c r="J794" s="55" t="s">
        <v>33</v>
      </c>
      <c r="K794" s="39">
        <v>10414</v>
      </c>
      <c r="L794" s="48" t="s">
        <v>1619</v>
      </c>
      <c r="M794" s="55" t="s">
        <v>925</v>
      </c>
      <c r="N794" s="55" t="s">
        <v>31</v>
      </c>
      <c r="O794" s="55" t="s">
        <v>32</v>
      </c>
      <c r="P794" s="54">
        <v>24289</v>
      </c>
      <c r="Q794" s="55" t="s">
        <v>17</v>
      </c>
    </row>
    <row r="795" spans="1:17" x14ac:dyDescent="0.3">
      <c r="A795" s="54">
        <v>34151</v>
      </c>
      <c r="B795" s="55" t="s">
        <v>36</v>
      </c>
      <c r="C795" s="55" t="s">
        <v>311</v>
      </c>
      <c r="D795" s="55" t="s">
        <v>927</v>
      </c>
      <c r="E795" s="39">
        <v>0</v>
      </c>
      <c r="F795" s="56">
        <v>309093.45</v>
      </c>
      <c r="G795" s="56">
        <v>309093.45</v>
      </c>
      <c r="H795" s="55" t="s">
        <v>928</v>
      </c>
      <c r="I795" s="55" t="s">
        <v>929</v>
      </c>
      <c r="J795" s="55" t="s">
        <v>33</v>
      </c>
      <c r="K795" s="39">
        <v>10475</v>
      </c>
      <c r="L795" s="48" t="s">
        <v>1619</v>
      </c>
      <c r="M795" s="55" t="s">
        <v>925</v>
      </c>
      <c r="N795" s="55" t="s">
        <v>31</v>
      </c>
      <c r="O795" s="55" t="s">
        <v>32</v>
      </c>
      <c r="P795" s="54">
        <v>34151</v>
      </c>
      <c r="Q795" s="55" t="s">
        <v>17</v>
      </c>
    </row>
    <row r="796" spans="1:17" x14ac:dyDescent="0.3">
      <c r="A796" s="54">
        <v>33420</v>
      </c>
      <c r="B796" s="55" t="s">
        <v>36</v>
      </c>
      <c r="C796" s="55" t="s">
        <v>311</v>
      </c>
      <c r="D796" s="55" t="s">
        <v>927</v>
      </c>
      <c r="E796" s="39">
        <v>0</v>
      </c>
      <c r="F796" s="56">
        <v>107328.47</v>
      </c>
      <c r="G796" s="56">
        <v>107328.47</v>
      </c>
      <c r="H796" s="55" t="s">
        <v>928</v>
      </c>
      <c r="I796" s="55" t="s">
        <v>929</v>
      </c>
      <c r="J796" s="55" t="s">
        <v>33</v>
      </c>
      <c r="K796" s="39">
        <v>10474</v>
      </c>
      <c r="L796" s="48" t="s">
        <v>1619</v>
      </c>
      <c r="M796" s="55" t="s">
        <v>925</v>
      </c>
      <c r="N796" s="55" t="s">
        <v>31</v>
      </c>
      <c r="O796" s="55" t="s">
        <v>32</v>
      </c>
      <c r="P796" s="54">
        <v>33420</v>
      </c>
      <c r="Q796" s="55" t="s">
        <v>17</v>
      </c>
    </row>
    <row r="797" spans="1:17" x14ac:dyDescent="0.3">
      <c r="A797" s="54">
        <v>24289</v>
      </c>
      <c r="B797" s="55" t="s">
        <v>36</v>
      </c>
      <c r="C797" s="55" t="s">
        <v>311</v>
      </c>
      <c r="D797" s="55" t="s">
        <v>927</v>
      </c>
      <c r="E797" s="39">
        <v>1</v>
      </c>
      <c r="F797" s="56">
        <v>449856.65</v>
      </c>
      <c r="G797" s="56">
        <v>449856.65</v>
      </c>
      <c r="H797" s="55" t="s">
        <v>928</v>
      </c>
      <c r="I797" s="55" t="s">
        <v>929</v>
      </c>
      <c r="J797" s="55" t="s">
        <v>33</v>
      </c>
      <c r="K797" s="39">
        <v>10473</v>
      </c>
      <c r="L797" s="48" t="s">
        <v>1619</v>
      </c>
      <c r="M797" s="55" t="s">
        <v>925</v>
      </c>
      <c r="N797" s="55" t="s">
        <v>31</v>
      </c>
      <c r="O797" s="55" t="s">
        <v>32</v>
      </c>
      <c r="P797" s="54">
        <v>24289</v>
      </c>
      <c r="Q797" s="55" t="s">
        <v>17</v>
      </c>
    </row>
    <row r="798" spans="1:17" x14ac:dyDescent="0.3">
      <c r="A798" s="54">
        <v>24289</v>
      </c>
      <c r="B798" s="55" t="s">
        <v>36</v>
      </c>
      <c r="C798" s="55" t="s">
        <v>314</v>
      </c>
      <c r="D798" s="55" t="s">
        <v>922</v>
      </c>
      <c r="E798" s="39">
        <v>1</v>
      </c>
      <c r="F798" s="56">
        <v>2208.79</v>
      </c>
      <c r="G798" s="56">
        <v>2208.79</v>
      </c>
      <c r="H798" s="55" t="s">
        <v>928</v>
      </c>
      <c r="I798" s="55" t="s">
        <v>929</v>
      </c>
      <c r="J798" s="55" t="s">
        <v>33</v>
      </c>
      <c r="K798" s="39">
        <v>10510</v>
      </c>
      <c r="L798" s="48" t="s">
        <v>1619</v>
      </c>
      <c r="M798" s="55" t="s">
        <v>925</v>
      </c>
      <c r="N798" s="55" t="s">
        <v>31</v>
      </c>
      <c r="O798" s="55" t="s">
        <v>32</v>
      </c>
      <c r="P798" s="54">
        <v>24289</v>
      </c>
      <c r="Q798" s="55" t="s">
        <v>17</v>
      </c>
    </row>
    <row r="799" spans="1:17" x14ac:dyDescent="0.3">
      <c r="A799" s="54">
        <v>41306</v>
      </c>
      <c r="B799" s="55" t="s">
        <v>36</v>
      </c>
      <c r="C799" s="55" t="s">
        <v>1260</v>
      </c>
      <c r="D799" s="55" t="s">
        <v>922</v>
      </c>
      <c r="E799" s="39">
        <v>0</v>
      </c>
      <c r="F799" s="56">
        <v>-1880.03</v>
      </c>
      <c r="G799" s="56">
        <v>-1880.03</v>
      </c>
      <c r="H799" s="55" t="s">
        <v>1045</v>
      </c>
      <c r="I799" s="55" t="s">
        <v>929</v>
      </c>
      <c r="J799" s="55" t="s">
        <v>33</v>
      </c>
      <c r="K799" s="39">
        <v>640795309</v>
      </c>
      <c r="L799" s="48" t="s">
        <v>1619</v>
      </c>
      <c r="M799" s="55" t="s">
        <v>925</v>
      </c>
      <c r="N799" s="55" t="s">
        <v>31</v>
      </c>
      <c r="O799" s="55" t="s">
        <v>32</v>
      </c>
      <c r="P799" s="54">
        <v>41275</v>
      </c>
      <c r="Q799" s="55" t="s">
        <v>17</v>
      </c>
    </row>
    <row r="800" spans="1:17" x14ac:dyDescent="0.3">
      <c r="A800" s="54">
        <v>38808</v>
      </c>
      <c r="B800" s="55" t="s">
        <v>36</v>
      </c>
      <c r="C800" s="55" t="s">
        <v>1261</v>
      </c>
      <c r="D800" s="55" t="s">
        <v>922</v>
      </c>
      <c r="E800" s="39">
        <v>0</v>
      </c>
      <c r="F800" s="56">
        <v>-6999.79</v>
      </c>
      <c r="G800" s="56">
        <v>-6999.79</v>
      </c>
      <c r="H800" s="55" t="s">
        <v>1024</v>
      </c>
      <c r="I800" s="55" t="s">
        <v>929</v>
      </c>
      <c r="J800" s="55" t="s">
        <v>33</v>
      </c>
      <c r="K800" s="39">
        <v>94656415</v>
      </c>
      <c r="L800" s="48" t="s">
        <v>1619</v>
      </c>
      <c r="M800" s="55" t="s">
        <v>925</v>
      </c>
      <c r="N800" s="55" t="s">
        <v>31</v>
      </c>
      <c r="O800" s="55" t="s">
        <v>32</v>
      </c>
      <c r="P800" s="54">
        <v>39814</v>
      </c>
      <c r="Q800" s="55" t="s">
        <v>17</v>
      </c>
    </row>
    <row r="801" spans="1:17" x14ac:dyDescent="0.3">
      <c r="A801" s="54">
        <v>40087</v>
      </c>
      <c r="B801" s="55" t="s">
        <v>36</v>
      </c>
      <c r="C801" s="55" t="s">
        <v>1261</v>
      </c>
      <c r="D801" s="55" t="s">
        <v>922</v>
      </c>
      <c r="E801" s="39">
        <v>1</v>
      </c>
      <c r="F801" s="56">
        <v>387782.73</v>
      </c>
      <c r="G801" s="56">
        <v>387782.73</v>
      </c>
      <c r="H801" s="55" t="s">
        <v>1262</v>
      </c>
      <c r="I801" s="55" t="s">
        <v>929</v>
      </c>
      <c r="J801" s="55" t="s">
        <v>33</v>
      </c>
      <c r="K801" s="39">
        <v>97415686</v>
      </c>
      <c r="L801" s="48" t="s">
        <v>1619</v>
      </c>
      <c r="M801" s="55" t="s">
        <v>925</v>
      </c>
      <c r="N801" s="55" t="s">
        <v>31</v>
      </c>
      <c r="O801" s="55" t="s">
        <v>32</v>
      </c>
      <c r="P801" s="54">
        <v>39814</v>
      </c>
      <c r="Q801" s="55" t="s">
        <v>17</v>
      </c>
    </row>
    <row r="802" spans="1:17" x14ac:dyDescent="0.3">
      <c r="A802" s="54">
        <v>38838</v>
      </c>
      <c r="B802" s="55" t="s">
        <v>36</v>
      </c>
      <c r="C802" s="55" t="s">
        <v>1261</v>
      </c>
      <c r="D802" s="55" t="s">
        <v>922</v>
      </c>
      <c r="E802" s="39">
        <v>2</v>
      </c>
      <c r="F802" s="56">
        <v>194629.77</v>
      </c>
      <c r="G802" s="56">
        <v>97314.89</v>
      </c>
      <c r="H802" s="55" t="s">
        <v>1024</v>
      </c>
      <c r="I802" s="55" t="s">
        <v>929</v>
      </c>
      <c r="J802" s="55" t="s">
        <v>33</v>
      </c>
      <c r="K802" s="39">
        <v>72839571</v>
      </c>
      <c r="L802" s="48" t="s">
        <v>1619</v>
      </c>
      <c r="M802" s="55" t="s">
        <v>925</v>
      </c>
      <c r="N802" s="55" t="s">
        <v>31</v>
      </c>
      <c r="O802" s="55" t="s">
        <v>32</v>
      </c>
      <c r="P802" s="54">
        <v>38718</v>
      </c>
      <c r="Q802" s="55" t="s">
        <v>17</v>
      </c>
    </row>
    <row r="803" spans="1:17" x14ac:dyDescent="0.3">
      <c r="A803" s="54">
        <v>37773</v>
      </c>
      <c r="B803" s="55" t="s">
        <v>36</v>
      </c>
      <c r="C803" s="55" t="s">
        <v>1261</v>
      </c>
      <c r="D803" s="55" t="s">
        <v>922</v>
      </c>
      <c r="E803" s="39">
        <v>2</v>
      </c>
      <c r="F803" s="56">
        <v>165577.51999999999</v>
      </c>
      <c r="G803" s="56">
        <v>82788.759999999995</v>
      </c>
      <c r="H803" s="55" t="s">
        <v>1024</v>
      </c>
      <c r="I803" s="55" t="s">
        <v>929</v>
      </c>
      <c r="J803" s="55" t="s">
        <v>33</v>
      </c>
      <c r="K803" s="39">
        <v>39331098</v>
      </c>
      <c r="L803" s="48" t="s">
        <v>1619</v>
      </c>
      <c r="M803" s="55" t="s">
        <v>925</v>
      </c>
      <c r="N803" s="55" t="s">
        <v>31</v>
      </c>
      <c r="O803" s="55" t="s">
        <v>32</v>
      </c>
      <c r="P803" s="54">
        <v>37622</v>
      </c>
      <c r="Q803" s="55" t="s">
        <v>17</v>
      </c>
    </row>
    <row r="804" spans="1:17" x14ac:dyDescent="0.3">
      <c r="A804" s="54">
        <v>36708</v>
      </c>
      <c r="B804" s="55" t="s">
        <v>36</v>
      </c>
      <c r="C804" s="55" t="s">
        <v>1261</v>
      </c>
      <c r="D804" s="55" t="s">
        <v>922</v>
      </c>
      <c r="E804" s="39">
        <v>2</v>
      </c>
      <c r="F804" s="56">
        <v>119725.23</v>
      </c>
      <c r="G804" s="56">
        <v>59862.62</v>
      </c>
      <c r="H804" s="55" t="s">
        <v>1024</v>
      </c>
      <c r="I804" s="55" t="s">
        <v>929</v>
      </c>
      <c r="J804" s="55" t="s">
        <v>33</v>
      </c>
      <c r="K804" s="39">
        <v>58587619</v>
      </c>
      <c r="L804" s="48" t="s">
        <v>1619</v>
      </c>
      <c r="M804" s="55" t="s">
        <v>925</v>
      </c>
      <c r="N804" s="55" t="s">
        <v>31</v>
      </c>
      <c r="O804" s="55" t="s">
        <v>32</v>
      </c>
      <c r="P804" s="54">
        <v>36708</v>
      </c>
      <c r="Q804" s="55" t="s">
        <v>17</v>
      </c>
    </row>
    <row r="805" spans="1:17" x14ac:dyDescent="0.3">
      <c r="A805" s="54">
        <v>33786</v>
      </c>
      <c r="B805" s="55" t="s">
        <v>36</v>
      </c>
      <c r="C805" s="55" t="s">
        <v>1261</v>
      </c>
      <c r="D805" s="55" t="s">
        <v>922</v>
      </c>
      <c r="E805" s="39">
        <v>2</v>
      </c>
      <c r="F805" s="56">
        <v>279991.67999999999</v>
      </c>
      <c r="G805" s="56">
        <v>139995.84</v>
      </c>
      <c r="H805" s="55" t="s">
        <v>1024</v>
      </c>
      <c r="I805" s="55" t="s">
        <v>929</v>
      </c>
      <c r="J805" s="55" t="s">
        <v>33</v>
      </c>
      <c r="K805" s="39">
        <v>58587622</v>
      </c>
      <c r="L805" s="48" t="s">
        <v>1619</v>
      </c>
      <c r="M805" s="55" t="s">
        <v>925</v>
      </c>
      <c r="N805" s="55" t="s">
        <v>31</v>
      </c>
      <c r="O805" s="55" t="s">
        <v>32</v>
      </c>
      <c r="P805" s="54">
        <v>33786</v>
      </c>
      <c r="Q805" s="55" t="s">
        <v>17</v>
      </c>
    </row>
    <row r="806" spans="1:17" x14ac:dyDescent="0.3">
      <c r="A806" s="54">
        <v>24289</v>
      </c>
      <c r="B806" s="55" t="s">
        <v>36</v>
      </c>
      <c r="C806" s="55" t="s">
        <v>1261</v>
      </c>
      <c r="D806" s="55" t="s">
        <v>922</v>
      </c>
      <c r="E806" s="39">
        <v>0</v>
      </c>
      <c r="F806" s="56">
        <v>9725.08</v>
      </c>
      <c r="G806" s="56">
        <v>9725.08</v>
      </c>
      <c r="H806" s="55" t="s">
        <v>1024</v>
      </c>
      <c r="I806" s="55" t="s">
        <v>929</v>
      </c>
      <c r="J806" s="55" t="s">
        <v>33</v>
      </c>
      <c r="K806" s="39">
        <v>97932134</v>
      </c>
      <c r="L806" s="48" t="s">
        <v>1619</v>
      </c>
      <c r="M806" s="55" t="s">
        <v>925</v>
      </c>
      <c r="N806" s="55" t="s">
        <v>31</v>
      </c>
      <c r="O806" s="55" t="s">
        <v>32</v>
      </c>
      <c r="P806" s="54">
        <v>24289</v>
      </c>
      <c r="Q806" s="55" t="s">
        <v>17</v>
      </c>
    </row>
    <row r="807" spans="1:17" x14ac:dyDescent="0.3">
      <c r="A807" s="54">
        <v>38808</v>
      </c>
      <c r="B807" s="55" t="s">
        <v>36</v>
      </c>
      <c r="C807" s="55" t="s">
        <v>1263</v>
      </c>
      <c r="D807" s="55" t="s">
        <v>922</v>
      </c>
      <c r="E807" s="39">
        <v>0</v>
      </c>
      <c r="F807" s="56">
        <v>-2323.19</v>
      </c>
      <c r="G807" s="56">
        <v>-2323.19</v>
      </c>
      <c r="H807" s="55" t="s">
        <v>1226</v>
      </c>
      <c r="I807" s="55" t="s">
        <v>929</v>
      </c>
      <c r="J807" s="55" t="s">
        <v>33</v>
      </c>
      <c r="K807" s="39">
        <v>94656397</v>
      </c>
      <c r="L807" s="48" t="s">
        <v>1619</v>
      </c>
      <c r="M807" s="55" t="s">
        <v>925</v>
      </c>
      <c r="N807" s="55" t="s">
        <v>31</v>
      </c>
      <c r="O807" s="55" t="s">
        <v>32</v>
      </c>
      <c r="P807" s="54">
        <v>39814</v>
      </c>
      <c r="Q807" s="55" t="s">
        <v>17</v>
      </c>
    </row>
    <row r="808" spans="1:17" x14ac:dyDescent="0.3">
      <c r="A808" s="54">
        <v>38838</v>
      </c>
      <c r="B808" s="55" t="s">
        <v>36</v>
      </c>
      <c r="C808" s="55" t="s">
        <v>1263</v>
      </c>
      <c r="D808" s="55" t="s">
        <v>922</v>
      </c>
      <c r="E808" s="39">
        <v>1</v>
      </c>
      <c r="F808" s="56">
        <v>109479.26</v>
      </c>
      <c r="G808" s="56">
        <v>109479.26</v>
      </c>
      <c r="H808" s="55" t="s">
        <v>1264</v>
      </c>
      <c r="I808" s="55" t="s">
        <v>929</v>
      </c>
      <c r="J808" s="55" t="s">
        <v>33</v>
      </c>
      <c r="K808" s="39">
        <v>72839555</v>
      </c>
      <c r="L808" s="48" t="s">
        <v>1619</v>
      </c>
      <c r="M808" s="55" t="s">
        <v>925</v>
      </c>
      <c r="N808" s="55" t="s">
        <v>31</v>
      </c>
      <c r="O808" s="55" t="s">
        <v>32</v>
      </c>
      <c r="P808" s="54">
        <v>38718</v>
      </c>
      <c r="Q808" s="55" t="s">
        <v>17</v>
      </c>
    </row>
    <row r="809" spans="1:17" x14ac:dyDescent="0.3">
      <c r="A809" s="54">
        <v>37773</v>
      </c>
      <c r="B809" s="55" t="s">
        <v>36</v>
      </c>
      <c r="C809" s="55" t="s">
        <v>1263</v>
      </c>
      <c r="D809" s="55" t="s">
        <v>922</v>
      </c>
      <c r="E809" s="39">
        <v>1</v>
      </c>
      <c r="F809" s="56">
        <v>45618.29</v>
      </c>
      <c r="G809" s="56">
        <v>45618.29</v>
      </c>
      <c r="H809" s="55" t="s">
        <v>1265</v>
      </c>
      <c r="I809" s="55" t="s">
        <v>929</v>
      </c>
      <c r="J809" s="55" t="s">
        <v>33</v>
      </c>
      <c r="K809" s="39">
        <v>39331086</v>
      </c>
      <c r="L809" s="48" t="s">
        <v>1619</v>
      </c>
      <c r="M809" s="55" t="s">
        <v>925</v>
      </c>
      <c r="N809" s="55" t="s">
        <v>31</v>
      </c>
      <c r="O809" s="55" t="s">
        <v>32</v>
      </c>
      <c r="P809" s="54">
        <v>37622</v>
      </c>
      <c r="Q809" s="55" t="s">
        <v>17</v>
      </c>
    </row>
    <row r="810" spans="1:17" x14ac:dyDescent="0.3">
      <c r="A810" s="54">
        <v>36708</v>
      </c>
      <c r="B810" s="55" t="s">
        <v>36</v>
      </c>
      <c r="C810" s="55" t="s">
        <v>315</v>
      </c>
      <c r="D810" s="55" t="s">
        <v>922</v>
      </c>
      <c r="E810" s="39">
        <v>1</v>
      </c>
      <c r="F810" s="56">
        <v>67345.440000000002</v>
      </c>
      <c r="G810" s="56">
        <v>67345.440000000002</v>
      </c>
      <c r="H810" s="55" t="s">
        <v>928</v>
      </c>
      <c r="I810" s="55" t="s">
        <v>929</v>
      </c>
      <c r="J810" s="55" t="s">
        <v>33</v>
      </c>
      <c r="K810" s="39">
        <v>10550</v>
      </c>
      <c r="L810" s="48" t="s">
        <v>1619</v>
      </c>
      <c r="M810" s="55" t="s">
        <v>925</v>
      </c>
      <c r="N810" s="55" t="s">
        <v>31</v>
      </c>
      <c r="O810" s="55" t="s">
        <v>32</v>
      </c>
      <c r="P810" s="54">
        <v>36708</v>
      </c>
      <c r="Q810" s="55" t="s">
        <v>17</v>
      </c>
    </row>
    <row r="811" spans="1:17" x14ac:dyDescent="0.3">
      <c r="A811" s="54">
        <v>33786</v>
      </c>
      <c r="B811" s="55" t="s">
        <v>36</v>
      </c>
      <c r="C811" s="55" t="s">
        <v>315</v>
      </c>
      <c r="D811" s="55" t="s">
        <v>922</v>
      </c>
      <c r="E811" s="39">
        <v>1</v>
      </c>
      <c r="F811" s="56">
        <v>157495.32</v>
      </c>
      <c r="G811" s="56">
        <v>157495.32</v>
      </c>
      <c r="H811" s="55" t="s">
        <v>928</v>
      </c>
      <c r="I811" s="55" t="s">
        <v>929</v>
      </c>
      <c r="J811" s="55" t="s">
        <v>33</v>
      </c>
      <c r="K811" s="39">
        <v>10549</v>
      </c>
      <c r="L811" s="48" t="s">
        <v>1619</v>
      </c>
      <c r="M811" s="55" t="s">
        <v>925</v>
      </c>
      <c r="N811" s="55" t="s">
        <v>31</v>
      </c>
      <c r="O811" s="55" t="s">
        <v>32</v>
      </c>
      <c r="P811" s="54">
        <v>33786</v>
      </c>
      <c r="Q811" s="55" t="s">
        <v>17</v>
      </c>
    </row>
    <row r="812" spans="1:17" x14ac:dyDescent="0.3">
      <c r="A812" s="54">
        <v>24289</v>
      </c>
      <c r="B812" s="55" t="s">
        <v>36</v>
      </c>
      <c r="C812" s="55" t="s">
        <v>315</v>
      </c>
      <c r="D812" s="55" t="s">
        <v>922</v>
      </c>
      <c r="E812" s="39">
        <v>0</v>
      </c>
      <c r="F812" s="56">
        <v>14587.61</v>
      </c>
      <c r="G812" s="56">
        <v>14587.61</v>
      </c>
      <c r="H812" s="55" t="s">
        <v>928</v>
      </c>
      <c r="I812" s="55" t="s">
        <v>929</v>
      </c>
      <c r="J812" s="55" t="s">
        <v>33</v>
      </c>
      <c r="K812" s="39">
        <v>10548</v>
      </c>
      <c r="L812" s="48" t="s">
        <v>1619</v>
      </c>
      <c r="M812" s="55" t="s">
        <v>925</v>
      </c>
      <c r="N812" s="55" t="s">
        <v>31</v>
      </c>
      <c r="O812" s="55" t="s">
        <v>32</v>
      </c>
      <c r="P812" s="54">
        <v>24289</v>
      </c>
      <c r="Q812" s="55" t="s">
        <v>17</v>
      </c>
    </row>
    <row r="813" spans="1:17" x14ac:dyDescent="0.3">
      <c r="A813" s="54">
        <v>34151</v>
      </c>
      <c r="B813" s="55" t="s">
        <v>36</v>
      </c>
      <c r="C813" s="55" t="s">
        <v>316</v>
      </c>
      <c r="D813" s="55" t="s">
        <v>927</v>
      </c>
      <c r="E813" s="39">
        <v>0</v>
      </c>
      <c r="F813" s="56">
        <v>43339.81</v>
      </c>
      <c r="G813" s="56">
        <v>43339.81</v>
      </c>
      <c r="H813" s="55" t="s">
        <v>928</v>
      </c>
      <c r="I813" s="55" t="s">
        <v>929</v>
      </c>
      <c r="J813" s="55" t="s">
        <v>33</v>
      </c>
      <c r="K813" s="39">
        <v>10607</v>
      </c>
      <c r="L813" s="48" t="s">
        <v>1619</v>
      </c>
      <c r="M813" s="55" t="s">
        <v>925</v>
      </c>
      <c r="N813" s="55" t="s">
        <v>31</v>
      </c>
      <c r="O813" s="55" t="s">
        <v>32</v>
      </c>
      <c r="P813" s="54">
        <v>34151</v>
      </c>
      <c r="Q813" s="55" t="s">
        <v>17</v>
      </c>
    </row>
    <row r="814" spans="1:17" x14ac:dyDescent="0.3">
      <c r="A814" s="54">
        <v>33786</v>
      </c>
      <c r="B814" s="55" t="s">
        <v>36</v>
      </c>
      <c r="C814" s="55" t="s">
        <v>316</v>
      </c>
      <c r="D814" s="55" t="s">
        <v>927</v>
      </c>
      <c r="E814" s="39">
        <v>0</v>
      </c>
      <c r="F814" s="56">
        <v>149927.34</v>
      </c>
      <c r="G814" s="56">
        <v>149927.34</v>
      </c>
      <c r="H814" s="55" t="s">
        <v>928</v>
      </c>
      <c r="I814" s="55" t="s">
        <v>929</v>
      </c>
      <c r="J814" s="55" t="s">
        <v>33</v>
      </c>
      <c r="K814" s="39">
        <v>10606</v>
      </c>
      <c r="L814" s="48" t="s">
        <v>1619</v>
      </c>
      <c r="M814" s="55" t="s">
        <v>925</v>
      </c>
      <c r="N814" s="55" t="s">
        <v>31</v>
      </c>
      <c r="O814" s="55" t="s">
        <v>32</v>
      </c>
      <c r="P814" s="54">
        <v>33786</v>
      </c>
      <c r="Q814" s="55" t="s">
        <v>17</v>
      </c>
    </row>
    <row r="815" spans="1:17" x14ac:dyDescent="0.3">
      <c r="A815" s="54">
        <v>30498</v>
      </c>
      <c r="B815" s="55" t="s">
        <v>36</v>
      </c>
      <c r="C815" s="55" t="s">
        <v>316</v>
      </c>
      <c r="D815" s="55" t="s">
        <v>927</v>
      </c>
      <c r="E815" s="39">
        <v>0</v>
      </c>
      <c r="F815" s="56">
        <v>33320.46</v>
      </c>
      <c r="G815" s="56">
        <v>33320.46</v>
      </c>
      <c r="H815" s="55" t="s">
        <v>928</v>
      </c>
      <c r="I815" s="55" t="s">
        <v>929</v>
      </c>
      <c r="J815" s="55" t="s">
        <v>33</v>
      </c>
      <c r="K815" s="39">
        <v>10605</v>
      </c>
      <c r="L815" s="48" t="s">
        <v>1619</v>
      </c>
      <c r="M815" s="55" t="s">
        <v>925</v>
      </c>
      <c r="N815" s="55" t="s">
        <v>31</v>
      </c>
      <c r="O815" s="55" t="s">
        <v>32</v>
      </c>
      <c r="P815" s="54">
        <v>30498</v>
      </c>
      <c r="Q815" s="55" t="s">
        <v>17</v>
      </c>
    </row>
    <row r="816" spans="1:17" x14ac:dyDescent="0.3">
      <c r="A816" s="54">
        <v>24289</v>
      </c>
      <c r="B816" s="55" t="s">
        <v>36</v>
      </c>
      <c r="C816" s="55" t="s">
        <v>316</v>
      </c>
      <c r="D816" s="55" t="s">
        <v>927</v>
      </c>
      <c r="E816" s="39">
        <v>1</v>
      </c>
      <c r="F816" s="56">
        <v>205630.97</v>
      </c>
      <c r="G816" s="56">
        <v>205630.97</v>
      </c>
      <c r="H816" s="55" t="s">
        <v>928</v>
      </c>
      <c r="I816" s="55" t="s">
        <v>929</v>
      </c>
      <c r="J816" s="55" t="s">
        <v>33</v>
      </c>
      <c r="K816" s="39">
        <v>10604</v>
      </c>
      <c r="L816" s="48" t="s">
        <v>1619</v>
      </c>
      <c r="M816" s="55" t="s">
        <v>925</v>
      </c>
      <c r="N816" s="55" t="s">
        <v>31</v>
      </c>
      <c r="O816" s="55" t="s">
        <v>32</v>
      </c>
      <c r="P816" s="54">
        <v>24289</v>
      </c>
      <c r="Q816" s="55" t="s">
        <v>17</v>
      </c>
    </row>
    <row r="817" spans="1:17" x14ac:dyDescent="0.3">
      <c r="A817" s="54">
        <v>24289</v>
      </c>
      <c r="B817" s="55" t="s">
        <v>36</v>
      </c>
      <c r="C817" s="55" t="s">
        <v>1266</v>
      </c>
      <c r="D817" s="55" t="s">
        <v>922</v>
      </c>
      <c r="E817" s="39">
        <v>5</v>
      </c>
      <c r="F817" s="56">
        <v>8809.89</v>
      </c>
      <c r="G817" s="56">
        <v>1761.98</v>
      </c>
      <c r="H817" s="55" t="s">
        <v>928</v>
      </c>
      <c r="I817" s="55" t="s">
        <v>929</v>
      </c>
      <c r="J817" s="55" t="s">
        <v>33</v>
      </c>
      <c r="K817" s="39">
        <v>10682</v>
      </c>
      <c r="L817" s="48" t="s">
        <v>1619</v>
      </c>
      <c r="M817" s="55" t="s">
        <v>925</v>
      </c>
      <c r="N817" s="55" t="s">
        <v>31</v>
      </c>
      <c r="O817" s="55" t="s">
        <v>32</v>
      </c>
      <c r="P817" s="54">
        <v>24289</v>
      </c>
      <c r="Q817" s="55" t="s">
        <v>17</v>
      </c>
    </row>
    <row r="818" spans="1:17" x14ac:dyDescent="0.3">
      <c r="A818" s="54">
        <v>34151</v>
      </c>
      <c r="B818" s="55" t="s">
        <v>36</v>
      </c>
      <c r="C818" s="55" t="s">
        <v>1267</v>
      </c>
      <c r="D818" s="55" t="s">
        <v>927</v>
      </c>
      <c r="E818" s="39">
        <v>0</v>
      </c>
      <c r="F818" s="56">
        <v>38879.379999999997</v>
      </c>
      <c r="G818" s="56">
        <v>38879.379999999997</v>
      </c>
      <c r="H818" s="55" t="s">
        <v>928</v>
      </c>
      <c r="I818" s="55" t="s">
        <v>929</v>
      </c>
      <c r="J818" s="55" t="s">
        <v>33</v>
      </c>
      <c r="K818" s="39">
        <v>10723</v>
      </c>
      <c r="L818" s="48" t="s">
        <v>1619</v>
      </c>
      <c r="M818" s="55" t="s">
        <v>925</v>
      </c>
      <c r="N818" s="55" t="s">
        <v>31</v>
      </c>
      <c r="O818" s="55" t="s">
        <v>32</v>
      </c>
      <c r="P818" s="54">
        <v>34151</v>
      </c>
      <c r="Q818" s="55" t="s">
        <v>17</v>
      </c>
    </row>
    <row r="819" spans="1:17" x14ac:dyDescent="0.3">
      <c r="A819" s="54">
        <v>33786</v>
      </c>
      <c r="B819" s="55" t="s">
        <v>36</v>
      </c>
      <c r="C819" s="55" t="s">
        <v>1267</v>
      </c>
      <c r="D819" s="55" t="s">
        <v>927</v>
      </c>
      <c r="E819" s="39">
        <v>0</v>
      </c>
      <c r="F819" s="56">
        <v>18404.68</v>
      </c>
      <c r="G819" s="56">
        <v>18404.68</v>
      </c>
      <c r="H819" s="55" t="s">
        <v>928</v>
      </c>
      <c r="I819" s="55" t="s">
        <v>929</v>
      </c>
      <c r="J819" s="55" t="s">
        <v>33</v>
      </c>
      <c r="K819" s="39">
        <v>10722</v>
      </c>
      <c r="L819" s="48" t="s">
        <v>1619</v>
      </c>
      <c r="M819" s="55" t="s">
        <v>925</v>
      </c>
      <c r="N819" s="55" t="s">
        <v>31</v>
      </c>
      <c r="O819" s="55" t="s">
        <v>32</v>
      </c>
      <c r="P819" s="54">
        <v>33786</v>
      </c>
      <c r="Q819" s="55" t="s">
        <v>17</v>
      </c>
    </row>
    <row r="820" spans="1:17" x14ac:dyDescent="0.3">
      <c r="A820" s="54">
        <v>28307</v>
      </c>
      <c r="B820" s="55" t="s">
        <v>36</v>
      </c>
      <c r="C820" s="55" t="s">
        <v>1267</v>
      </c>
      <c r="D820" s="55" t="s">
        <v>927</v>
      </c>
      <c r="E820" s="39">
        <v>0</v>
      </c>
      <c r="F820" s="56">
        <v>5013.54</v>
      </c>
      <c r="G820" s="56">
        <v>5013.54</v>
      </c>
      <c r="H820" s="55" t="s">
        <v>928</v>
      </c>
      <c r="I820" s="55" t="s">
        <v>929</v>
      </c>
      <c r="J820" s="55" t="s">
        <v>33</v>
      </c>
      <c r="K820" s="39">
        <v>10721</v>
      </c>
      <c r="L820" s="48" t="s">
        <v>1619</v>
      </c>
      <c r="M820" s="55" t="s">
        <v>925</v>
      </c>
      <c r="N820" s="55" t="s">
        <v>31</v>
      </c>
      <c r="O820" s="55" t="s">
        <v>32</v>
      </c>
      <c r="P820" s="54">
        <v>28307</v>
      </c>
      <c r="Q820" s="55" t="s">
        <v>17</v>
      </c>
    </row>
    <row r="821" spans="1:17" x14ac:dyDescent="0.3">
      <c r="A821" s="54">
        <v>24289</v>
      </c>
      <c r="B821" s="55" t="s">
        <v>36</v>
      </c>
      <c r="C821" s="55" t="s">
        <v>1267</v>
      </c>
      <c r="D821" s="55" t="s">
        <v>927</v>
      </c>
      <c r="E821" s="39">
        <v>1</v>
      </c>
      <c r="F821" s="56">
        <v>13053.28</v>
      </c>
      <c r="G821" s="56">
        <v>13053.28</v>
      </c>
      <c r="H821" s="55" t="s">
        <v>928</v>
      </c>
      <c r="I821" s="55" t="s">
        <v>929</v>
      </c>
      <c r="J821" s="55" t="s">
        <v>33</v>
      </c>
      <c r="K821" s="39">
        <v>10720</v>
      </c>
      <c r="L821" s="48" t="s">
        <v>1619</v>
      </c>
      <c r="M821" s="55" t="s">
        <v>925</v>
      </c>
      <c r="N821" s="55" t="s">
        <v>31</v>
      </c>
      <c r="O821" s="55" t="s">
        <v>32</v>
      </c>
      <c r="P821" s="54">
        <v>24289</v>
      </c>
      <c r="Q821" s="55" t="s">
        <v>17</v>
      </c>
    </row>
    <row r="822" spans="1:17" x14ac:dyDescent="0.3">
      <c r="A822" s="54">
        <v>40148</v>
      </c>
      <c r="B822" s="55" t="s">
        <v>36</v>
      </c>
      <c r="C822" s="55" t="s">
        <v>1268</v>
      </c>
      <c r="D822" s="55" t="s">
        <v>927</v>
      </c>
      <c r="E822" s="39">
        <v>1</v>
      </c>
      <c r="F822" s="56">
        <v>16120.3</v>
      </c>
      <c r="G822" s="56">
        <v>16120.3</v>
      </c>
      <c r="H822" s="55" t="s">
        <v>1269</v>
      </c>
      <c r="I822" s="55" t="s">
        <v>929</v>
      </c>
      <c r="J822" s="55" t="s">
        <v>33</v>
      </c>
      <c r="K822" s="39">
        <v>99488858</v>
      </c>
      <c r="L822" s="48" t="s">
        <v>1619</v>
      </c>
      <c r="M822" s="55" t="s">
        <v>925</v>
      </c>
      <c r="N822" s="55" t="s">
        <v>31</v>
      </c>
      <c r="O822" s="55" t="s">
        <v>32</v>
      </c>
      <c r="P822" s="54">
        <v>39814</v>
      </c>
      <c r="Q822" s="55" t="s">
        <v>17</v>
      </c>
    </row>
    <row r="823" spans="1:17" x14ac:dyDescent="0.3">
      <c r="A823" s="54">
        <v>29768</v>
      </c>
      <c r="B823" s="55" t="s">
        <v>36</v>
      </c>
      <c r="C823" s="55" t="s">
        <v>1054</v>
      </c>
      <c r="D823" s="55" t="s">
        <v>927</v>
      </c>
      <c r="E823" s="39">
        <v>0</v>
      </c>
      <c r="F823" s="56">
        <v>23411.43</v>
      </c>
      <c r="G823" s="56">
        <v>23411.43</v>
      </c>
      <c r="H823" s="55" t="s">
        <v>928</v>
      </c>
      <c r="I823" s="55" t="s">
        <v>929</v>
      </c>
      <c r="J823" s="55" t="s">
        <v>33</v>
      </c>
      <c r="K823" s="39">
        <v>10769</v>
      </c>
      <c r="L823" s="48" t="s">
        <v>1619</v>
      </c>
      <c r="M823" s="55" t="s">
        <v>925</v>
      </c>
      <c r="N823" s="55" t="s">
        <v>31</v>
      </c>
      <c r="O823" s="55" t="s">
        <v>32</v>
      </c>
      <c r="P823" s="54">
        <v>29768</v>
      </c>
      <c r="Q823" s="55" t="s">
        <v>17</v>
      </c>
    </row>
    <row r="824" spans="1:17" x14ac:dyDescent="0.3">
      <c r="A824" s="54">
        <v>24289</v>
      </c>
      <c r="B824" s="55" t="s">
        <v>36</v>
      </c>
      <c r="C824" s="55" t="s">
        <v>1054</v>
      </c>
      <c r="D824" s="55" t="s">
        <v>927</v>
      </c>
      <c r="E824" s="39">
        <v>1</v>
      </c>
      <c r="F824" s="56">
        <v>14712.75</v>
      </c>
      <c r="G824" s="56">
        <v>14712.75</v>
      </c>
      <c r="H824" s="55" t="s">
        <v>928</v>
      </c>
      <c r="I824" s="55" t="s">
        <v>929</v>
      </c>
      <c r="J824" s="55" t="s">
        <v>33</v>
      </c>
      <c r="K824" s="39">
        <v>10768</v>
      </c>
      <c r="L824" s="48" t="s">
        <v>1619</v>
      </c>
      <c r="M824" s="55" t="s">
        <v>925</v>
      </c>
      <c r="N824" s="55" t="s">
        <v>31</v>
      </c>
      <c r="O824" s="55" t="s">
        <v>32</v>
      </c>
      <c r="P824" s="54">
        <v>24289</v>
      </c>
      <c r="Q824" s="55" t="s">
        <v>17</v>
      </c>
    </row>
    <row r="825" spans="1:17" x14ac:dyDescent="0.3">
      <c r="A825" s="54">
        <v>39326</v>
      </c>
      <c r="B825" s="55" t="s">
        <v>36</v>
      </c>
      <c r="C825" s="55" t="s">
        <v>1270</v>
      </c>
      <c r="D825" s="55" t="s">
        <v>922</v>
      </c>
      <c r="E825" s="39">
        <v>1</v>
      </c>
      <c r="F825" s="56">
        <v>27292.55</v>
      </c>
      <c r="G825" s="56">
        <v>27292.55</v>
      </c>
      <c r="H825" s="55" t="s">
        <v>1271</v>
      </c>
      <c r="I825" s="55" t="s">
        <v>929</v>
      </c>
      <c r="J825" s="55" t="s">
        <v>33</v>
      </c>
      <c r="K825" s="39">
        <v>89390565</v>
      </c>
      <c r="L825" s="48" t="s">
        <v>1619</v>
      </c>
      <c r="M825" s="55" t="s">
        <v>925</v>
      </c>
      <c r="N825" s="55" t="s">
        <v>31</v>
      </c>
      <c r="O825" s="55" t="s">
        <v>32</v>
      </c>
      <c r="P825" s="54">
        <v>39083</v>
      </c>
      <c r="Q825" s="55" t="s">
        <v>17</v>
      </c>
    </row>
    <row r="826" spans="1:17" x14ac:dyDescent="0.3">
      <c r="A826" s="54">
        <v>29768</v>
      </c>
      <c r="B826" s="55" t="s">
        <v>36</v>
      </c>
      <c r="C826" s="55" t="s">
        <v>322</v>
      </c>
      <c r="D826" s="55" t="s">
        <v>927</v>
      </c>
      <c r="E826" s="39">
        <v>0</v>
      </c>
      <c r="F826" s="56">
        <v>40023.870000000003</v>
      </c>
      <c r="G826" s="56">
        <v>40023.870000000003</v>
      </c>
      <c r="H826" s="55" t="s">
        <v>928</v>
      </c>
      <c r="I826" s="55" t="s">
        <v>929</v>
      </c>
      <c r="J826" s="55" t="s">
        <v>33</v>
      </c>
      <c r="K826" s="39">
        <v>10798</v>
      </c>
      <c r="L826" s="48" t="s">
        <v>1619</v>
      </c>
      <c r="M826" s="55" t="s">
        <v>925</v>
      </c>
      <c r="N826" s="55" t="s">
        <v>31</v>
      </c>
      <c r="O826" s="55" t="s">
        <v>32</v>
      </c>
      <c r="P826" s="54">
        <v>29768</v>
      </c>
      <c r="Q826" s="55" t="s">
        <v>17</v>
      </c>
    </row>
    <row r="827" spans="1:17" x14ac:dyDescent="0.3">
      <c r="A827" s="54">
        <v>24289</v>
      </c>
      <c r="B827" s="55" t="s">
        <v>36</v>
      </c>
      <c r="C827" s="55" t="s">
        <v>322</v>
      </c>
      <c r="D827" s="55" t="s">
        <v>927</v>
      </c>
      <c r="E827" s="39">
        <v>1</v>
      </c>
      <c r="F827" s="56">
        <v>108179.22</v>
      </c>
      <c r="G827" s="56">
        <v>108179.22</v>
      </c>
      <c r="H827" s="55" t="s">
        <v>928</v>
      </c>
      <c r="I827" s="55" t="s">
        <v>929</v>
      </c>
      <c r="J827" s="55" t="s">
        <v>33</v>
      </c>
      <c r="K827" s="39">
        <v>10797</v>
      </c>
      <c r="L827" s="48" t="s">
        <v>1619</v>
      </c>
      <c r="M827" s="55" t="s">
        <v>925</v>
      </c>
      <c r="N827" s="55" t="s">
        <v>31</v>
      </c>
      <c r="O827" s="55" t="s">
        <v>32</v>
      </c>
      <c r="P827" s="54">
        <v>24289</v>
      </c>
      <c r="Q827" s="55" t="s">
        <v>17</v>
      </c>
    </row>
    <row r="828" spans="1:17" x14ac:dyDescent="0.3">
      <c r="A828" s="54">
        <v>24289</v>
      </c>
      <c r="B828" s="55" t="s">
        <v>36</v>
      </c>
      <c r="C828" s="55" t="s">
        <v>323</v>
      </c>
      <c r="D828" s="55" t="s">
        <v>922</v>
      </c>
      <c r="E828" s="39">
        <v>2</v>
      </c>
      <c r="F828" s="56">
        <v>3963.52</v>
      </c>
      <c r="G828" s="56">
        <v>1981.76</v>
      </c>
      <c r="H828" s="55" t="s">
        <v>928</v>
      </c>
      <c r="I828" s="55" t="s">
        <v>929</v>
      </c>
      <c r="J828" s="55" t="s">
        <v>33</v>
      </c>
      <c r="K828" s="39">
        <v>10826</v>
      </c>
      <c r="L828" s="48" t="s">
        <v>1619</v>
      </c>
      <c r="M828" s="55" t="s">
        <v>925</v>
      </c>
      <c r="N828" s="55" t="s">
        <v>31</v>
      </c>
      <c r="O828" s="55" t="s">
        <v>32</v>
      </c>
      <c r="P828" s="54">
        <v>24289</v>
      </c>
      <c r="Q828" s="55" t="s">
        <v>17</v>
      </c>
    </row>
    <row r="829" spans="1:17" x14ac:dyDescent="0.3">
      <c r="A829" s="54">
        <v>39326</v>
      </c>
      <c r="B829" s="55" t="s">
        <v>36</v>
      </c>
      <c r="C829" s="55" t="s">
        <v>1272</v>
      </c>
      <c r="D829" s="55" t="s">
        <v>922</v>
      </c>
      <c r="E829" s="39">
        <v>1</v>
      </c>
      <c r="F829" s="56">
        <v>18195.02</v>
      </c>
      <c r="G829" s="56">
        <v>18195.02</v>
      </c>
      <c r="H829" s="55" t="s">
        <v>1271</v>
      </c>
      <c r="I829" s="55" t="s">
        <v>929</v>
      </c>
      <c r="J829" s="55" t="s">
        <v>33</v>
      </c>
      <c r="K829" s="39">
        <v>89390553</v>
      </c>
      <c r="L829" s="48" t="s">
        <v>1619</v>
      </c>
      <c r="M829" s="55" t="s">
        <v>925</v>
      </c>
      <c r="N829" s="55" t="s">
        <v>31</v>
      </c>
      <c r="O829" s="55" t="s">
        <v>32</v>
      </c>
      <c r="P829" s="54">
        <v>39083</v>
      </c>
      <c r="Q829" s="55" t="s">
        <v>17</v>
      </c>
    </row>
    <row r="830" spans="1:17" x14ac:dyDescent="0.3">
      <c r="A830" s="54">
        <v>24289</v>
      </c>
      <c r="B830" s="55" t="s">
        <v>36</v>
      </c>
      <c r="C830" s="55" t="s">
        <v>324</v>
      </c>
      <c r="D830" s="55" t="s">
        <v>922</v>
      </c>
      <c r="E830" s="39">
        <v>1</v>
      </c>
      <c r="F830" s="56">
        <v>9442.1200000000008</v>
      </c>
      <c r="G830" s="56">
        <v>9442.1200000000008</v>
      </c>
      <c r="H830" s="55" t="s">
        <v>928</v>
      </c>
      <c r="I830" s="55" t="s">
        <v>929</v>
      </c>
      <c r="J830" s="55" t="s">
        <v>33</v>
      </c>
      <c r="K830" s="39">
        <v>10841</v>
      </c>
      <c r="L830" s="48" t="s">
        <v>1619</v>
      </c>
      <c r="M830" s="55" t="s">
        <v>925</v>
      </c>
      <c r="N830" s="55" t="s">
        <v>31</v>
      </c>
      <c r="O830" s="55" t="s">
        <v>32</v>
      </c>
      <c r="P830" s="54">
        <v>24289</v>
      </c>
      <c r="Q830" s="55" t="s">
        <v>17</v>
      </c>
    </row>
    <row r="831" spans="1:17" x14ac:dyDescent="0.3">
      <c r="A831" s="54">
        <v>38808</v>
      </c>
      <c r="B831" s="55" t="s">
        <v>36</v>
      </c>
      <c r="C831" s="55" t="s">
        <v>1273</v>
      </c>
      <c r="D831" s="55" t="s">
        <v>927</v>
      </c>
      <c r="E831" s="39">
        <v>0</v>
      </c>
      <c r="F831" s="56">
        <v>-2497</v>
      </c>
      <c r="G831" s="56">
        <v>-2497</v>
      </c>
      <c r="H831" s="55" t="s">
        <v>1226</v>
      </c>
      <c r="I831" s="55" t="s">
        <v>929</v>
      </c>
      <c r="J831" s="55" t="s">
        <v>33</v>
      </c>
      <c r="K831" s="39">
        <v>94656398</v>
      </c>
      <c r="L831" s="48" t="s">
        <v>1619</v>
      </c>
      <c r="M831" s="55" t="s">
        <v>925</v>
      </c>
      <c r="N831" s="55" t="s">
        <v>31</v>
      </c>
      <c r="O831" s="55" t="s">
        <v>32</v>
      </c>
      <c r="P831" s="54">
        <v>39814</v>
      </c>
      <c r="Q831" s="55" t="s">
        <v>17</v>
      </c>
    </row>
    <row r="832" spans="1:17" x14ac:dyDescent="0.3">
      <c r="A832" s="54">
        <v>37956</v>
      </c>
      <c r="B832" s="55" t="s">
        <v>36</v>
      </c>
      <c r="C832" s="55" t="s">
        <v>1273</v>
      </c>
      <c r="D832" s="55" t="s">
        <v>927</v>
      </c>
      <c r="E832" s="39">
        <v>1</v>
      </c>
      <c r="F832" s="56">
        <v>82863.86</v>
      </c>
      <c r="G832" s="56">
        <v>82863.86</v>
      </c>
      <c r="H832" s="55" t="s">
        <v>1274</v>
      </c>
      <c r="I832" s="55" t="s">
        <v>929</v>
      </c>
      <c r="J832" s="55" t="s">
        <v>33</v>
      </c>
      <c r="K832" s="39">
        <v>39331154</v>
      </c>
      <c r="L832" s="48" t="s">
        <v>1619</v>
      </c>
      <c r="M832" s="55" t="s">
        <v>925</v>
      </c>
      <c r="N832" s="55" t="s">
        <v>31</v>
      </c>
      <c r="O832" s="55" t="s">
        <v>32</v>
      </c>
      <c r="P832" s="54">
        <v>37622</v>
      </c>
      <c r="Q832" s="55" t="s">
        <v>17</v>
      </c>
    </row>
    <row r="833" spans="1:17" x14ac:dyDescent="0.3">
      <c r="A833" s="54">
        <v>24289</v>
      </c>
      <c r="B833" s="55" t="s">
        <v>36</v>
      </c>
      <c r="C833" s="55" t="s">
        <v>327</v>
      </c>
      <c r="D833" s="55" t="s">
        <v>922</v>
      </c>
      <c r="E833" s="39">
        <v>1</v>
      </c>
      <c r="F833" s="56">
        <v>2208.79</v>
      </c>
      <c r="G833" s="56">
        <v>2208.79</v>
      </c>
      <c r="H833" s="55" t="s">
        <v>928</v>
      </c>
      <c r="I833" s="55" t="s">
        <v>929</v>
      </c>
      <c r="J833" s="55" t="s">
        <v>33</v>
      </c>
      <c r="K833" s="39">
        <v>10876</v>
      </c>
      <c r="L833" s="48" t="s">
        <v>1619</v>
      </c>
      <c r="M833" s="55" t="s">
        <v>925</v>
      </c>
      <c r="N833" s="55" t="s">
        <v>31</v>
      </c>
      <c r="O833" s="55" t="s">
        <v>32</v>
      </c>
      <c r="P833" s="54">
        <v>24289</v>
      </c>
      <c r="Q833" s="55" t="s">
        <v>17</v>
      </c>
    </row>
    <row r="834" spans="1:17" x14ac:dyDescent="0.3">
      <c r="A834" s="54">
        <v>38808</v>
      </c>
      <c r="B834" s="55" t="s">
        <v>36</v>
      </c>
      <c r="C834" s="55" t="s">
        <v>1275</v>
      </c>
      <c r="D834" s="55" t="s">
        <v>922</v>
      </c>
      <c r="E834" s="39">
        <v>0</v>
      </c>
      <c r="F834" s="56">
        <v>-4180.99</v>
      </c>
      <c r="G834" s="56">
        <v>-4180.99</v>
      </c>
      <c r="H834" s="55" t="s">
        <v>1226</v>
      </c>
      <c r="I834" s="55" t="s">
        <v>929</v>
      </c>
      <c r="J834" s="55" t="s">
        <v>33</v>
      </c>
      <c r="K834" s="39">
        <v>94656400</v>
      </c>
      <c r="L834" s="48" t="s">
        <v>1619</v>
      </c>
      <c r="M834" s="55" t="s">
        <v>925</v>
      </c>
      <c r="N834" s="55" t="s">
        <v>31</v>
      </c>
      <c r="O834" s="55" t="s">
        <v>32</v>
      </c>
      <c r="P834" s="54">
        <v>39814</v>
      </c>
      <c r="Q834" s="55" t="s">
        <v>17</v>
      </c>
    </row>
    <row r="835" spans="1:17" x14ac:dyDescent="0.3">
      <c r="A835" s="54">
        <v>37773</v>
      </c>
      <c r="B835" s="55" t="s">
        <v>36</v>
      </c>
      <c r="C835" s="55" t="s">
        <v>1275</v>
      </c>
      <c r="D835" s="55" t="s">
        <v>922</v>
      </c>
      <c r="E835" s="39">
        <v>1</v>
      </c>
      <c r="F835" s="56">
        <v>197023.79</v>
      </c>
      <c r="G835" s="56">
        <v>197023.79</v>
      </c>
      <c r="H835" s="55" t="s">
        <v>1276</v>
      </c>
      <c r="I835" s="55" t="s">
        <v>929</v>
      </c>
      <c r="J835" s="55" t="s">
        <v>33</v>
      </c>
      <c r="K835" s="39">
        <v>39331035</v>
      </c>
      <c r="L835" s="48" t="s">
        <v>1619</v>
      </c>
      <c r="M835" s="55" t="s">
        <v>925</v>
      </c>
      <c r="N835" s="55" t="s">
        <v>31</v>
      </c>
      <c r="O835" s="55" t="s">
        <v>32</v>
      </c>
      <c r="P835" s="54">
        <v>37622</v>
      </c>
      <c r="Q835" s="55" t="s">
        <v>17</v>
      </c>
    </row>
    <row r="836" spans="1:17" x14ac:dyDescent="0.3">
      <c r="A836" s="54">
        <v>34881</v>
      </c>
      <c r="B836" s="55" t="s">
        <v>36</v>
      </c>
      <c r="C836" s="55" t="s">
        <v>1275</v>
      </c>
      <c r="D836" s="55" t="s">
        <v>922</v>
      </c>
      <c r="E836" s="39">
        <v>2</v>
      </c>
      <c r="F836" s="56">
        <v>217834.64</v>
      </c>
      <c r="G836" s="56">
        <v>108917.32</v>
      </c>
      <c r="H836" s="55" t="s">
        <v>1024</v>
      </c>
      <c r="I836" s="55" t="s">
        <v>929</v>
      </c>
      <c r="J836" s="55" t="s">
        <v>33</v>
      </c>
      <c r="K836" s="39">
        <v>97932121</v>
      </c>
      <c r="L836" s="48" t="s">
        <v>1619</v>
      </c>
      <c r="M836" s="55" t="s">
        <v>925</v>
      </c>
      <c r="N836" s="55" t="s">
        <v>31</v>
      </c>
      <c r="O836" s="55" t="s">
        <v>32</v>
      </c>
      <c r="P836" s="54">
        <v>34881</v>
      </c>
      <c r="Q836" s="55" t="s">
        <v>17</v>
      </c>
    </row>
    <row r="837" spans="1:17" x14ac:dyDescent="0.3">
      <c r="A837" s="54">
        <v>38808</v>
      </c>
      <c r="B837" s="55" t="s">
        <v>36</v>
      </c>
      <c r="C837" s="55" t="s">
        <v>1277</v>
      </c>
      <c r="D837" s="55" t="s">
        <v>922</v>
      </c>
      <c r="E837" s="39">
        <v>0</v>
      </c>
      <c r="F837" s="56">
        <v>-6271.99</v>
      </c>
      <c r="G837" s="56">
        <v>-6271.99</v>
      </c>
      <c r="H837" s="55" t="s">
        <v>1226</v>
      </c>
      <c r="I837" s="55" t="s">
        <v>929</v>
      </c>
      <c r="J837" s="55" t="s">
        <v>33</v>
      </c>
      <c r="K837" s="39">
        <v>94656403</v>
      </c>
      <c r="L837" s="48" t="s">
        <v>1619</v>
      </c>
      <c r="M837" s="55" t="s">
        <v>925</v>
      </c>
      <c r="N837" s="55" t="s">
        <v>31</v>
      </c>
      <c r="O837" s="55" t="s">
        <v>32</v>
      </c>
      <c r="P837" s="54">
        <v>39814</v>
      </c>
      <c r="Q837" s="55" t="s">
        <v>17</v>
      </c>
    </row>
    <row r="838" spans="1:17" x14ac:dyDescent="0.3">
      <c r="A838" s="54">
        <v>37773</v>
      </c>
      <c r="B838" s="55" t="s">
        <v>36</v>
      </c>
      <c r="C838" s="55" t="s">
        <v>1277</v>
      </c>
      <c r="D838" s="55" t="s">
        <v>922</v>
      </c>
      <c r="E838" s="39">
        <v>1</v>
      </c>
      <c r="F838" s="56">
        <v>295535.68</v>
      </c>
      <c r="G838" s="56">
        <v>295535.68</v>
      </c>
      <c r="H838" s="55" t="s">
        <v>1276</v>
      </c>
      <c r="I838" s="55" t="s">
        <v>929</v>
      </c>
      <c r="J838" s="55" t="s">
        <v>33</v>
      </c>
      <c r="K838" s="39">
        <v>39331047</v>
      </c>
      <c r="L838" s="48" t="s">
        <v>1619</v>
      </c>
      <c r="M838" s="55" t="s">
        <v>925</v>
      </c>
      <c r="N838" s="55" t="s">
        <v>31</v>
      </c>
      <c r="O838" s="55" t="s">
        <v>32</v>
      </c>
      <c r="P838" s="54">
        <v>37622</v>
      </c>
      <c r="Q838" s="55" t="s">
        <v>17</v>
      </c>
    </row>
    <row r="839" spans="1:17" x14ac:dyDescent="0.3">
      <c r="A839" s="54">
        <v>34881</v>
      </c>
      <c r="B839" s="55" t="s">
        <v>36</v>
      </c>
      <c r="C839" s="55" t="s">
        <v>328</v>
      </c>
      <c r="D839" s="55" t="s">
        <v>922</v>
      </c>
      <c r="E839" s="39">
        <v>2</v>
      </c>
      <c r="F839" s="56">
        <v>326750.52</v>
      </c>
      <c r="G839" s="56">
        <v>163375.26</v>
      </c>
      <c r="H839" s="55" t="s">
        <v>928</v>
      </c>
      <c r="I839" s="55" t="s">
        <v>929</v>
      </c>
      <c r="J839" s="55" t="s">
        <v>33</v>
      </c>
      <c r="K839" s="39">
        <v>10955</v>
      </c>
      <c r="L839" s="48" t="s">
        <v>1619</v>
      </c>
      <c r="M839" s="55" t="s">
        <v>925</v>
      </c>
      <c r="N839" s="55" t="s">
        <v>31</v>
      </c>
      <c r="O839" s="55" t="s">
        <v>32</v>
      </c>
      <c r="P839" s="54">
        <v>34881</v>
      </c>
      <c r="Q839" s="55" t="s">
        <v>17</v>
      </c>
    </row>
    <row r="840" spans="1:17" x14ac:dyDescent="0.3">
      <c r="A840" s="54">
        <v>34881</v>
      </c>
      <c r="B840" s="55" t="s">
        <v>36</v>
      </c>
      <c r="C840" s="55" t="s">
        <v>329</v>
      </c>
      <c r="D840" s="55" t="s">
        <v>927</v>
      </c>
      <c r="E840" s="39">
        <v>0</v>
      </c>
      <c r="F840" s="56">
        <v>22100.75</v>
      </c>
      <c r="G840" s="56">
        <v>22100.75</v>
      </c>
      <c r="H840" s="55" t="s">
        <v>928</v>
      </c>
      <c r="I840" s="55" t="s">
        <v>929</v>
      </c>
      <c r="J840" s="55" t="s">
        <v>33</v>
      </c>
      <c r="K840" s="39">
        <v>11041</v>
      </c>
      <c r="L840" s="48" t="s">
        <v>1619</v>
      </c>
      <c r="M840" s="55" t="s">
        <v>925</v>
      </c>
      <c r="N840" s="55" t="s">
        <v>31</v>
      </c>
      <c r="O840" s="55" t="s">
        <v>32</v>
      </c>
      <c r="P840" s="54">
        <v>34881</v>
      </c>
      <c r="Q840" s="55" t="s">
        <v>17</v>
      </c>
    </row>
    <row r="841" spans="1:17" x14ac:dyDescent="0.3">
      <c r="A841" s="54">
        <v>33786</v>
      </c>
      <c r="B841" s="55" t="s">
        <v>36</v>
      </c>
      <c r="C841" s="55" t="s">
        <v>329</v>
      </c>
      <c r="D841" s="55" t="s">
        <v>927</v>
      </c>
      <c r="E841" s="39">
        <v>0</v>
      </c>
      <c r="F841" s="56">
        <v>208597.07</v>
      </c>
      <c r="G841" s="56">
        <v>208597.07</v>
      </c>
      <c r="H841" s="55" t="s">
        <v>928</v>
      </c>
      <c r="I841" s="55" t="s">
        <v>929</v>
      </c>
      <c r="J841" s="55" t="s">
        <v>33</v>
      </c>
      <c r="K841" s="39">
        <v>11040</v>
      </c>
      <c r="L841" s="48" t="s">
        <v>1619</v>
      </c>
      <c r="M841" s="55" t="s">
        <v>925</v>
      </c>
      <c r="N841" s="55" t="s">
        <v>31</v>
      </c>
      <c r="O841" s="55" t="s">
        <v>32</v>
      </c>
      <c r="P841" s="54">
        <v>33786</v>
      </c>
      <c r="Q841" s="55" t="s">
        <v>17</v>
      </c>
    </row>
    <row r="842" spans="1:17" x14ac:dyDescent="0.3">
      <c r="A842" s="54">
        <v>32690</v>
      </c>
      <c r="B842" s="55" t="s">
        <v>36</v>
      </c>
      <c r="C842" s="55" t="s">
        <v>329</v>
      </c>
      <c r="D842" s="55" t="s">
        <v>927</v>
      </c>
      <c r="E842" s="39">
        <v>0</v>
      </c>
      <c r="F842" s="56">
        <v>139067</v>
      </c>
      <c r="G842" s="56">
        <v>139067</v>
      </c>
      <c r="H842" s="55" t="s">
        <v>928</v>
      </c>
      <c r="I842" s="55" t="s">
        <v>929</v>
      </c>
      <c r="J842" s="55" t="s">
        <v>33</v>
      </c>
      <c r="K842" s="39">
        <v>11039</v>
      </c>
      <c r="L842" s="48" t="s">
        <v>1619</v>
      </c>
      <c r="M842" s="55" t="s">
        <v>925</v>
      </c>
      <c r="N842" s="55" t="s">
        <v>31</v>
      </c>
      <c r="O842" s="55" t="s">
        <v>32</v>
      </c>
      <c r="P842" s="54">
        <v>32690</v>
      </c>
      <c r="Q842" s="55" t="s">
        <v>17</v>
      </c>
    </row>
    <row r="843" spans="1:17" x14ac:dyDescent="0.3">
      <c r="A843" s="54">
        <v>24289</v>
      </c>
      <c r="B843" s="55" t="s">
        <v>36</v>
      </c>
      <c r="C843" s="55" t="s">
        <v>329</v>
      </c>
      <c r="D843" s="55" t="s">
        <v>927</v>
      </c>
      <c r="E843" s="39">
        <v>1</v>
      </c>
      <c r="F843" s="56">
        <v>133122.66</v>
      </c>
      <c r="G843" s="56">
        <v>133122.66</v>
      </c>
      <c r="H843" s="55" t="s">
        <v>928</v>
      </c>
      <c r="I843" s="55" t="s">
        <v>929</v>
      </c>
      <c r="J843" s="55" t="s">
        <v>33</v>
      </c>
      <c r="K843" s="39">
        <v>11038</v>
      </c>
      <c r="L843" s="48" t="s">
        <v>1619</v>
      </c>
      <c r="M843" s="55" t="s">
        <v>925</v>
      </c>
      <c r="N843" s="55" t="s">
        <v>31</v>
      </c>
      <c r="O843" s="55" t="s">
        <v>32</v>
      </c>
      <c r="P843" s="54">
        <v>24289</v>
      </c>
      <c r="Q843" s="55" t="s">
        <v>17</v>
      </c>
    </row>
    <row r="844" spans="1:17" x14ac:dyDescent="0.3">
      <c r="A844" s="54">
        <v>41609</v>
      </c>
      <c r="B844" s="55" t="s">
        <v>36</v>
      </c>
      <c r="C844" s="55" t="s">
        <v>1278</v>
      </c>
      <c r="D844" s="55" t="s">
        <v>922</v>
      </c>
      <c r="E844" s="39">
        <v>1</v>
      </c>
      <c r="F844" s="56">
        <v>15306.13</v>
      </c>
      <c r="G844" s="56">
        <v>15306.13</v>
      </c>
      <c r="H844" s="55" t="s">
        <v>1279</v>
      </c>
      <c r="I844" s="55" t="s">
        <v>929</v>
      </c>
      <c r="J844" s="55" t="s">
        <v>33</v>
      </c>
      <c r="K844" s="39">
        <v>666388145</v>
      </c>
      <c r="L844" s="48" t="s">
        <v>1619</v>
      </c>
      <c r="M844" s="55" t="s">
        <v>925</v>
      </c>
      <c r="N844" s="55" t="s">
        <v>31</v>
      </c>
      <c r="O844" s="55" t="s">
        <v>32</v>
      </c>
      <c r="P844" s="54">
        <v>41275</v>
      </c>
      <c r="Q844" s="55" t="s">
        <v>17</v>
      </c>
    </row>
    <row r="845" spans="1:17" x14ac:dyDescent="0.3">
      <c r="A845" s="54">
        <v>40087</v>
      </c>
      <c r="B845" s="55" t="s">
        <v>36</v>
      </c>
      <c r="C845" s="55" t="s">
        <v>1280</v>
      </c>
      <c r="D845" s="55" t="s">
        <v>922</v>
      </c>
      <c r="E845" s="39">
        <v>2</v>
      </c>
      <c r="F845" s="56">
        <v>145998.06</v>
      </c>
      <c r="G845" s="56">
        <v>72999.03</v>
      </c>
      <c r="H845" s="55" t="s">
        <v>1281</v>
      </c>
      <c r="I845" s="55" t="s">
        <v>929</v>
      </c>
      <c r="J845" s="55" t="s">
        <v>33</v>
      </c>
      <c r="K845" s="39">
        <v>98954371</v>
      </c>
      <c r="L845" s="48" t="s">
        <v>1619</v>
      </c>
      <c r="M845" s="55" t="s">
        <v>925</v>
      </c>
      <c r="N845" s="55" t="s">
        <v>31</v>
      </c>
      <c r="O845" s="55" t="s">
        <v>32</v>
      </c>
      <c r="P845" s="54">
        <v>39814</v>
      </c>
      <c r="Q845" s="55" t="s">
        <v>17</v>
      </c>
    </row>
    <row r="846" spans="1:17" x14ac:dyDescent="0.3">
      <c r="A846" s="54">
        <v>39539</v>
      </c>
      <c r="B846" s="55" t="s">
        <v>36</v>
      </c>
      <c r="C846" s="55" t="s">
        <v>1280</v>
      </c>
      <c r="D846" s="55" t="s">
        <v>922</v>
      </c>
      <c r="E846" s="39">
        <v>1</v>
      </c>
      <c r="F846" s="56">
        <v>168964.46</v>
      </c>
      <c r="G846" s="56">
        <v>168964.46</v>
      </c>
      <c r="H846" s="55" t="s">
        <v>1282</v>
      </c>
      <c r="I846" s="55" t="s">
        <v>929</v>
      </c>
      <c r="J846" s="55" t="s">
        <v>33</v>
      </c>
      <c r="K846" s="39">
        <v>87213267</v>
      </c>
      <c r="L846" s="48" t="s">
        <v>1619</v>
      </c>
      <c r="M846" s="55" t="s">
        <v>925</v>
      </c>
      <c r="N846" s="55" t="s">
        <v>31</v>
      </c>
      <c r="O846" s="55" t="s">
        <v>32</v>
      </c>
      <c r="P846" s="54">
        <v>39448</v>
      </c>
      <c r="Q846" s="55" t="s">
        <v>17</v>
      </c>
    </row>
    <row r="847" spans="1:17" x14ac:dyDescent="0.3">
      <c r="A847" s="54">
        <v>31594</v>
      </c>
      <c r="B847" s="55" t="s">
        <v>36</v>
      </c>
      <c r="C847" s="55" t="s">
        <v>1283</v>
      </c>
      <c r="D847" s="55" t="s">
        <v>922</v>
      </c>
      <c r="E847" s="39">
        <v>1</v>
      </c>
      <c r="F847" s="56">
        <v>4239.2700000000004</v>
      </c>
      <c r="G847" s="56">
        <v>4239.2700000000004</v>
      </c>
      <c r="H847" s="55" t="s">
        <v>928</v>
      </c>
      <c r="I847" s="55" t="s">
        <v>929</v>
      </c>
      <c r="J847" s="55" t="s">
        <v>33</v>
      </c>
      <c r="K847" s="39">
        <v>11092</v>
      </c>
      <c r="L847" s="48" t="s">
        <v>1619</v>
      </c>
      <c r="M847" s="55" t="s">
        <v>925</v>
      </c>
      <c r="N847" s="55" t="s">
        <v>31</v>
      </c>
      <c r="O847" s="55" t="s">
        <v>32</v>
      </c>
      <c r="P847" s="54">
        <v>31594</v>
      </c>
      <c r="Q847" s="55" t="s">
        <v>17</v>
      </c>
    </row>
    <row r="848" spans="1:17" x14ac:dyDescent="0.3">
      <c r="A848" s="54">
        <v>24289</v>
      </c>
      <c r="B848" s="55" t="s">
        <v>36</v>
      </c>
      <c r="C848" s="55" t="s">
        <v>1283</v>
      </c>
      <c r="D848" s="55" t="s">
        <v>922</v>
      </c>
      <c r="E848" s="39">
        <v>2</v>
      </c>
      <c r="F848" s="56">
        <v>14033.05</v>
      </c>
      <c r="G848" s="56">
        <v>7016.53</v>
      </c>
      <c r="H848" s="55" t="s">
        <v>928</v>
      </c>
      <c r="I848" s="55" t="s">
        <v>929</v>
      </c>
      <c r="J848" s="55" t="s">
        <v>33</v>
      </c>
      <c r="K848" s="39">
        <v>11091</v>
      </c>
      <c r="L848" s="48" t="s">
        <v>1619</v>
      </c>
      <c r="M848" s="55" t="s">
        <v>925</v>
      </c>
      <c r="N848" s="55" t="s">
        <v>31</v>
      </c>
      <c r="O848" s="55" t="s">
        <v>32</v>
      </c>
      <c r="P848" s="54">
        <v>24289</v>
      </c>
      <c r="Q848" s="55" t="s">
        <v>17</v>
      </c>
    </row>
    <row r="849" spans="1:17" x14ac:dyDescent="0.3">
      <c r="A849" s="54">
        <v>24289</v>
      </c>
      <c r="B849" s="55" t="s">
        <v>36</v>
      </c>
      <c r="C849" s="55" t="s">
        <v>1284</v>
      </c>
      <c r="D849" s="55" t="s">
        <v>922</v>
      </c>
      <c r="E849" s="39">
        <v>1</v>
      </c>
      <c r="F849" s="56">
        <v>38848.32</v>
      </c>
      <c r="G849" s="56">
        <v>38848.32</v>
      </c>
      <c r="H849" s="55" t="s">
        <v>928</v>
      </c>
      <c r="I849" s="55" t="s">
        <v>929</v>
      </c>
      <c r="J849" s="55" t="s">
        <v>33</v>
      </c>
      <c r="K849" s="39">
        <v>11105</v>
      </c>
      <c r="L849" s="48" t="s">
        <v>1619</v>
      </c>
      <c r="M849" s="55" t="s">
        <v>925</v>
      </c>
      <c r="N849" s="55" t="s">
        <v>31</v>
      </c>
      <c r="O849" s="55" t="s">
        <v>32</v>
      </c>
      <c r="P849" s="54">
        <v>24289</v>
      </c>
      <c r="Q849" s="55" t="s">
        <v>17</v>
      </c>
    </row>
    <row r="850" spans="1:17" x14ac:dyDescent="0.3">
      <c r="A850" s="54">
        <v>40725</v>
      </c>
      <c r="B850" s="55" t="s">
        <v>36</v>
      </c>
      <c r="C850" s="55" t="s">
        <v>843</v>
      </c>
      <c r="D850" s="55" t="s">
        <v>922</v>
      </c>
      <c r="E850" s="39">
        <v>2</v>
      </c>
      <c r="F850" s="56">
        <v>23860.67</v>
      </c>
      <c r="G850" s="56">
        <v>11930.34</v>
      </c>
      <c r="H850" s="55" t="s">
        <v>1285</v>
      </c>
      <c r="I850" s="55" t="s">
        <v>929</v>
      </c>
      <c r="J850" s="55" t="s">
        <v>33</v>
      </c>
      <c r="K850" s="39">
        <v>655141626</v>
      </c>
      <c r="L850" s="48" t="s">
        <v>1619</v>
      </c>
      <c r="M850" s="55" t="s">
        <v>925</v>
      </c>
      <c r="N850" s="55" t="s">
        <v>31</v>
      </c>
      <c r="O850" s="55" t="s">
        <v>32</v>
      </c>
      <c r="P850" s="54">
        <v>40544</v>
      </c>
      <c r="Q850" s="55" t="s">
        <v>17</v>
      </c>
    </row>
    <row r="851" spans="1:17" x14ac:dyDescent="0.3">
      <c r="A851" s="54">
        <v>40087</v>
      </c>
      <c r="B851" s="55" t="s">
        <v>36</v>
      </c>
      <c r="C851" s="55" t="s">
        <v>1286</v>
      </c>
      <c r="D851" s="55" t="s">
        <v>922</v>
      </c>
      <c r="E851" s="39">
        <v>10</v>
      </c>
      <c r="F851" s="56">
        <v>36992.06</v>
      </c>
      <c r="G851" s="56">
        <v>3699.21</v>
      </c>
      <c r="H851" s="55" t="s">
        <v>1287</v>
      </c>
      <c r="I851" s="55" t="s">
        <v>929</v>
      </c>
      <c r="J851" s="55" t="s">
        <v>33</v>
      </c>
      <c r="K851" s="39">
        <v>99488737</v>
      </c>
      <c r="L851" s="48" t="s">
        <v>1619</v>
      </c>
      <c r="M851" s="55" t="s">
        <v>925</v>
      </c>
      <c r="N851" s="55" t="s">
        <v>31</v>
      </c>
      <c r="O851" s="55" t="s">
        <v>32</v>
      </c>
      <c r="P851" s="54">
        <v>39814</v>
      </c>
      <c r="Q851" s="55" t="s">
        <v>17</v>
      </c>
    </row>
    <row r="852" spans="1:17" x14ac:dyDescent="0.3">
      <c r="A852" s="54">
        <v>41306</v>
      </c>
      <c r="B852" s="55" t="s">
        <v>36</v>
      </c>
      <c r="C852" s="55" t="s">
        <v>1288</v>
      </c>
      <c r="D852" s="55" t="s">
        <v>922</v>
      </c>
      <c r="E852" s="39">
        <v>0</v>
      </c>
      <c r="F852" s="56">
        <v>-2368.2800000000002</v>
      </c>
      <c r="G852" s="56">
        <v>-2368.2800000000002</v>
      </c>
      <c r="H852" s="55" t="s">
        <v>1045</v>
      </c>
      <c r="I852" s="55" t="s">
        <v>929</v>
      </c>
      <c r="J852" s="55" t="s">
        <v>33</v>
      </c>
      <c r="K852" s="39">
        <v>640795312</v>
      </c>
      <c r="L852" s="48" t="s">
        <v>1619</v>
      </c>
      <c r="M852" s="55" t="s">
        <v>925</v>
      </c>
      <c r="N852" s="55" t="s">
        <v>31</v>
      </c>
      <c r="O852" s="55" t="s">
        <v>32</v>
      </c>
      <c r="P852" s="54">
        <v>41275</v>
      </c>
      <c r="Q852" s="55" t="s">
        <v>17</v>
      </c>
    </row>
    <row r="853" spans="1:17" x14ac:dyDescent="0.3">
      <c r="A853" s="54">
        <v>40087</v>
      </c>
      <c r="B853" s="55" t="s">
        <v>36</v>
      </c>
      <c r="C853" s="55" t="s">
        <v>1289</v>
      </c>
      <c r="D853" s="55" t="s">
        <v>922</v>
      </c>
      <c r="E853" s="39">
        <v>2</v>
      </c>
      <c r="F853" s="56">
        <v>271139.19</v>
      </c>
      <c r="G853" s="56">
        <v>135569.60000000001</v>
      </c>
      <c r="H853" s="55" t="s">
        <v>1281</v>
      </c>
      <c r="I853" s="55" t="s">
        <v>929</v>
      </c>
      <c r="J853" s="55" t="s">
        <v>33</v>
      </c>
      <c r="K853" s="39">
        <v>98954392</v>
      </c>
      <c r="L853" s="48" t="s">
        <v>1619</v>
      </c>
      <c r="M853" s="55" t="s">
        <v>925</v>
      </c>
      <c r="N853" s="55" t="s">
        <v>31</v>
      </c>
      <c r="O853" s="55" t="s">
        <v>32</v>
      </c>
      <c r="P853" s="54">
        <v>39814</v>
      </c>
      <c r="Q853" s="55" t="s">
        <v>17</v>
      </c>
    </row>
    <row r="854" spans="1:17" x14ac:dyDescent="0.3">
      <c r="A854" s="54">
        <v>40087</v>
      </c>
      <c r="B854" s="55" t="s">
        <v>36</v>
      </c>
      <c r="C854" s="55" t="s">
        <v>1290</v>
      </c>
      <c r="D854" s="55" t="s">
        <v>922</v>
      </c>
      <c r="E854" s="39">
        <v>1</v>
      </c>
      <c r="F854" s="56">
        <v>48226.49</v>
      </c>
      <c r="G854" s="56">
        <v>48226.49</v>
      </c>
      <c r="H854" s="55" t="s">
        <v>1291</v>
      </c>
      <c r="I854" s="55" t="s">
        <v>929</v>
      </c>
      <c r="J854" s="55" t="s">
        <v>33</v>
      </c>
      <c r="K854" s="39">
        <v>99488585</v>
      </c>
      <c r="L854" s="48" t="s">
        <v>1619</v>
      </c>
      <c r="M854" s="55" t="s">
        <v>925</v>
      </c>
      <c r="N854" s="55" t="s">
        <v>31</v>
      </c>
      <c r="O854" s="55" t="s">
        <v>32</v>
      </c>
      <c r="P854" s="54">
        <v>39814</v>
      </c>
      <c r="Q854" s="55" t="s">
        <v>17</v>
      </c>
    </row>
    <row r="855" spans="1:17" x14ac:dyDescent="0.3">
      <c r="A855" s="54">
        <v>33055</v>
      </c>
      <c r="B855" s="55" t="s">
        <v>36</v>
      </c>
      <c r="C855" s="55" t="s">
        <v>1292</v>
      </c>
      <c r="D855" s="55" t="s">
        <v>927</v>
      </c>
      <c r="E855" s="39">
        <v>0</v>
      </c>
      <c r="F855" s="56">
        <v>138765.01999999999</v>
      </c>
      <c r="G855" s="56">
        <v>138765.01999999999</v>
      </c>
      <c r="H855" s="55" t="s">
        <v>928</v>
      </c>
      <c r="I855" s="55" t="s">
        <v>929</v>
      </c>
      <c r="J855" s="55" t="s">
        <v>33</v>
      </c>
      <c r="K855" s="39">
        <v>11139</v>
      </c>
      <c r="L855" s="48" t="s">
        <v>1619</v>
      </c>
      <c r="M855" s="55" t="s">
        <v>925</v>
      </c>
      <c r="N855" s="55" t="s">
        <v>31</v>
      </c>
      <c r="O855" s="55" t="s">
        <v>32</v>
      </c>
      <c r="P855" s="54">
        <v>33055</v>
      </c>
      <c r="Q855" s="55" t="s">
        <v>17</v>
      </c>
    </row>
    <row r="856" spans="1:17" x14ac:dyDescent="0.3">
      <c r="A856" s="54">
        <v>30498</v>
      </c>
      <c r="B856" s="55" t="s">
        <v>36</v>
      </c>
      <c r="C856" s="55" t="s">
        <v>1292</v>
      </c>
      <c r="D856" s="55" t="s">
        <v>927</v>
      </c>
      <c r="E856" s="39">
        <v>0</v>
      </c>
      <c r="F856" s="56">
        <v>5794.59</v>
      </c>
      <c r="G856" s="56">
        <v>5794.59</v>
      </c>
      <c r="H856" s="55" t="s">
        <v>928</v>
      </c>
      <c r="I856" s="55" t="s">
        <v>929</v>
      </c>
      <c r="J856" s="55" t="s">
        <v>33</v>
      </c>
      <c r="K856" s="39">
        <v>11138</v>
      </c>
      <c r="L856" s="48" t="s">
        <v>1619</v>
      </c>
      <c r="M856" s="55" t="s">
        <v>925</v>
      </c>
      <c r="N856" s="55" t="s">
        <v>31</v>
      </c>
      <c r="O856" s="55" t="s">
        <v>32</v>
      </c>
      <c r="P856" s="54">
        <v>30498</v>
      </c>
      <c r="Q856" s="55" t="s">
        <v>17</v>
      </c>
    </row>
    <row r="857" spans="1:17" x14ac:dyDescent="0.3">
      <c r="A857" s="54">
        <v>24289</v>
      </c>
      <c r="B857" s="55" t="s">
        <v>36</v>
      </c>
      <c r="C857" s="55" t="s">
        <v>1292</v>
      </c>
      <c r="D857" s="55" t="s">
        <v>927</v>
      </c>
      <c r="E857" s="39">
        <v>1</v>
      </c>
      <c r="F857" s="56">
        <v>6641.08</v>
      </c>
      <c r="G857" s="56">
        <v>6641.08</v>
      </c>
      <c r="H857" s="55" t="s">
        <v>928</v>
      </c>
      <c r="I857" s="55" t="s">
        <v>929</v>
      </c>
      <c r="J857" s="55" t="s">
        <v>33</v>
      </c>
      <c r="K857" s="39">
        <v>11137</v>
      </c>
      <c r="L857" s="48" t="s">
        <v>1619</v>
      </c>
      <c r="M857" s="55" t="s">
        <v>925</v>
      </c>
      <c r="N857" s="55" t="s">
        <v>31</v>
      </c>
      <c r="O857" s="55" t="s">
        <v>32</v>
      </c>
      <c r="P857" s="54">
        <v>24289</v>
      </c>
      <c r="Q857" s="55" t="s">
        <v>17</v>
      </c>
    </row>
    <row r="858" spans="1:17" x14ac:dyDescent="0.3">
      <c r="A858" s="54">
        <v>41883</v>
      </c>
      <c r="B858" s="55" t="s">
        <v>36</v>
      </c>
      <c r="C858" s="55" t="s">
        <v>1026</v>
      </c>
      <c r="D858" s="55" t="s">
        <v>922</v>
      </c>
      <c r="E858" s="39">
        <v>0</v>
      </c>
      <c r="F858" s="56">
        <v>6268.49</v>
      </c>
      <c r="G858" s="56">
        <v>6268.49</v>
      </c>
      <c r="H858" s="55" t="s">
        <v>1293</v>
      </c>
      <c r="I858" s="55" t="s">
        <v>1294</v>
      </c>
      <c r="J858" s="55" t="s">
        <v>33</v>
      </c>
      <c r="K858" s="39">
        <v>677596979</v>
      </c>
      <c r="L858" s="48" t="s">
        <v>1619</v>
      </c>
      <c r="M858" s="55" t="s">
        <v>925</v>
      </c>
      <c r="N858" s="55" t="s">
        <v>31</v>
      </c>
      <c r="O858" s="55" t="s">
        <v>32</v>
      </c>
      <c r="P858" s="54">
        <v>41883</v>
      </c>
      <c r="Q858" s="55" t="s">
        <v>17</v>
      </c>
    </row>
    <row r="859" spans="1:17" x14ac:dyDescent="0.3">
      <c r="A859" s="54">
        <v>41487</v>
      </c>
      <c r="B859" s="55" t="s">
        <v>36</v>
      </c>
      <c r="C859" s="55" t="s">
        <v>1026</v>
      </c>
      <c r="D859" s="55" t="s">
        <v>922</v>
      </c>
      <c r="E859" s="39">
        <v>1</v>
      </c>
      <c r="F859" s="56">
        <v>67261.649999999994</v>
      </c>
      <c r="G859" s="56">
        <v>67261.649999999994</v>
      </c>
      <c r="H859" s="55" t="s">
        <v>1293</v>
      </c>
      <c r="I859" s="55" t="s">
        <v>1294</v>
      </c>
      <c r="J859" s="55" t="s">
        <v>33</v>
      </c>
      <c r="K859" s="39">
        <v>668744328</v>
      </c>
      <c r="L859" s="48" t="s">
        <v>1619</v>
      </c>
      <c r="M859" s="55" t="s">
        <v>925</v>
      </c>
      <c r="N859" s="55" t="s">
        <v>31</v>
      </c>
      <c r="O859" s="55" t="s">
        <v>32</v>
      </c>
      <c r="P859" s="54">
        <v>41487</v>
      </c>
      <c r="Q859" s="55" t="s">
        <v>17</v>
      </c>
    </row>
    <row r="860" spans="1:17" x14ac:dyDescent="0.3">
      <c r="A860" s="54">
        <v>41426</v>
      </c>
      <c r="B860" s="55" t="s">
        <v>36</v>
      </c>
      <c r="C860" s="55" t="s">
        <v>1026</v>
      </c>
      <c r="D860" s="55" t="s">
        <v>922</v>
      </c>
      <c r="E860" s="39">
        <v>0</v>
      </c>
      <c r="F860" s="56">
        <v>7169.24</v>
      </c>
      <c r="G860" s="56">
        <v>7169.24</v>
      </c>
      <c r="H860" s="55" t="s">
        <v>1295</v>
      </c>
      <c r="I860" s="55" t="s">
        <v>1296</v>
      </c>
      <c r="J860" s="55" t="s">
        <v>33</v>
      </c>
      <c r="K860" s="39">
        <v>676611866</v>
      </c>
      <c r="L860" s="48" t="s">
        <v>1619</v>
      </c>
      <c r="M860" s="55" t="s">
        <v>925</v>
      </c>
      <c r="N860" s="55" t="s">
        <v>31</v>
      </c>
      <c r="O860" s="55" t="s">
        <v>32</v>
      </c>
      <c r="P860" s="54">
        <v>41426</v>
      </c>
      <c r="Q860" s="55" t="s">
        <v>17</v>
      </c>
    </row>
    <row r="861" spans="1:17" x14ac:dyDescent="0.3">
      <c r="A861" s="54">
        <v>40878</v>
      </c>
      <c r="B861" s="55" t="s">
        <v>36</v>
      </c>
      <c r="C861" s="55" t="s">
        <v>1026</v>
      </c>
      <c r="D861" s="55" t="s">
        <v>922</v>
      </c>
      <c r="E861" s="39">
        <v>1</v>
      </c>
      <c r="F861" s="56">
        <v>207116.92</v>
      </c>
      <c r="G861" s="56">
        <v>207116.92</v>
      </c>
      <c r="H861" s="55" t="s">
        <v>1295</v>
      </c>
      <c r="I861" s="55" t="s">
        <v>1296</v>
      </c>
      <c r="J861" s="55" t="s">
        <v>33</v>
      </c>
      <c r="K861" s="39">
        <v>643728049</v>
      </c>
      <c r="L861" s="48" t="s">
        <v>1619</v>
      </c>
      <c r="M861" s="55" t="s">
        <v>925</v>
      </c>
      <c r="N861" s="55" t="s">
        <v>31</v>
      </c>
      <c r="O861" s="55" t="s">
        <v>32</v>
      </c>
      <c r="P861" s="54">
        <v>40878</v>
      </c>
      <c r="Q861" s="55" t="s">
        <v>17</v>
      </c>
    </row>
    <row r="862" spans="1:17" x14ac:dyDescent="0.3">
      <c r="A862" s="54">
        <v>40725</v>
      </c>
      <c r="B862" s="55" t="s">
        <v>36</v>
      </c>
      <c r="C862" s="55" t="s">
        <v>1026</v>
      </c>
      <c r="D862" s="55" t="s">
        <v>922</v>
      </c>
      <c r="E862" s="39">
        <v>0</v>
      </c>
      <c r="F862" s="56">
        <v>89537.62</v>
      </c>
      <c r="G862" s="56">
        <v>89537.62</v>
      </c>
      <c r="H862" s="55" t="s">
        <v>1297</v>
      </c>
      <c r="I862" s="55" t="s">
        <v>1298</v>
      </c>
      <c r="J862" s="55" t="s">
        <v>33</v>
      </c>
      <c r="K862" s="39">
        <v>626438061</v>
      </c>
      <c r="L862" s="48" t="s">
        <v>1619</v>
      </c>
      <c r="M862" s="55" t="s">
        <v>925</v>
      </c>
      <c r="N862" s="55" t="s">
        <v>31</v>
      </c>
      <c r="O862" s="55" t="s">
        <v>32</v>
      </c>
      <c r="P862" s="54">
        <v>40725</v>
      </c>
      <c r="Q862" s="55" t="s">
        <v>17</v>
      </c>
    </row>
    <row r="863" spans="1:17" x14ac:dyDescent="0.3">
      <c r="A863" s="54">
        <v>39448</v>
      </c>
      <c r="B863" s="55" t="s">
        <v>36</v>
      </c>
      <c r="C863" s="55" t="s">
        <v>1299</v>
      </c>
      <c r="D863" s="55" t="s">
        <v>922</v>
      </c>
      <c r="E863" s="39">
        <v>1</v>
      </c>
      <c r="F863" s="56">
        <v>158698.22</v>
      </c>
      <c r="G863" s="56">
        <v>158698.22</v>
      </c>
      <c r="H863" s="55" t="s">
        <v>1300</v>
      </c>
      <c r="I863" s="55" t="s">
        <v>1298</v>
      </c>
      <c r="J863" s="55" t="s">
        <v>33</v>
      </c>
      <c r="K863" s="39">
        <v>626438073</v>
      </c>
      <c r="L863" s="48" t="s">
        <v>1619</v>
      </c>
      <c r="M863" s="55" t="s">
        <v>925</v>
      </c>
      <c r="N863" s="55" t="s">
        <v>31</v>
      </c>
      <c r="O863" s="55" t="s">
        <v>32</v>
      </c>
      <c r="P863" s="54">
        <v>39448</v>
      </c>
      <c r="Q863" s="55" t="s">
        <v>17</v>
      </c>
    </row>
    <row r="864" spans="1:17" x14ac:dyDescent="0.3">
      <c r="A864" s="54">
        <v>38838</v>
      </c>
      <c r="B864" s="55" t="s">
        <v>36</v>
      </c>
      <c r="C864" s="55" t="s">
        <v>1299</v>
      </c>
      <c r="D864" s="55" t="s">
        <v>922</v>
      </c>
      <c r="E864" s="39">
        <v>1</v>
      </c>
      <c r="F864" s="56">
        <v>40293.75</v>
      </c>
      <c r="G864" s="56">
        <v>40293.75</v>
      </c>
      <c r="H864" s="55" t="s">
        <v>1301</v>
      </c>
      <c r="I864" s="55" t="s">
        <v>1302</v>
      </c>
      <c r="J864" s="55" t="s">
        <v>33</v>
      </c>
      <c r="K864" s="39">
        <v>90121652</v>
      </c>
      <c r="L864" s="48" t="s">
        <v>1619</v>
      </c>
      <c r="M864" s="55" t="s">
        <v>925</v>
      </c>
      <c r="N864" s="55" t="s">
        <v>31</v>
      </c>
      <c r="O864" s="55" t="s">
        <v>32</v>
      </c>
      <c r="P864" s="54">
        <v>38869</v>
      </c>
      <c r="Q864" s="55" t="s">
        <v>17</v>
      </c>
    </row>
    <row r="865" spans="1:17" x14ac:dyDescent="0.3">
      <c r="A865" s="54">
        <v>34151</v>
      </c>
      <c r="B865" s="55" t="s">
        <v>36</v>
      </c>
      <c r="C865" s="55" t="s">
        <v>1303</v>
      </c>
      <c r="D865" s="55" t="s">
        <v>1304</v>
      </c>
      <c r="E865" s="39">
        <v>0</v>
      </c>
      <c r="F865" s="56">
        <v>7643.88</v>
      </c>
      <c r="G865" s="56">
        <v>7643.88</v>
      </c>
      <c r="H865" s="55" t="s">
        <v>928</v>
      </c>
      <c r="I865" s="55" t="s">
        <v>929</v>
      </c>
      <c r="J865" s="55" t="s">
        <v>33</v>
      </c>
      <c r="K865" s="39">
        <v>11313</v>
      </c>
      <c r="L865" s="48" t="s">
        <v>1619</v>
      </c>
      <c r="M865" s="55" t="s">
        <v>925</v>
      </c>
      <c r="N865" s="55" t="s">
        <v>31</v>
      </c>
      <c r="O865" s="55" t="s">
        <v>32</v>
      </c>
      <c r="P865" s="54">
        <v>34151</v>
      </c>
      <c r="Q865" s="55" t="s">
        <v>17</v>
      </c>
    </row>
    <row r="866" spans="1:17" x14ac:dyDescent="0.3">
      <c r="A866" s="54">
        <v>24289</v>
      </c>
      <c r="B866" s="55" t="s">
        <v>36</v>
      </c>
      <c r="C866" s="55" t="s">
        <v>337</v>
      </c>
      <c r="D866" s="55" t="s">
        <v>922</v>
      </c>
      <c r="E866" s="39">
        <v>1</v>
      </c>
      <c r="F866" s="56">
        <v>42179.71</v>
      </c>
      <c r="G866" s="56">
        <v>42179.71</v>
      </c>
      <c r="H866" s="55" t="s">
        <v>928</v>
      </c>
      <c r="I866" s="55" t="s">
        <v>929</v>
      </c>
      <c r="J866" s="55" t="s">
        <v>33</v>
      </c>
      <c r="K866" s="39">
        <v>11347</v>
      </c>
      <c r="L866" s="48" t="s">
        <v>1619</v>
      </c>
      <c r="M866" s="55" t="s">
        <v>925</v>
      </c>
      <c r="N866" s="55" t="s">
        <v>31</v>
      </c>
      <c r="O866" s="55" t="s">
        <v>32</v>
      </c>
      <c r="P866" s="54">
        <v>24289</v>
      </c>
      <c r="Q866" s="55" t="s">
        <v>17</v>
      </c>
    </row>
    <row r="867" spans="1:17" x14ac:dyDescent="0.3">
      <c r="A867" s="54">
        <v>25385</v>
      </c>
      <c r="B867" s="55" t="s">
        <v>36</v>
      </c>
      <c r="C867" s="55" t="s">
        <v>338</v>
      </c>
      <c r="D867" s="55" t="s">
        <v>922</v>
      </c>
      <c r="E867" s="39">
        <v>1</v>
      </c>
      <c r="F867" s="56">
        <v>2784</v>
      </c>
      <c r="G867" s="56">
        <v>2784</v>
      </c>
      <c r="H867" s="55" t="s">
        <v>928</v>
      </c>
      <c r="I867" s="55" t="s">
        <v>1305</v>
      </c>
      <c r="J867" s="55" t="s">
        <v>33</v>
      </c>
      <c r="K867" s="39">
        <v>643548764</v>
      </c>
      <c r="L867" s="48" t="s">
        <v>1619</v>
      </c>
      <c r="M867" s="55" t="s">
        <v>925</v>
      </c>
      <c r="N867" s="55" t="s">
        <v>31</v>
      </c>
      <c r="O867" s="55" t="s">
        <v>32</v>
      </c>
      <c r="P867" s="54">
        <v>25385</v>
      </c>
      <c r="Q867" s="55" t="s">
        <v>17</v>
      </c>
    </row>
    <row r="868" spans="1:17" x14ac:dyDescent="0.3">
      <c r="A868" s="54">
        <v>24289</v>
      </c>
      <c r="B868" s="55" t="s">
        <v>36</v>
      </c>
      <c r="C868" s="55" t="s">
        <v>1306</v>
      </c>
      <c r="D868" s="55" t="s">
        <v>922</v>
      </c>
      <c r="E868" s="39">
        <v>6</v>
      </c>
      <c r="F868" s="56">
        <v>15369.94</v>
      </c>
      <c r="G868" s="56">
        <v>2561.66</v>
      </c>
      <c r="H868" s="55" t="s">
        <v>928</v>
      </c>
      <c r="I868" s="55" t="s">
        <v>929</v>
      </c>
      <c r="J868" s="55" t="s">
        <v>33</v>
      </c>
      <c r="K868" s="39">
        <v>11445</v>
      </c>
      <c r="L868" s="48" t="s">
        <v>1619</v>
      </c>
      <c r="M868" s="55" t="s">
        <v>925</v>
      </c>
      <c r="N868" s="55" t="s">
        <v>31</v>
      </c>
      <c r="O868" s="55" t="s">
        <v>32</v>
      </c>
      <c r="P868" s="54">
        <v>24289</v>
      </c>
      <c r="Q868" s="55" t="s">
        <v>17</v>
      </c>
    </row>
    <row r="869" spans="1:17" x14ac:dyDescent="0.3">
      <c r="A869" s="54">
        <v>24289</v>
      </c>
      <c r="B869" s="55" t="s">
        <v>36</v>
      </c>
      <c r="C869" s="55" t="s">
        <v>1307</v>
      </c>
      <c r="D869" s="55" t="s">
        <v>922</v>
      </c>
      <c r="E869" s="39">
        <v>2</v>
      </c>
      <c r="F869" s="56">
        <v>146418.95000000001</v>
      </c>
      <c r="G869" s="56">
        <v>73209.47</v>
      </c>
      <c r="H869" s="55" t="s">
        <v>928</v>
      </c>
      <c r="I869" s="55" t="s">
        <v>929</v>
      </c>
      <c r="J869" s="55" t="s">
        <v>33</v>
      </c>
      <c r="K869" s="39">
        <v>11462</v>
      </c>
      <c r="L869" s="48" t="s">
        <v>1619</v>
      </c>
      <c r="M869" s="55" t="s">
        <v>925</v>
      </c>
      <c r="N869" s="55" t="s">
        <v>31</v>
      </c>
      <c r="O869" s="55" t="s">
        <v>32</v>
      </c>
      <c r="P869" s="54">
        <v>24289</v>
      </c>
      <c r="Q869" s="55" t="s">
        <v>17</v>
      </c>
    </row>
    <row r="870" spans="1:17" x14ac:dyDescent="0.3">
      <c r="A870" s="54">
        <v>41306</v>
      </c>
      <c r="B870" s="55" t="s">
        <v>36</v>
      </c>
      <c r="C870" s="55" t="s">
        <v>1308</v>
      </c>
      <c r="D870" s="55" t="s">
        <v>922</v>
      </c>
      <c r="E870" s="39">
        <v>0</v>
      </c>
      <c r="F870" s="56">
        <v>-1920.48</v>
      </c>
      <c r="G870" s="56">
        <v>-1920.48</v>
      </c>
      <c r="H870" s="55" t="s">
        <v>1045</v>
      </c>
      <c r="I870" s="55" t="s">
        <v>929</v>
      </c>
      <c r="J870" s="55" t="s">
        <v>33</v>
      </c>
      <c r="K870" s="39">
        <v>640795315</v>
      </c>
      <c r="L870" s="48" t="s">
        <v>1619</v>
      </c>
      <c r="M870" s="55" t="s">
        <v>925</v>
      </c>
      <c r="N870" s="55" t="s">
        <v>31</v>
      </c>
      <c r="O870" s="55" t="s">
        <v>32</v>
      </c>
      <c r="P870" s="54">
        <v>41275</v>
      </c>
      <c r="Q870" s="55" t="s">
        <v>17</v>
      </c>
    </row>
    <row r="871" spans="1:17" x14ac:dyDescent="0.3">
      <c r="A871" s="54">
        <v>40603</v>
      </c>
      <c r="B871" s="55" t="s">
        <v>36</v>
      </c>
      <c r="C871" s="55" t="s">
        <v>1308</v>
      </c>
      <c r="D871" s="55" t="s">
        <v>922</v>
      </c>
      <c r="E871" s="39">
        <v>1</v>
      </c>
      <c r="F871" s="56">
        <v>124443.71</v>
      </c>
      <c r="G871" s="56">
        <v>124443.71</v>
      </c>
      <c r="H871" s="55" t="s">
        <v>1309</v>
      </c>
      <c r="I871" s="55" t="s">
        <v>1310</v>
      </c>
      <c r="J871" s="55" t="s">
        <v>33</v>
      </c>
      <c r="K871" s="39">
        <v>656101189</v>
      </c>
      <c r="L871" s="48" t="s">
        <v>1619</v>
      </c>
      <c r="M871" s="55" t="s">
        <v>925</v>
      </c>
      <c r="N871" s="55" t="s">
        <v>31</v>
      </c>
      <c r="O871" s="55" t="s">
        <v>32</v>
      </c>
      <c r="P871" s="54">
        <v>40544</v>
      </c>
      <c r="Q871" s="55" t="s">
        <v>17</v>
      </c>
    </row>
    <row r="872" spans="1:17" x14ac:dyDescent="0.3">
      <c r="A872" s="54">
        <v>40391</v>
      </c>
      <c r="B872" s="55" t="s">
        <v>36</v>
      </c>
      <c r="C872" s="55" t="s">
        <v>1311</v>
      </c>
      <c r="D872" s="55" t="s">
        <v>922</v>
      </c>
      <c r="E872" s="39">
        <v>0</v>
      </c>
      <c r="F872" s="56">
        <v>63835.55</v>
      </c>
      <c r="G872" s="56">
        <v>63835.55</v>
      </c>
      <c r="H872" s="55" t="s">
        <v>1312</v>
      </c>
      <c r="I872" s="55" t="s">
        <v>1313</v>
      </c>
      <c r="J872" s="55" t="s">
        <v>33</v>
      </c>
      <c r="K872" s="39">
        <v>104627308</v>
      </c>
      <c r="L872" s="48" t="s">
        <v>1619</v>
      </c>
      <c r="M872" s="55" t="s">
        <v>925</v>
      </c>
      <c r="N872" s="55" t="s">
        <v>31</v>
      </c>
      <c r="O872" s="55" t="s">
        <v>32</v>
      </c>
      <c r="P872" s="54">
        <v>40179</v>
      </c>
      <c r="Q872" s="55" t="s">
        <v>17</v>
      </c>
    </row>
    <row r="873" spans="1:17" x14ac:dyDescent="0.3">
      <c r="A873" s="54">
        <v>39904</v>
      </c>
      <c r="B873" s="55" t="s">
        <v>36</v>
      </c>
      <c r="C873" s="55" t="s">
        <v>1311</v>
      </c>
      <c r="D873" s="55" t="s">
        <v>922</v>
      </c>
      <c r="E873" s="39">
        <v>1</v>
      </c>
      <c r="F873" s="56">
        <v>40468.82</v>
      </c>
      <c r="G873" s="56">
        <v>40468.82</v>
      </c>
      <c r="H873" s="55" t="s">
        <v>1312</v>
      </c>
      <c r="I873" s="55" t="s">
        <v>1313</v>
      </c>
      <c r="J873" s="55" t="s">
        <v>33</v>
      </c>
      <c r="K873" s="39">
        <v>104493073</v>
      </c>
      <c r="L873" s="48" t="s">
        <v>1619</v>
      </c>
      <c r="M873" s="55" t="s">
        <v>925</v>
      </c>
      <c r="N873" s="55" t="s">
        <v>31</v>
      </c>
      <c r="O873" s="55" t="s">
        <v>32</v>
      </c>
      <c r="P873" s="54">
        <v>39814</v>
      </c>
      <c r="Q873" s="55" t="s">
        <v>17</v>
      </c>
    </row>
    <row r="874" spans="1:17" x14ac:dyDescent="0.3">
      <c r="A874" s="54">
        <v>41699</v>
      </c>
      <c r="B874" s="55" t="s">
        <v>36</v>
      </c>
      <c r="C874" s="55" t="s">
        <v>845</v>
      </c>
      <c r="D874" s="55" t="s">
        <v>922</v>
      </c>
      <c r="E874" s="39">
        <v>0</v>
      </c>
      <c r="F874" s="56">
        <v>195738.33</v>
      </c>
      <c r="G874" s="56">
        <v>195738.33</v>
      </c>
      <c r="H874" s="55" t="s">
        <v>1309</v>
      </c>
      <c r="I874" s="55" t="s">
        <v>1310</v>
      </c>
      <c r="J874" s="55" t="s">
        <v>33</v>
      </c>
      <c r="K874" s="39">
        <v>665920889</v>
      </c>
      <c r="L874" s="48" t="s">
        <v>1619</v>
      </c>
      <c r="M874" s="55" t="s">
        <v>925</v>
      </c>
      <c r="N874" s="55" t="s">
        <v>31</v>
      </c>
      <c r="O874" s="55" t="s">
        <v>32</v>
      </c>
      <c r="P874" s="54">
        <v>41699</v>
      </c>
      <c r="Q874" s="55" t="s">
        <v>17</v>
      </c>
    </row>
    <row r="875" spans="1:17" x14ac:dyDescent="0.3">
      <c r="A875" s="54">
        <v>38808</v>
      </c>
      <c r="B875" s="55" t="s">
        <v>36</v>
      </c>
      <c r="C875" s="55" t="s">
        <v>1314</v>
      </c>
      <c r="D875" s="55" t="s">
        <v>922</v>
      </c>
      <c r="E875" s="39">
        <v>0</v>
      </c>
      <c r="F875" s="56">
        <v>-272.7</v>
      </c>
      <c r="G875" s="56">
        <v>-272.7</v>
      </c>
      <c r="H875" s="55" t="s">
        <v>1226</v>
      </c>
      <c r="I875" s="55" t="s">
        <v>929</v>
      </c>
      <c r="J875" s="55" t="s">
        <v>33</v>
      </c>
      <c r="K875" s="39">
        <v>643548770</v>
      </c>
      <c r="L875" s="48" t="s">
        <v>1619</v>
      </c>
      <c r="M875" s="55" t="s">
        <v>925</v>
      </c>
      <c r="N875" s="55" t="s">
        <v>31</v>
      </c>
      <c r="O875" s="55" t="s">
        <v>32</v>
      </c>
      <c r="P875" s="54">
        <v>40057</v>
      </c>
      <c r="Q875" s="55" t="s">
        <v>17</v>
      </c>
    </row>
    <row r="876" spans="1:17" x14ac:dyDescent="0.3">
      <c r="A876" s="54">
        <v>33786</v>
      </c>
      <c r="B876" s="55" t="s">
        <v>36</v>
      </c>
      <c r="C876" s="55" t="s">
        <v>1314</v>
      </c>
      <c r="D876" s="55" t="s">
        <v>922</v>
      </c>
      <c r="E876" s="39">
        <v>0</v>
      </c>
      <c r="F876" s="56">
        <v>1190.46</v>
      </c>
      <c r="G876" s="56">
        <v>1190.46</v>
      </c>
      <c r="H876" s="55" t="s">
        <v>928</v>
      </c>
      <c r="I876" s="55" t="s">
        <v>929</v>
      </c>
      <c r="J876" s="55" t="s">
        <v>33</v>
      </c>
      <c r="K876" s="39">
        <v>643548758</v>
      </c>
      <c r="L876" s="48" t="s">
        <v>1619</v>
      </c>
      <c r="M876" s="55" t="s">
        <v>925</v>
      </c>
      <c r="N876" s="55" t="s">
        <v>31</v>
      </c>
      <c r="O876" s="55" t="s">
        <v>32</v>
      </c>
      <c r="P876" s="54">
        <v>33786</v>
      </c>
      <c r="Q876" s="55" t="s">
        <v>17</v>
      </c>
    </row>
    <row r="877" spans="1:17" x14ac:dyDescent="0.3">
      <c r="A877" s="54">
        <v>24289</v>
      </c>
      <c r="B877" s="55" t="s">
        <v>36</v>
      </c>
      <c r="C877" s="55" t="s">
        <v>1315</v>
      </c>
      <c r="D877" s="55" t="s">
        <v>922</v>
      </c>
      <c r="E877" s="39">
        <v>1</v>
      </c>
      <c r="F877" s="56">
        <v>35182.699999999997</v>
      </c>
      <c r="G877" s="56">
        <v>35182.699999999997</v>
      </c>
      <c r="H877" s="55" t="s">
        <v>1316</v>
      </c>
      <c r="I877" s="55" t="s">
        <v>929</v>
      </c>
      <c r="J877" s="55" t="s">
        <v>33</v>
      </c>
      <c r="K877" s="39">
        <v>95007385</v>
      </c>
      <c r="L877" s="48" t="s">
        <v>1619</v>
      </c>
      <c r="M877" s="55" t="s">
        <v>925</v>
      </c>
      <c r="N877" s="55" t="s">
        <v>31</v>
      </c>
      <c r="O877" s="55" t="s">
        <v>32</v>
      </c>
      <c r="P877" s="54">
        <v>24289</v>
      </c>
      <c r="Q877" s="55" t="s">
        <v>17</v>
      </c>
    </row>
    <row r="878" spans="1:17" x14ac:dyDescent="0.3">
      <c r="A878" s="54">
        <v>40148</v>
      </c>
      <c r="B878" s="55" t="s">
        <v>36</v>
      </c>
      <c r="C878" s="55" t="s">
        <v>1317</v>
      </c>
      <c r="D878" s="55" t="s">
        <v>927</v>
      </c>
      <c r="E878" s="39">
        <v>0</v>
      </c>
      <c r="F878" s="56">
        <v>48193.85</v>
      </c>
      <c r="G878" s="56">
        <v>48193.85</v>
      </c>
      <c r="H878" s="55" t="s">
        <v>1318</v>
      </c>
      <c r="I878" s="55" t="s">
        <v>929</v>
      </c>
      <c r="J878" s="55" t="s">
        <v>33</v>
      </c>
      <c r="K878" s="39">
        <v>99488673</v>
      </c>
      <c r="L878" s="48" t="s">
        <v>1619</v>
      </c>
      <c r="M878" s="55" t="s">
        <v>925</v>
      </c>
      <c r="N878" s="55" t="s">
        <v>31</v>
      </c>
      <c r="O878" s="55" t="s">
        <v>32</v>
      </c>
      <c r="P878" s="54">
        <v>39814</v>
      </c>
      <c r="Q878" s="55" t="s">
        <v>17</v>
      </c>
    </row>
    <row r="879" spans="1:17" x14ac:dyDescent="0.3">
      <c r="A879" s="54">
        <v>24289</v>
      </c>
      <c r="B879" s="55" t="s">
        <v>36</v>
      </c>
      <c r="C879" s="55" t="s">
        <v>1319</v>
      </c>
      <c r="D879" s="55" t="s">
        <v>927</v>
      </c>
      <c r="E879" s="39">
        <v>1</v>
      </c>
      <c r="F879" s="56">
        <v>10702.01</v>
      </c>
      <c r="G879" s="56">
        <v>10702.01</v>
      </c>
      <c r="H879" s="55" t="s">
        <v>928</v>
      </c>
      <c r="I879" s="55" t="s">
        <v>929</v>
      </c>
      <c r="J879" s="55" t="s">
        <v>33</v>
      </c>
      <c r="K879" s="39">
        <v>11480</v>
      </c>
      <c r="L879" s="48" t="s">
        <v>1619</v>
      </c>
      <c r="M879" s="55" t="s">
        <v>925</v>
      </c>
      <c r="N879" s="55" t="s">
        <v>31</v>
      </c>
      <c r="O879" s="55" t="s">
        <v>32</v>
      </c>
      <c r="P879" s="54">
        <v>24289</v>
      </c>
      <c r="Q879" s="55" t="s">
        <v>17</v>
      </c>
    </row>
    <row r="880" spans="1:17" x14ac:dyDescent="0.3">
      <c r="A880" s="54">
        <v>40087</v>
      </c>
      <c r="B880" s="55" t="s">
        <v>36</v>
      </c>
      <c r="C880" s="55" t="s">
        <v>1320</v>
      </c>
      <c r="D880" s="55" t="s">
        <v>922</v>
      </c>
      <c r="E880" s="39">
        <v>0</v>
      </c>
      <c r="F880" s="56">
        <v>41421.279999999999</v>
      </c>
      <c r="G880" s="56">
        <v>41421.279999999999</v>
      </c>
      <c r="H880" s="55" t="s">
        <v>1321</v>
      </c>
      <c r="I880" s="55" t="s">
        <v>929</v>
      </c>
      <c r="J880" s="55" t="s">
        <v>33</v>
      </c>
      <c r="K880" s="39">
        <v>99194540</v>
      </c>
      <c r="L880" s="48" t="s">
        <v>1619</v>
      </c>
      <c r="M880" s="55" t="s">
        <v>925</v>
      </c>
      <c r="N880" s="55" t="s">
        <v>31</v>
      </c>
      <c r="O880" s="55" t="s">
        <v>32</v>
      </c>
      <c r="P880" s="54">
        <v>40087</v>
      </c>
      <c r="Q880" s="55" t="s">
        <v>17</v>
      </c>
    </row>
    <row r="881" spans="1:17" x14ac:dyDescent="0.3">
      <c r="A881" s="54">
        <v>24289</v>
      </c>
      <c r="B881" s="55" t="s">
        <v>36</v>
      </c>
      <c r="C881" s="55" t="s">
        <v>1322</v>
      </c>
      <c r="D881" s="55" t="s">
        <v>922</v>
      </c>
      <c r="E881" s="39">
        <v>1</v>
      </c>
      <c r="F881" s="56">
        <v>3788.3</v>
      </c>
      <c r="G881" s="56">
        <v>3788.3</v>
      </c>
      <c r="H881" s="55" t="s">
        <v>928</v>
      </c>
      <c r="I881" s="55" t="s">
        <v>929</v>
      </c>
      <c r="J881" s="55" t="s">
        <v>33</v>
      </c>
      <c r="K881" s="39">
        <v>11490</v>
      </c>
      <c r="L881" s="48" t="s">
        <v>1619</v>
      </c>
      <c r="M881" s="55" t="s">
        <v>925</v>
      </c>
      <c r="N881" s="55" t="s">
        <v>31</v>
      </c>
      <c r="O881" s="55" t="s">
        <v>32</v>
      </c>
      <c r="P881" s="54">
        <v>24289</v>
      </c>
      <c r="Q881" s="55" t="s">
        <v>17</v>
      </c>
    </row>
    <row r="882" spans="1:17" x14ac:dyDescent="0.3">
      <c r="A882" s="54">
        <v>40148</v>
      </c>
      <c r="B882" s="55" t="s">
        <v>36</v>
      </c>
      <c r="C882" s="55" t="s">
        <v>1323</v>
      </c>
      <c r="D882" s="55" t="s">
        <v>927</v>
      </c>
      <c r="E882" s="39">
        <v>0</v>
      </c>
      <c r="F882" s="56">
        <v>39840.6</v>
      </c>
      <c r="G882" s="56">
        <v>39840.6</v>
      </c>
      <c r="H882" s="55" t="s">
        <v>1318</v>
      </c>
      <c r="I882" s="55" t="s">
        <v>929</v>
      </c>
      <c r="J882" s="55" t="s">
        <v>33</v>
      </c>
      <c r="K882" s="39">
        <v>99488696</v>
      </c>
      <c r="L882" s="48" t="s">
        <v>1619</v>
      </c>
      <c r="M882" s="55" t="s">
        <v>925</v>
      </c>
      <c r="N882" s="55" t="s">
        <v>31</v>
      </c>
      <c r="O882" s="55" t="s">
        <v>32</v>
      </c>
      <c r="P882" s="54">
        <v>39814</v>
      </c>
      <c r="Q882" s="55" t="s">
        <v>17</v>
      </c>
    </row>
    <row r="883" spans="1:17" x14ac:dyDescent="0.3">
      <c r="A883" s="54">
        <v>24289</v>
      </c>
      <c r="B883" s="55" t="s">
        <v>36</v>
      </c>
      <c r="C883" s="55" t="s">
        <v>345</v>
      </c>
      <c r="D883" s="55" t="s">
        <v>927</v>
      </c>
      <c r="E883" s="39">
        <v>1</v>
      </c>
      <c r="F883" s="56">
        <v>56932.98</v>
      </c>
      <c r="G883" s="56">
        <v>56932.98</v>
      </c>
      <c r="H883" s="55" t="s">
        <v>928</v>
      </c>
      <c r="I883" s="55" t="s">
        <v>929</v>
      </c>
      <c r="J883" s="55" t="s">
        <v>33</v>
      </c>
      <c r="K883" s="39">
        <v>11551</v>
      </c>
      <c r="L883" s="48" t="s">
        <v>1619</v>
      </c>
      <c r="M883" s="55" t="s">
        <v>925</v>
      </c>
      <c r="N883" s="55" t="s">
        <v>31</v>
      </c>
      <c r="O883" s="55" t="s">
        <v>32</v>
      </c>
      <c r="P883" s="54">
        <v>24289</v>
      </c>
      <c r="Q883" s="55" t="s">
        <v>17</v>
      </c>
    </row>
    <row r="884" spans="1:17" x14ac:dyDescent="0.3">
      <c r="A884" s="54">
        <v>37681</v>
      </c>
      <c r="B884" s="55" t="s">
        <v>36</v>
      </c>
      <c r="C884" s="55" t="s">
        <v>1324</v>
      </c>
      <c r="D884" s="55" t="s">
        <v>922</v>
      </c>
      <c r="E884" s="39">
        <v>1</v>
      </c>
      <c r="F884" s="56">
        <v>41791.480000000003</v>
      </c>
      <c r="G884" s="56">
        <v>41791.480000000003</v>
      </c>
      <c r="H884" s="55" t="s">
        <v>1325</v>
      </c>
      <c r="I884" s="55" t="s">
        <v>1326</v>
      </c>
      <c r="J884" s="55" t="s">
        <v>33</v>
      </c>
      <c r="K884" s="39">
        <v>30494494</v>
      </c>
      <c r="L884" s="48" t="s">
        <v>1619</v>
      </c>
      <c r="M884" s="55" t="s">
        <v>925</v>
      </c>
      <c r="N884" s="55" t="s">
        <v>31</v>
      </c>
      <c r="O884" s="55" t="s">
        <v>32</v>
      </c>
      <c r="P884" s="54">
        <v>37773</v>
      </c>
      <c r="Q884" s="55" t="s">
        <v>17</v>
      </c>
    </row>
    <row r="885" spans="1:17" x14ac:dyDescent="0.3">
      <c r="A885" s="54">
        <v>37742</v>
      </c>
      <c r="B885" s="55" t="s">
        <v>36</v>
      </c>
      <c r="C885" s="55" t="s">
        <v>1324</v>
      </c>
      <c r="D885" s="55" t="s">
        <v>922</v>
      </c>
      <c r="E885" s="39">
        <v>0</v>
      </c>
      <c r="F885" s="56">
        <v>9985.34</v>
      </c>
      <c r="G885" s="56">
        <v>9985.34</v>
      </c>
      <c r="H885" s="55" t="s">
        <v>1325</v>
      </c>
      <c r="I885" s="55" t="s">
        <v>929</v>
      </c>
      <c r="J885" s="55" t="s">
        <v>33</v>
      </c>
      <c r="K885" s="39">
        <v>36250449</v>
      </c>
      <c r="L885" s="48" t="s">
        <v>1619</v>
      </c>
      <c r="M885" s="55" t="s">
        <v>925</v>
      </c>
      <c r="N885" s="55" t="s">
        <v>31</v>
      </c>
      <c r="O885" s="55" t="s">
        <v>32</v>
      </c>
      <c r="P885" s="54">
        <v>37742</v>
      </c>
      <c r="Q885" s="55" t="s">
        <v>17</v>
      </c>
    </row>
    <row r="886" spans="1:17" x14ac:dyDescent="0.3">
      <c r="A886" s="54">
        <v>24289</v>
      </c>
      <c r="B886" s="55" t="s">
        <v>36</v>
      </c>
      <c r="C886" s="55" t="s">
        <v>1327</v>
      </c>
      <c r="D886" s="55" t="s">
        <v>922</v>
      </c>
      <c r="E886" s="39">
        <v>6</v>
      </c>
      <c r="F886" s="56">
        <v>7916.17</v>
      </c>
      <c r="G886" s="56">
        <v>1319.36</v>
      </c>
      <c r="H886" s="55" t="s">
        <v>928</v>
      </c>
      <c r="I886" s="55" t="s">
        <v>929</v>
      </c>
      <c r="J886" s="55" t="s">
        <v>33</v>
      </c>
      <c r="K886" s="39">
        <v>11626</v>
      </c>
      <c r="L886" s="48" t="s">
        <v>1619</v>
      </c>
      <c r="M886" s="55" t="s">
        <v>925</v>
      </c>
      <c r="N886" s="55" t="s">
        <v>31</v>
      </c>
      <c r="O886" s="55" t="s">
        <v>32</v>
      </c>
      <c r="P886" s="54">
        <v>24289</v>
      </c>
      <c r="Q886" s="55" t="s">
        <v>17</v>
      </c>
    </row>
    <row r="887" spans="1:17" x14ac:dyDescent="0.3">
      <c r="A887" s="54">
        <v>40148</v>
      </c>
      <c r="B887" s="55" t="s">
        <v>36</v>
      </c>
      <c r="C887" s="55" t="s">
        <v>1328</v>
      </c>
      <c r="D887" s="55" t="s">
        <v>922</v>
      </c>
      <c r="E887" s="39">
        <v>0</v>
      </c>
      <c r="F887" s="56">
        <v>24347.05</v>
      </c>
      <c r="G887" s="56">
        <v>24347.05</v>
      </c>
      <c r="H887" s="55" t="s">
        <v>1318</v>
      </c>
      <c r="I887" s="55" t="s">
        <v>929</v>
      </c>
      <c r="J887" s="55" t="s">
        <v>33</v>
      </c>
      <c r="K887" s="39">
        <v>99488697</v>
      </c>
      <c r="L887" s="48" t="s">
        <v>1619</v>
      </c>
      <c r="M887" s="55" t="s">
        <v>925</v>
      </c>
      <c r="N887" s="55" t="s">
        <v>31</v>
      </c>
      <c r="O887" s="55" t="s">
        <v>32</v>
      </c>
      <c r="P887" s="54">
        <v>39814</v>
      </c>
      <c r="Q887" s="55" t="s">
        <v>17</v>
      </c>
    </row>
    <row r="888" spans="1:17" x14ac:dyDescent="0.3">
      <c r="A888" s="54">
        <v>38869</v>
      </c>
      <c r="B888" s="55" t="s">
        <v>36</v>
      </c>
      <c r="C888" s="55" t="s">
        <v>1328</v>
      </c>
      <c r="D888" s="55" t="s">
        <v>922</v>
      </c>
      <c r="E888" s="39">
        <v>14</v>
      </c>
      <c r="F888" s="56">
        <v>82835.44</v>
      </c>
      <c r="G888" s="56">
        <v>5916.82</v>
      </c>
      <c r="H888" s="55" t="s">
        <v>1329</v>
      </c>
      <c r="I888" s="55" t="s">
        <v>929</v>
      </c>
      <c r="J888" s="55" t="s">
        <v>33</v>
      </c>
      <c r="K888" s="39">
        <v>72836190</v>
      </c>
      <c r="L888" s="48" t="s">
        <v>1619</v>
      </c>
      <c r="M888" s="55" t="s">
        <v>925</v>
      </c>
      <c r="N888" s="55" t="s">
        <v>31</v>
      </c>
      <c r="O888" s="55" t="s">
        <v>32</v>
      </c>
      <c r="P888" s="54">
        <v>38718</v>
      </c>
      <c r="Q888" s="55" t="s">
        <v>17</v>
      </c>
    </row>
    <row r="889" spans="1:17" x14ac:dyDescent="0.3">
      <c r="A889" s="54">
        <v>24289</v>
      </c>
      <c r="B889" s="55" t="s">
        <v>36</v>
      </c>
      <c r="C889" s="55" t="s">
        <v>1328</v>
      </c>
      <c r="D889" s="55" t="s">
        <v>922</v>
      </c>
      <c r="E889" s="39">
        <v>4</v>
      </c>
      <c r="F889" s="56">
        <v>665.88</v>
      </c>
      <c r="G889" s="56">
        <v>166.47</v>
      </c>
      <c r="H889" s="55" t="s">
        <v>928</v>
      </c>
      <c r="I889" s="55" t="s">
        <v>929</v>
      </c>
      <c r="J889" s="55" t="s">
        <v>33</v>
      </c>
      <c r="K889" s="39">
        <v>61387183</v>
      </c>
      <c r="L889" s="48" t="s">
        <v>1619</v>
      </c>
      <c r="M889" s="55" t="s">
        <v>925</v>
      </c>
      <c r="N889" s="55" t="s">
        <v>31</v>
      </c>
      <c r="O889" s="55" t="s">
        <v>32</v>
      </c>
      <c r="P889" s="54">
        <v>24289</v>
      </c>
      <c r="Q889" s="55" t="s">
        <v>17</v>
      </c>
    </row>
    <row r="890" spans="1:17" x14ac:dyDescent="0.3">
      <c r="A890" s="54">
        <v>39356</v>
      </c>
      <c r="B890" s="55" t="s">
        <v>36</v>
      </c>
      <c r="C890" s="55" t="s">
        <v>1330</v>
      </c>
      <c r="D890" s="55" t="s">
        <v>927</v>
      </c>
      <c r="E890" s="39">
        <v>1</v>
      </c>
      <c r="F890" s="56">
        <v>74868.899999999994</v>
      </c>
      <c r="G890" s="56">
        <v>74868.899999999994</v>
      </c>
      <c r="H890" s="55" t="s">
        <v>1331</v>
      </c>
      <c r="I890" s="55" t="s">
        <v>929</v>
      </c>
      <c r="J890" s="55" t="s">
        <v>33</v>
      </c>
      <c r="K890" s="39">
        <v>84732972</v>
      </c>
      <c r="L890" s="48" t="s">
        <v>1619</v>
      </c>
      <c r="M890" s="55" t="s">
        <v>925</v>
      </c>
      <c r="N890" s="55" t="s">
        <v>31</v>
      </c>
      <c r="O890" s="55" t="s">
        <v>32</v>
      </c>
      <c r="P890" s="54">
        <v>39083</v>
      </c>
      <c r="Q890" s="55" t="s">
        <v>17</v>
      </c>
    </row>
    <row r="891" spans="1:17" x14ac:dyDescent="0.3">
      <c r="A891" s="54">
        <v>34516</v>
      </c>
      <c r="B891" s="55" t="s">
        <v>36</v>
      </c>
      <c r="C891" s="55" t="s">
        <v>1332</v>
      </c>
      <c r="D891" s="55" t="s">
        <v>927</v>
      </c>
      <c r="E891" s="39">
        <v>1</v>
      </c>
      <c r="F891" s="56">
        <v>4044.42</v>
      </c>
      <c r="G891" s="56">
        <v>4044.42</v>
      </c>
      <c r="H891" s="55" t="s">
        <v>928</v>
      </c>
      <c r="I891" s="55" t="s">
        <v>929</v>
      </c>
      <c r="J891" s="55" t="s">
        <v>33</v>
      </c>
      <c r="K891" s="39">
        <v>11776</v>
      </c>
      <c r="L891" s="48" t="s">
        <v>1619</v>
      </c>
      <c r="M891" s="55" t="s">
        <v>925</v>
      </c>
      <c r="N891" s="55" t="s">
        <v>31</v>
      </c>
      <c r="O891" s="55" t="s">
        <v>32</v>
      </c>
      <c r="P891" s="54">
        <v>34516</v>
      </c>
      <c r="Q891" s="55" t="s">
        <v>17</v>
      </c>
    </row>
    <row r="892" spans="1:17" x14ac:dyDescent="0.3">
      <c r="A892" s="54">
        <v>34516</v>
      </c>
      <c r="B892" s="55" t="s">
        <v>36</v>
      </c>
      <c r="C892" s="55" t="s">
        <v>353</v>
      </c>
      <c r="D892" s="55" t="s">
        <v>927</v>
      </c>
      <c r="E892" s="39">
        <v>0</v>
      </c>
      <c r="F892" s="56">
        <v>30591.38</v>
      </c>
      <c r="G892" s="56">
        <v>30591.38</v>
      </c>
      <c r="H892" s="55" t="s">
        <v>928</v>
      </c>
      <c r="I892" s="55" t="s">
        <v>929</v>
      </c>
      <c r="J892" s="55" t="s">
        <v>33</v>
      </c>
      <c r="K892" s="39">
        <v>11821</v>
      </c>
      <c r="L892" s="48" t="s">
        <v>1619</v>
      </c>
      <c r="M892" s="55" t="s">
        <v>925</v>
      </c>
      <c r="N892" s="55" t="s">
        <v>31</v>
      </c>
      <c r="O892" s="55" t="s">
        <v>32</v>
      </c>
      <c r="P892" s="54">
        <v>34516</v>
      </c>
      <c r="Q892" s="55" t="s">
        <v>17</v>
      </c>
    </row>
    <row r="893" spans="1:17" x14ac:dyDescent="0.3">
      <c r="A893" s="54">
        <v>24289</v>
      </c>
      <c r="B893" s="55" t="s">
        <v>36</v>
      </c>
      <c r="C893" s="55" t="s">
        <v>353</v>
      </c>
      <c r="D893" s="55" t="s">
        <v>927</v>
      </c>
      <c r="E893" s="39">
        <v>1</v>
      </c>
      <c r="F893" s="56">
        <v>31855.59</v>
      </c>
      <c r="G893" s="56">
        <v>31855.59</v>
      </c>
      <c r="H893" s="55" t="s">
        <v>928</v>
      </c>
      <c r="I893" s="55" t="s">
        <v>929</v>
      </c>
      <c r="J893" s="55" t="s">
        <v>33</v>
      </c>
      <c r="K893" s="39">
        <v>11820</v>
      </c>
      <c r="L893" s="48" t="s">
        <v>1619</v>
      </c>
      <c r="M893" s="55" t="s">
        <v>925</v>
      </c>
      <c r="N893" s="55" t="s">
        <v>31</v>
      </c>
      <c r="O893" s="55" t="s">
        <v>32</v>
      </c>
      <c r="P893" s="54">
        <v>24289</v>
      </c>
      <c r="Q893" s="55" t="s">
        <v>17</v>
      </c>
    </row>
    <row r="894" spans="1:17" x14ac:dyDescent="0.3">
      <c r="A894" s="54">
        <v>34516</v>
      </c>
      <c r="B894" s="55" t="s">
        <v>36</v>
      </c>
      <c r="C894" s="55" t="s">
        <v>355</v>
      </c>
      <c r="D894" s="55" t="s">
        <v>922</v>
      </c>
      <c r="E894" s="39">
        <v>1</v>
      </c>
      <c r="F894" s="56">
        <v>20866.71</v>
      </c>
      <c r="G894" s="56">
        <v>20866.71</v>
      </c>
      <c r="H894" s="55" t="s">
        <v>928</v>
      </c>
      <c r="I894" s="55" t="s">
        <v>929</v>
      </c>
      <c r="J894" s="55" t="s">
        <v>33</v>
      </c>
      <c r="K894" s="39">
        <v>11884</v>
      </c>
      <c r="L894" s="48" t="s">
        <v>1619</v>
      </c>
      <c r="M894" s="55" t="s">
        <v>925</v>
      </c>
      <c r="N894" s="55" t="s">
        <v>31</v>
      </c>
      <c r="O894" s="55" t="s">
        <v>32</v>
      </c>
      <c r="P894" s="54">
        <v>34516</v>
      </c>
      <c r="Q894" s="55" t="s">
        <v>17</v>
      </c>
    </row>
    <row r="895" spans="1:17" x14ac:dyDescent="0.3">
      <c r="A895" s="54">
        <v>34151</v>
      </c>
      <c r="B895" s="55" t="s">
        <v>36</v>
      </c>
      <c r="C895" s="55" t="s">
        <v>355</v>
      </c>
      <c r="D895" s="55" t="s">
        <v>922</v>
      </c>
      <c r="E895" s="39">
        <v>0</v>
      </c>
      <c r="F895" s="56">
        <v>24374.61</v>
      </c>
      <c r="G895" s="56">
        <v>24374.61</v>
      </c>
      <c r="H895" s="55" t="s">
        <v>928</v>
      </c>
      <c r="I895" s="55" t="s">
        <v>929</v>
      </c>
      <c r="J895" s="55" t="s">
        <v>33</v>
      </c>
      <c r="K895" s="39">
        <v>11883</v>
      </c>
      <c r="L895" s="48" t="s">
        <v>1619</v>
      </c>
      <c r="M895" s="55" t="s">
        <v>925</v>
      </c>
      <c r="N895" s="55" t="s">
        <v>31</v>
      </c>
      <c r="O895" s="55" t="s">
        <v>32</v>
      </c>
      <c r="P895" s="54">
        <v>34151</v>
      </c>
      <c r="Q895" s="55" t="s">
        <v>17</v>
      </c>
    </row>
    <row r="896" spans="1:17" x14ac:dyDescent="0.3">
      <c r="A896" s="54">
        <v>24289</v>
      </c>
      <c r="B896" s="55" t="s">
        <v>36</v>
      </c>
      <c r="C896" s="55" t="s">
        <v>356</v>
      </c>
      <c r="D896" s="55" t="s">
        <v>922</v>
      </c>
      <c r="E896" s="39">
        <v>2</v>
      </c>
      <c r="F896" s="56">
        <v>9381.42</v>
      </c>
      <c r="G896" s="56">
        <v>4690.71</v>
      </c>
      <c r="H896" s="55" t="s">
        <v>928</v>
      </c>
      <c r="I896" s="55" t="s">
        <v>929</v>
      </c>
      <c r="J896" s="55" t="s">
        <v>33</v>
      </c>
      <c r="K896" s="39">
        <v>11903</v>
      </c>
      <c r="L896" s="48" t="s">
        <v>1619</v>
      </c>
      <c r="M896" s="55" t="s">
        <v>925</v>
      </c>
      <c r="N896" s="55" t="s">
        <v>31</v>
      </c>
      <c r="O896" s="55" t="s">
        <v>32</v>
      </c>
      <c r="P896" s="54">
        <v>24289</v>
      </c>
      <c r="Q896" s="55" t="s">
        <v>17</v>
      </c>
    </row>
    <row r="897" spans="1:17" x14ac:dyDescent="0.3">
      <c r="A897" s="54">
        <v>24289</v>
      </c>
      <c r="B897" s="55" t="s">
        <v>36</v>
      </c>
      <c r="C897" s="55" t="s">
        <v>358</v>
      </c>
      <c r="D897" s="55" t="s">
        <v>927</v>
      </c>
      <c r="E897" s="39">
        <v>1</v>
      </c>
      <c r="F897" s="56">
        <v>3178.47</v>
      </c>
      <c r="G897" s="56">
        <v>3178.47</v>
      </c>
      <c r="H897" s="55" t="s">
        <v>928</v>
      </c>
      <c r="I897" s="55" t="s">
        <v>929</v>
      </c>
      <c r="J897" s="55" t="s">
        <v>33</v>
      </c>
      <c r="K897" s="39">
        <v>11958</v>
      </c>
      <c r="L897" s="48" t="s">
        <v>1619</v>
      </c>
      <c r="M897" s="55" t="s">
        <v>925</v>
      </c>
      <c r="N897" s="55" t="s">
        <v>31</v>
      </c>
      <c r="O897" s="55" t="s">
        <v>32</v>
      </c>
      <c r="P897" s="54">
        <v>24289</v>
      </c>
      <c r="Q897" s="55" t="s">
        <v>17</v>
      </c>
    </row>
    <row r="898" spans="1:17" x14ac:dyDescent="0.3">
      <c r="A898" s="54">
        <v>41821</v>
      </c>
      <c r="B898" s="55" t="s">
        <v>36</v>
      </c>
      <c r="C898" s="55" t="s">
        <v>899</v>
      </c>
      <c r="D898" s="55" t="s">
        <v>922</v>
      </c>
      <c r="E898" s="39">
        <v>0</v>
      </c>
      <c r="F898" s="56">
        <v>32478.06</v>
      </c>
      <c r="G898" s="56">
        <v>32478.06</v>
      </c>
      <c r="H898" s="55" t="s">
        <v>1333</v>
      </c>
      <c r="I898" s="55" t="s">
        <v>929</v>
      </c>
      <c r="J898" s="55" t="s">
        <v>33</v>
      </c>
      <c r="K898" s="39">
        <v>674350842</v>
      </c>
      <c r="L898" s="48" t="s">
        <v>1619</v>
      </c>
      <c r="M898" s="55" t="s">
        <v>925</v>
      </c>
      <c r="N898" s="55" t="s">
        <v>31</v>
      </c>
      <c r="O898" s="55" t="s">
        <v>32</v>
      </c>
      <c r="P898" s="54">
        <v>41640</v>
      </c>
      <c r="Q898" s="55" t="s">
        <v>17</v>
      </c>
    </row>
    <row r="899" spans="1:17" x14ac:dyDescent="0.3">
      <c r="A899" s="54">
        <v>33786</v>
      </c>
      <c r="B899" s="55" t="s">
        <v>36</v>
      </c>
      <c r="C899" s="55" t="s">
        <v>1334</v>
      </c>
      <c r="D899" s="55" t="s">
        <v>927</v>
      </c>
      <c r="E899" s="39">
        <v>0</v>
      </c>
      <c r="F899" s="56">
        <v>4445.97</v>
      </c>
      <c r="G899" s="56">
        <v>4445.97</v>
      </c>
      <c r="H899" s="55" t="s">
        <v>928</v>
      </c>
      <c r="I899" s="55" t="s">
        <v>929</v>
      </c>
      <c r="J899" s="55" t="s">
        <v>33</v>
      </c>
      <c r="K899" s="39">
        <v>11999</v>
      </c>
      <c r="L899" s="48" t="s">
        <v>1619</v>
      </c>
      <c r="M899" s="55" t="s">
        <v>925</v>
      </c>
      <c r="N899" s="55" t="s">
        <v>31</v>
      </c>
      <c r="O899" s="55" t="s">
        <v>32</v>
      </c>
      <c r="P899" s="54">
        <v>33786</v>
      </c>
      <c r="Q899" s="55" t="s">
        <v>17</v>
      </c>
    </row>
    <row r="900" spans="1:17" x14ac:dyDescent="0.3">
      <c r="A900" s="54">
        <v>33420</v>
      </c>
      <c r="B900" s="55" t="s">
        <v>36</v>
      </c>
      <c r="C900" s="55" t="s">
        <v>1334</v>
      </c>
      <c r="D900" s="55" t="s">
        <v>927</v>
      </c>
      <c r="E900" s="39">
        <v>0</v>
      </c>
      <c r="F900" s="56">
        <v>12573</v>
      </c>
      <c r="G900" s="56">
        <v>12573</v>
      </c>
      <c r="H900" s="55" t="s">
        <v>928</v>
      </c>
      <c r="I900" s="55" t="s">
        <v>929</v>
      </c>
      <c r="J900" s="55" t="s">
        <v>33</v>
      </c>
      <c r="K900" s="39">
        <v>11998</v>
      </c>
      <c r="L900" s="48" t="s">
        <v>1619</v>
      </c>
      <c r="M900" s="55" t="s">
        <v>925</v>
      </c>
      <c r="N900" s="55" t="s">
        <v>31</v>
      </c>
      <c r="O900" s="55" t="s">
        <v>32</v>
      </c>
      <c r="P900" s="54">
        <v>33420</v>
      </c>
      <c r="Q900" s="55" t="s">
        <v>17</v>
      </c>
    </row>
    <row r="901" spans="1:17" x14ac:dyDescent="0.3">
      <c r="A901" s="54">
        <v>24289</v>
      </c>
      <c r="B901" s="55" t="s">
        <v>36</v>
      </c>
      <c r="C901" s="55" t="s">
        <v>1334</v>
      </c>
      <c r="D901" s="55" t="s">
        <v>927</v>
      </c>
      <c r="E901" s="39">
        <v>1</v>
      </c>
      <c r="F901" s="56">
        <v>1099.53</v>
      </c>
      <c r="G901" s="56">
        <v>1099.53</v>
      </c>
      <c r="H901" s="55" t="s">
        <v>928</v>
      </c>
      <c r="I901" s="55" t="s">
        <v>929</v>
      </c>
      <c r="J901" s="55" t="s">
        <v>33</v>
      </c>
      <c r="K901" s="39">
        <v>11997</v>
      </c>
      <c r="L901" s="48" t="s">
        <v>1619</v>
      </c>
      <c r="M901" s="55" t="s">
        <v>925</v>
      </c>
      <c r="N901" s="55" t="s">
        <v>31</v>
      </c>
      <c r="O901" s="55" t="s">
        <v>32</v>
      </c>
      <c r="P901" s="54">
        <v>24289</v>
      </c>
      <c r="Q901" s="55" t="s">
        <v>17</v>
      </c>
    </row>
    <row r="902" spans="1:17" x14ac:dyDescent="0.3">
      <c r="A902" s="54">
        <v>39722</v>
      </c>
      <c r="B902" s="55" t="s">
        <v>36</v>
      </c>
      <c r="C902" s="55" t="s">
        <v>1058</v>
      </c>
      <c r="D902" s="55" t="s">
        <v>927</v>
      </c>
      <c r="E902" s="39">
        <v>1</v>
      </c>
      <c r="F902" s="56">
        <v>21461.73</v>
      </c>
      <c r="G902" s="56">
        <v>21461.73</v>
      </c>
      <c r="H902" s="55" t="s">
        <v>1335</v>
      </c>
      <c r="I902" s="55" t="s">
        <v>929</v>
      </c>
      <c r="J902" s="55" t="s">
        <v>33</v>
      </c>
      <c r="K902" s="39">
        <v>94453147</v>
      </c>
      <c r="L902" s="48" t="s">
        <v>1619</v>
      </c>
      <c r="M902" s="55" t="s">
        <v>925</v>
      </c>
      <c r="N902" s="55" t="s">
        <v>31</v>
      </c>
      <c r="O902" s="55" t="s">
        <v>32</v>
      </c>
      <c r="P902" s="54">
        <v>39448</v>
      </c>
      <c r="Q902" s="55" t="s">
        <v>17</v>
      </c>
    </row>
    <row r="903" spans="1:17" x14ac:dyDescent="0.3">
      <c r="A903" s="54">
        <v>32690</v>
      </c>
      <c r="B903" s="55" t="s">
        <v>36</v>
      </c>
      <c r="C903" s="55" t="s">
        <v>1336</v>
      </c>
      <c r="D903" s="55" t="s">
        <v>927</v>
      </c>
      <c r="E903" s="39">
        <v>1</v>
      </c>
      <c r="F903" s="56">
        <v>73479.97</v>
      </c>
      <c r="G903" s="56">
        <v>73479.97</v>
      </c>
      <c r="H903" s="55" t="s">
        <v>928</v>
      </c>
      <c r="I903" s="55" t="s">
        <v>929</v>
      </c>
      <c r="J903" s="55" t="s">
        <v>33</v>
      </c>
      <c r="K903" s="39">
        <v>12105</v>
      </c>
      <c r="L903" s="48" t="s">
        <v>1619</v>
      </c>
      <c r="M903" s="55" t="s">
        <v>925</v>
      </c>
      <c r="N903" s="55" t="s">
        <v>31</v>
      </c>
      <c r="O903" s="55" t="s">
        <v>32</v>
      </c>
      <c r="P903" s="54">
        <v>32690</v>
      </c>
      <c r="Q903" s="55" t="s">
        <v>17</v>
      </c>
    </row>
    <row r="904" spans="1:17" x14ac:dyDescent="0.3">
      <c r="A904" s="54">
        <v>32690</v>
      </c>
      <c r="B904" s="55" t="s">
        <v>36</v>
      </c>
      <c r="C904" s="55" t="s">
        <v>364</v>
      </c>
      <c r="D904" s="55" t="s">
        <v>922</v>
      </c>
      <c r="E904" s="39">
        <v>2</v>
      </c>
      <c r="F904" s="56">
        <v>12600.86</v>
      </c>
      <c r="G904" s="56">
        <v>6300.43</v>
      </c>
      <c r="H904" s="55" t="s">
        <v>928</v>
      </c>
      <c r="I904" s="55" t="s">
        <v>929</v>
      </c>
      <c r="J904" s="55" t="s">
        <v>33</v>
      </c>
      <c r="K904" s="39">
        <v>12129</v>
      </c>
      <c r="L904" s="48" t="s">
        <v>1619</v>
      </c>
      <c r="M904" s="55" t="s">
        <v>925</v>
      </c>
      <c r="N904" s="55" t="s">
        <v>31</v>
      </c>
      <c r="O904" s="55" t="s">
        <v>32</v>
      </c>
      <c r="P904" s="54">
        <v>32690</v>
      </c>
      <c r="Q904" s="55" t="s">
        <v>17</v>
      </c>
    </row>
    <row r="905" spans="1:17" x14ac:dyDescent="0.3">
      <c r="A905" s="54">
        <v>34151</v>
      </c>
      <c r="B905" s="55" t="s">
        <v>36</v>
      </c>
      <c r="C905" s="55" t="s">
        <v>365</v>
      </c>
      <c r="D905" s="55" t="s">
        <v>927</v>
      </c>
      <c r="E905" s="39">
        <v>0</v>
      </c>
      <c r="F905" s="56">
        <v>266347.82</v>
      </c>
      <c r="G905" s="56">
        <v>266347.82</v>
      </c>
      <c r="H905" s="55" t="s">
        <v>928</v>
      </c>
      <c r="I905" s="55" t="s">
        <v>929</v>
      </c>
      <c r="J905" s="55" t="s">
        <v>33</v>
      </c>
      <c r="K905" s="39">
        <v>12154</v>
      </c>
      <c r="L905" s="48" t="s">
        <v>1619</v>
      </c>
      <c r="M905" s="55" t="s">
        <v>925</v>
      </c>
      <c r="N905" s="55" t="s">
        <v>31</v>
      </c>
      <c r="O905" s="55" t="s">
        <v>32</v>
      </c>
      <c r="P905" s="54">
        <v>34151</v>
      </c>
      <c r="Q905" s="55" t="s">
        <v>17</v>
      </c>
    </row>
    <row r="906" spans="1:17" x14ac:dyDescent="0.3">
      <c r="A906" s="54">
        <v>32690</v>
      </c>
      <c r="B906" s="55" t="s">
        <v>36</v>
      </c>
      <c r="C906" s="55" t="s">
        <v>365</v>
      </c>
      <c r="D906" s="55" t="s">
        <v>927</v>
      </c>
      <c r="E906" s="39">
        <v>0</v>
      </c>
      <c r="F906" s="56">
        <v>35551</v>
      </c>
      <c r="G906" s="56">
        <v>35551</v>
      </c>
      <c r="H906" s="55" t="s">
        <v>928</v>
      </c>
      <c r="I906" s="55" t="s">
        <v>929</v>
      </c>
      <c r="J906" s="55" t="s">
        <v>33</v>
      </c>
      <c r="K906" s="39">
        <v>12153</v>
      </c>
      <c r="L906" s="48" t="s">
        <v>1619</v>
      </c>
      <c r="M906" s="55" t="s">
        <v>925</v>
      </c>
      <c r="N906" s="55" t="s">
        <v>31</v>
      </c>
      <c r="O906" s="55" t="s">
        <v>32</v>
      </c>
      <c r="P906" s="54">
        <v>32690</v>
      </c>
      <c r="Q906" s="55" t="s">
        <v>17</v>
      </c>
    </row>
    <row r="907" spans="1:17" x14ac:dyDescent="0.3">
      <c r="A907" s="54">
        <v>24289</v>
      </c>
      <c r="B907" s="55" t="s">
        <v>36</v>
      </c>
      <c r="C907" s="55" t="s">
        <v>365</v>
      </c>
      <c r="D907" s="55" t="s">
        <v>927</v>
      </c>
      <c r="E907" s="39">
        <v>1</v>
      </c>
      <c r="F907" s="56">
        <v>18035.84</v>
      </c>
      <c r="G907" s="56">
        <v>18035.84</v>
      </c>
      <c r="H907" s="55" t="s">
        <v>928</v>
      </c>
      <c r="I907" s="55" t="s">
        <v>929</v>
      </c>
      <c r="J907" s="55" t="s">
        <v>33</v>
      </c>
      <c r="K907" s="39">
        <v>12152</v>
      </c>
      <c r="L907" s="48" t="s">
        <v>1619</v>
      </c>
      <c r="M907" s="55" t="s">
        <v>925</v>
      </c>
      <c r="N907" s="55" t="s">
        <v>31</v>
      </c>
      <c r="O907" s="55" t="s">
        <v>32</v>
      </c>
      <c r="P907" s="54">
        <v>24289</v>
      </c>
      <c r="Q907" s="55" t="s">
        <v>17</v>
      </c>
    </row>
    <row r="908" spans="1:17" x14ac:dyDescent="0.3">
      <c r="A908" s="54">
        <v>38808</v>
      </c>
      <c r="B908" s="55" t="s">
        <v>36</v>
      </c>
      <c r="C908" s="55" t="s">
        <v>1337</v>
      </c>
      <c r="D908" s="55" t="s">
        <v>1338</v>
      </c>
      <c r="E908" s="39">
        <v>0</v>
      </c>
      <c r="F908" s="56">
        <v>-17775.98</v>
      </c>
      <c r="G908" s="56">
        <v>-17775.98</v>
      </c>
      <c r="H908" s="55" t="s">
        <v>1226</v>
      </c>
      <c r="I908" s="55" t="s">
        <v>929</v>
      </c>
      <c r="J908" s="55" t="s">
        <v>33</v>
      </c>
      <c r="K908" s="39">
        <v>94656405</v>
      </c>
      <c r="L908" s="48" t="s">
        <v>1619</v>
      </c>
      <c r="M908" s="55" t="s">
        <v>925</v>
      </c>
      <c r="N908" s="55" t="s">
        <v>31</v>
      </c>
      <c r="O908" s="55" t="s">
        <v>32</v>
      </c>
      <c r="P908" s="54">
        <v>39814</v>
      </c>
      <c r="Q908" s="55" t="s">
        <v>17</v>
      </c>
    </row>
    <row r="909" spans="1:17" x14ac:dyDescent="0.3">
      <c r="A909" s="54">
        <v>38869</v>
      </c>
      <c r="B909" s="55" t="s">
        <v>36</v>
      </c>
      <c r="C909" s="55" t="s">
        <v>1337</v>
      </c>
      <c r="D909" s="55" t="s">
        <v>1338</v>
      </c>
      <c r="E909" s="39">
        <v>3</v>
      </c>
      <c r="F909" s="56">
        <v>837573.26</v>
      </c>
      <c r="G909" s="56">
        <v>279191.09000000003</v>
      </c>
      <c r="H909" s="55" t="s">
        <v>1339</v>
      </c>
      <c r="I909" s="55" t="s">
        <v>929</v>
      </c>
      <c r="J909" s="55" t="s">
        <v>33</v>
      </c>
      <c r="K909" s="39">
        <v>72835421</v>
      </c>
      <c r="L909" s="48" t="s">
        <v>1619</v>
      </c>
      <c r="M909" s="55" t="s">
        <v>925</v>
      </c>
      <c r="N909" s="55" t="s">
        <v>31</v>
      </c>
      <c r="O909" s="55" t="s">
        <v>32</v>
      </c>
      <c r="P909" s="54">
        <v>38718</v>
      </c>
      <c r="Q909" s="55" t="s">
        <v>17</v>
      </c>
    </row>
    <row r="910" spans="1:17" x14ac:dyDescent="0.3">
      <c r="A910" s="54">
        <v>34151</v>
      </c>
      <c r="B910" s="55" t="s">
        <v>36</v>
      </c>
      <c r="C910" s="55" t="s">
        <v>1337</v>
      </c>
      <c r="D910" s="55" t="s">
        <v>1338</v>
      </c>
      <c r="E910" s="39">
        <v>0</v>
      </c>
      <c r="F910" s="56">
        <v>98258.95</v>
      </c>
      <c r="G910" s="56">
        <v>98258.95</v>
      </c>
      <c r="H910" s="55" t="s">
        <v>928</v>
      </c>
      <c r="I910" s="55" t="s">
        <v>929</v>
      </c>
      <c r="J910" s="55" t="s">
        <v>33</v>
      </c>
      <c r="K910" s="39">
        <v>61387142</v>
      </c>
      <c r="L910" s="48" t="s">
        <v>1619</v>
      </c>
      <c r="M910" s="55" t="s">
        <v>925</v>
      </c>
      <c r="N910" s="55" t="s">
        <v>31</v>
      </c>
      <c r="O910" s="55" t="s">
        <v>32</v>
      </c>
      <c r="P910" s="54">
        <v>34151</v>
      </c>
      <c r="Q910" s="55" t="s">
        <v>17</v>
      </c>
    </row>
    <row r="911" spans="1:17" x14ac:dyDescent="0.3">
      <c r="A911" s="54">
        <v>34151</v>
      </c>
      <c r="B911" s="55" t="s">
        <v>36</v>
      </c>
      <c r="C911" s="55" t="s">
        <v>1340</v>
      </c>
      <c r="D911" s="55" t="s">
        <v>1338</v>
      </c>
      <c r="E911" s="39">
        <v>5</v>
      </c>
      <c r="F911" s="56">
        <v>1006984.38</v>
      </c>
      <c r="G911" s="56">
        <v>201396.88</v>
      </c>
      <c r="H911" s="55" t="s">
        <v>928</v>
      </c>
      <c r="I911" s="55" t="s">
        <v>929</v>
      </c>
      <c r="J911" s="55" t="s">
        <v>33</v>
      </c>
      <c r="K911" s="39">
        <v>12207</v>
      </c>
      <c r="L911" s="48" t="s">
        <v>1619</v>
      </c>
      <c r="M911" s="55" t="s">
        <v>925</v>
      </c>
      <c r="N911" s="55" t="s">
        <v>31</v>
      </c>
      <c r="O911" s="55" t="s">
        <v>32</v>
      </c>
      <c r="P911" s="54">
        <v>34151</v>
      </c>
      <c r="Q911" s="55" t="s">
        <v>17</v>
      </c>
    </row>
    <row r="912" spans="1:17" x14ac:dyDescent="0.3">
      <c r="A912" s="54">
        <v>33786</v>
      </c>
      <c r="B912" s="55" t="s">
        <v>36</v>
      </c>
      <c r="C912" s="55" t="s">
        <v>1340</v>
      </c>
      <c r="D912" s="55" t="s">
        <v>1338</v>
      </c>
      <c r="E912" s="39">
        <v>2</v>
      </c>
      <c r="F912" s="56">
        <v>138414.79999999999</v>
      </c>
      <c r="G912" s="56">
        <v>69207.399999999994</v>
      </c>
      <c r="H912" s="55" t="s">
        <v>928</v>
      </c>
      <c r="I912" s="55" t="s">
        <v>929</v>
      </c>
      <c r="J912" s="55" t="s">
        <v>33</v>
      </c>
      <c r="K912" s="39">
        <v>12206</v>
      </c>
      <c r="L912" s="48" t="s">
        <v>1619</v>
      </c>
      <c r="M912" s="55" t="s">
        <v>925</v>
      </c>
      <c r="N912" s="55" t="s">
        <v>31</v>
      </c>
      <c r="O912" s="55" t="s">
        <v>32</v>
      </c>
      <c r="P912" s="54">
        <v>33786</v>
      </c>
      <c r="Q912" s="55" t="s">
        <v>17</v>
      </c>
    </row>
    <row r="913" spans="1:17" x14ac:dyDescent="0.3">
      <c r="A913" s="54">
        <v>24289</v>
      </c>
      <c r="B913" s="55" t="s">
        <v>36</v>
      </c>
      <c r="C913" s="55" t="s">
        <v>368</v>
      </c>
      <c r="D913" s="55" t="s">
        <v>922</v>
      </c>
      <c r="E913" s="39">
        <v>1</v>
      </c>
      <c r="F913" s="56">
        <v>42160.01</v>
      </c>
      <c r="G913" s="56">
        <v>42160.01</v>
      </c>
      <c r="H913" s="55" t="s">
        <v>928</v>
      </c>
      <c r="I913" s="55" t="s">
        <v>929</v>
      </c>
      <c r="J913" s="55" t="s">
        <v>33</v>
      </c>
      <c r="K913" s="39">
        <v>12226</v>
      </c>
      <c r="L913" s="48" t="s">
        <v>1619</v>
      </c>
      <c r="M913" s="55" t="s">
        <v>925</v>
      </c>
      <c r="N913" s="55" t="s">
        <v>31</v>
      </c>
      <c r="O913" s="55" t="s">
        <v>32</v>
      </c>
      <c r="P913" s="54">
        <v>24289</v>
      </c>
      <c r="Q913" s="55" t="s">
        <v>17</v>
      </c>
    </row>
    <row r="914" spans="1:17" x14ac:dyDescent="0.3">
      <c r="A914" s="54">
        <v>24289</v>
      </c>
      <c r="B914" s="55" t="s">
        <v>36</v>
      </c>
      <c r="C914" s="55" t="s">
        <v>369</v>
      </c>
      <c r="D914" s="55" t="s">
        <v>927</v>
      </c>
      <c r="E914" s="39">
        <v>1</v>
      </c>
      <c r="F914" s="56">
        <v>13659.18</v>
      </c>
      <c r="G914" s="56">
        <v>13659.18</v>
      </c>
      <c r="H914" s="55" t="s">
        <v>928</v>
      </c>
      <c r="I914" s="55" t="s">
        <v>929</v>
      </c>
      <c r="J914" s="55" t="s">
        <v>33</v>
      </c>
      <c r="K914" s="39">
        <v>12242</v>
      </c>
      <c r="L914" s="48" t="s">
        <v>1619</v>
      </c>
      <c r="M914" s="55" t="s">
        <v>925</v>
      </c>
      <c r="N914" s="55" t="s">
        <v>31</v>
      </c>
      <c r="O914" s="55" t="s">
        <v>32</v>
      </c>
      <c r="P914" s="54">
        <v>24289</v>
      </c>
      <c r="Q914" s="55" t="s">
        <v>17</v>
      </c>
    </row>
    <row r="915" spans="1:17" x14ac:dyDescent="0.3">
      <c r="A915" s="54">
        <v>41487</v>
      </c>
      <c r="B915" s="55" t="s">
        <v>36</v>
      </c>
      <c r="C915" s="55" t="s">
        <v>782</v>
      </c>
      <c r="D915" s="55" t="s">
        <v>922</v>
      </c>
      <c r="E915" s="39">
        <v>2</v>
      </c>
      <c r="F915" s="56">
        <v>135369.19</v>
      </c>
      <c r="G915" s="56">
        <v>67684.600000000006</v>
      </c>
      <c r="H915" s="55" t="s">
        <v>1341</v>
      </c>
      <c r="I915" s="55" t="s">
        <v>929</v>
      </c>
      <c r="J915" s="55" t="s">
        <v>33</v>
      </c>
      <c r="K915" s="39">
        <v>670358341</v>
      </c>
      <c r="L915" s="48" t="s">
        <v>1619</v>
      </c>
      <c r="M915" s="55" t="s">
        <v>925</v>
      </c>
      <c r="N915" s="55" t="s">
        <v>31</v>
      </c>
      <c r="O915" s="55" t="s">
        <v>32</v>
      </c>
      <c r="P915" s="54">
        <v>41275</v>
      </c>
      <c r="Q915" s="55" t="s">
        <v>17</v>
      </c>
    </row>
    <row r="916" spans="1:17" x14ac:dyDescent="0.3">
      <c r="A916" s="54">
        <v>41306</v>
      </c>
      <c r="B916" s="55" t="s">
        <v>36</v>
      </c>
      <c r="C916" s="55" t="s">
        <v>782</v>
      </c>
      <c r="D916" s="55" t="s">
        <v>922</v>
      </c>
      <c r="E916" s="39">
        <v>0</v>
      </c>
      <c r="F916" s="56">
        <v>-11168.12</v>
      </c>
      <c r="G916" s="56">
        <v>-11168.12</v>
      </c>
      <c r="H916" s="55" t="s">
        <v>1045</v>
      </c>
      <c r="I916" s="55" t="s">
        <v>929</v>
      </c>
      <c r="J916" s="55" t="s">
        <v>33</v>
      </c>
      <c r="K916" s="39">
        <v>640795321</v>
      </c>
      <c r="L916" s="48" t="s">
        <v>1619</v>
      </c>
      <c r="M916" s="55" t="s">
        <v>925</v>
      </c>
      <c r="N916" s="55" t="s">
        <v>31</v>
      </c>
      <c r="O916" s="55" t="s">
        <v>32</v>
      </c>
      <c r="P916" s="54">
        <v>41275</v>
      </c>
      <c r="Q916" s="55" t="s">
        <v>17</v>
      </c>
    </row>
    <row r="917" spans="1:17" x14ac:dyDescent="0.3">
      <c r="A917" s="54">
        <v>41214</v>
      </c>
      <c r="B917" s="55" t="s">
        <v>36</v>
      </c>
      <c r="C917" s="55" t="s">
        <v>782</v>
      </c>
      <c r="D917" s="55" t="s">
        <v>922</v>
      </c>
      <c r="E917" s="39">
        <v>2</v>
      </c>
      <c r="F917" s="56">
        <v>59747.76</v>
      </c>
      <c r="G917" s="56">
        <v>29873.88</v>
      </c>
      <c r="H917" s="55" t="s">
        <v>1342</v>
      </c>
      <c r="I917" s="55" t="s">
        <v>929</v>
      </c>
      <c r="J917" s="55" t="s">
        <v>33</v>
      </c>
      <c r="K917" s="39">
        <v>643615840</v>
      </c>
      <c r="L917" s="48" t="s">
        <v>1619</v>
      </c>
      <c r="M917" s="55" t="s">
        <v>925</v>
      </c>
      <c r="N917" s="55" t="s">
        <v>31</v>
      </c>
      <c r="O917" s="55" t="s">
        <v>32</v>
      </c>
      <c r="P917" s="54">
        <v>40909</v>
      </c>
      <c r="Q917" s="55" t="s">
        <v>17</v>
      </c>
    </row>
    <row r="918" spans="1:17" x14ac:dyDescent="0.3">
      <c r="A918" s="54">
        <v>40725</v>
      </c>
      <c r="B918" s="55" t="s">
        <v>36</v>
      </c>
      <c r="C918" s="55" t="s">
        <v>782</v>
      </c>
      <c r="D918" s="55" t="s">
        <v>922</v>
      </c>
      <c r="E918" s="39">
        <v>7</v>
      </c>
      <c r="F918" s="56">
        <v>478775.78</v>
      </c>
      <c r="G918" s="56">
        <v>68396.539999999994</v>
      </c>
      <c r="H918" s="55" t="s">
        <v>1343</v>
      </c>
      <c r="I918" s="55" t="s">
        <v>929</v>
      </c>
      <c r="J918" s="55" t="s">
        <v>33</v>
      </c>
      <c r="K918" s="39">
        <v>627819614</v>
      </c>
      <c r="L918" s="48" t="s">
        <v>1619</v>
      </c>
      <c r="M918" s="55" t="s">
        <v>925</v>
      </c>
      <c r="N918" s="55" t="s">
        <v>31</v>
      </c>
      <c r="O918" s="55" t="s">
        <v>32</v>
      </c>
      <c r="P918" s="54">
        <v>40544</v>
      </c>
      <c r="Q918" s="55" t="s">
        <v>17</v>
      </c>
    </row>
    <row r="919" spans="1:17" x14ac:dyDescent="0.3">
      <c r="A919" s="54">
        <v>40087</v>
      </c>
      <c r="B919" s="55" t="s">
        <v>36</v>
      </c>
      <c r="C919" s="55" t="s">
        <v>1344</v>
      </c>
      <c r="D919" s="55" t="s">
        <v>922</v>
      </c>
      <c r="E919" s="39">
        <v>6</v>
      </c>
      <c r="F919" s="56">
        <v>312598.06</v>
      </c>
      <c r="G919" s="56">
        <v>52099.68</v>
      </c>
      <c r="H919" s="55" t="s">
        <v>1345</v>
      </c>
      <c r="I919" s="55" t="s">
        <v>929</v>
      </c>
      <c r="J919" s="55" t="s">
        <v>33</v>
      </c>
      <c r="K919" s="39">
        <v>97639130</v>
      </c>
      <c r="L919" s="48" t="s">
        <v>1619</v>
      </c>
      <c r="M919" s="55" t="s">
        <v>925</v>
      </c>
      <c r="N919" s="55" t="s">
        <v>31</v>
      </c>
      <c r="O919" s="55" t="s">
        <v>32</v>
      </c>
      <c r="P919" s="54">
        <v>39814</v>
      </c>
      <c r="Q919" s="55" t="s">
        <v>17</v>
      </c>
    </row>
    <row r="920" spans="1:17" x14ac:dyDescent="0.3">
      <c r="A920" s="54">
        <v>40087</v>
      </c>
      <c r="B920" s="55" t="s">
        <v>36</v>
      </c>
      <c r="C920" s="55" t="s">
        <v>1346</v>
      </c>
      <c r="D920" s="55" t="s">
        <v>922</v>
      </c>
      <c r="E920" s="39">
        <v>2</v>
      </c>
      <c r="F920" s="56">
        <v>144679.46</v>
      </c>
      <c r="G920" s="56">
        <v>72339.73</v>
      </c>
      <c r="H920" s="55" t="s">
        <v>1291</v>
      </c>
      <c r="I920" s="55" t="s">
        <v>929</v>
      </c>
      <c r="J920" s="55" t="s">
        <v>33</v>
      </c>
      <c r="K920" s="39">
        <v>99488586</v>
      </c>
      <c r="L920" s="48" t="s">
        <v>1619</v>
      </c>
      <c r="M920" s="55" t="s">
        <v>925</v>
      </c>
      <c r="N920" s="55" t="s">
        <v>31</v>
      </c>
      <c r="O920" s="55" t="s">
        <v>32</v>
      </c>
      <c r="P920" s="54">
        <v>39814</v>
      </c>
      <c r="Q920" s="55" t="s">
        <v>17</v>
      </c>
    </row>
    <row r="921" spans="1:17" x14ac:dyDescent="0.3">
      <c r="A921" s="54">
        <v>24289</v>
      </c>
      <c r="B921" s="55" t="s">
        <v>36</v>
      </c>
      <c r="C921" s="55" t="s">
        <v>370</v>
      </c>
      <c r="D921" s="55" t="s">
        <v>922</v>
      </c>
      <c r="E921" s="39">
        <v>1</v>
      </c>
      <c r="F921" s="56">
        <v>10821.18</v>
      </c>
      <c r="G921" s="56">
        <v>10821.18</v>
      </c>
      <c r="H921" s="55" t="s">
        <v>928</v>
      </c>
      <c r="I921" s="55" t="s">
        <v>929</v>
      </c>
      <c r="J921" s="55" t="s">
        <v>33</v>
      </c>
      <c r="K921" s="39">
        <v>12271</v>
      </c>
      <c r="L921" s="48" t="s">
        <v>1619</v>
      </c>
      <c r="M921" s="55" t="s">
        <v>925</v>
      </c>
      <c r="N921" s="55" t="s">
        <v>31</v>
      </c>
      <c r="O921" s="55" t="s">
        <v>32</v>
      </c>
      <c r="P921" s="54">
        <v>24289</v>
      </c>
      <c r="Q921" s="55" t="s">
        <v>17</v>
      </c>
    </row>
    <row r="922" spans="1:17" x14ac:dyDescent="0.3">
      <c r="A922" s="54">
        <v>30133</v>
      </c>
      <c r="B922" s="55" t="s">
        <v>36</v>
      </c>
      <c r="C922" s="55" t="s">
        <v>371</v>
      </c>
      <c r="D922" s="55" t="s">
        <v>1063</v>
      </c>
      <c r="E922" s="39">
        <v>1</v>
      </c>
      <c r="F922" s="56">
        <v>89253.74</v>
      </c>
      <c r="G922" s="56">
        <v>89253.74</v>
      </c>
      <c r="H922" s="55" t="s">
        <v>928</v>
      </c>
      <c r="I922" s="55" t="s">
        <v>929</v>
      </c>
      <c r="J922" s="55" t="s">
        <v>33</v>
      </c>
      <c r="K922" s="39">
        <v>12294</v>
      </c>
      <c r="L922" s="48" t="s">
        <v>1619</v>
      </c>
      <c r="M922" s="55" t="s">
        <v>925</v>
      </c>
      <c r="N922" s="55" t="s">
        <v>31</v>
      </c>
      <c r="O922" s="55" t="s">
        <v>32</v>
      </c>
      <c r="P922" s="54">
        <v>30133</v>
      </c>
      <c r="Q922" s="55" t="s">
        <v>17</v>
      </c>
    </row>
    <row r="923" spans="1:17" x14ac:dyDescent="0.3">
      <c r="A923" s="54">
        <v>32690</v>
      </c>
      <c r="B923" s="55" t="s">
        <v>36</v>
      </c>
      <c r="C923" s="55" t="s">
        <v>372</v>
      </c>
      <c r="D923" s="55" t="s">
        <v>1063</v>
      </c>
      <c r="E923" s="39">
        <v>1</v>
      </c>
      <c r="F923" s="56">
        <v>93019.15</v>
      </c>
      <c r="G923" s="56">
        <v>93019.15</v>
      </c>
      <c r="H923" s="55" t="s">
        <v>928</v>
      </c>
      <c r="I923" s="55" t="s">
        <v>929</v>
      </c>
      <c r="J923" s="55" t="s">
        <v>33</v>
      </c>
      <c r="K923" s="39">
        <v>12308</v>
      </c>
      <c r="L923" s="48" t="s">
        <v>1619</v>
      </c>
      <c r="M923" s="55" t="s">
        <v>925</v>
      </c>
      <c r="N923" s="55" t="s">
        <v>31</v>
      </c>
      <c r="O923" s="55" t="s">
        <v>32</v>
      </c>
      <c r="P923" s="54">
        <v>32690</v>
      </c>
      <c r="Q923" s="55" t="s">
        <v>17</v>
      </c>
    </row>
    <row r="924" spans="1:17" x14ac:dyDescent="0.3">
      <c r="A924" s="54">
        <v>24289</v>
      </c>
      <c r="B924" s="55" t="s">
        <v>36</v>
      </c>
      <c r="C924" s="55" t="s">
        <v>1347</v>
      </c>
      <c r="D924" s="55" t="s">
        <v>1338</v>
      </c>
      <c r="E924" s="39">
        <v>2</v>
      </c>
      <c r="F924" s="56">
        <v>22726.69</v>
      </c>
      <c r="G924" s="56">
        <v>11363.35</v>
      </c>
      <c r="H924" s="55" t="s">
        <v>928</v>
      </c>
      <c r="I924" s="55" t="s">
        <v>929</v>
      </c>
      <c r="J924" s="55" t="s">
        <v>33</v>
      </c>
      <c r="K924" s="39">
        <v>12341</v>
      </c>
      <c r="L924" s="48" t="s">
        <v>1619</v>
      </c>
      <c r="M924" s="55" t="s">
        <v>925</v>
      </c>
      <c r="N924" s="55" t="s">
        <v>31</v>
      </c>
      <c r="O924" s="55" t="s">
        <v>32</v>
      </c>
      <c r="P924" s="54">
        <v>24289</v>
      </c>
      <c r="Q924" s="55" t="s">
        <v>17</v>
      </c>
    </row>
    <row r="925" spans="1:17" x14ac:dyDescent="0.3">
      <c r="A925" s="54">
        <v>34151</v>
      </c>
      <c r="B925" s="55" t="s">
        <v>36</v>
      </c>
      <c r="C925" s="55" t="s">
        <v>1348</v>
      </c>
      <c r="D925" s="55" t="s">
        <v>1338</v>
      </c>
      <c r="E925" s="39">
        <v>3</v>
      </c>
      <c r="F925" s="56">
        <v>121067.19</v>
      </c>
      <c r="G925" s="56">
        <v>40355.730000000003</v>
      </c>
      <c r="H925" s="55" t="s">
        <v>928</v>
      </c>
      <c r="I925" s="55" t="s">
        <v>929</v>
      </c>
      <c r="J925" s="55" t="s">
        <v>33</v>
      </c>
      <c r="K925" s="39">
        <v>12399</v>
      </c>
      <c r="L925" s="48" t="s">
        <v>1619</v>
      </c>
      <c r="M925" s="55" t="s">
        <v>925</v>
      </c>
      <c r="N925" s="55" t="s">
        <v>31</v>
      </c>
      <c r="O925" s="55" t="s">
        <v>32</v>
      </c>
      <c r="P925" s="54">
        <v>34151</v>
      </c>
      <c r="Q925" s="55" t="s">
        <v>17</v>
      </c>
    </row>
    <row r="926" spans="1:17" x14ac:dyDescent="0.3">
      <c r="A926" s="54">
        <v>41306</v>
      </c>
      <c r="B926" s="55" t="s">
        <v>36</v>
      </c>
      <c r="C926" s="55" t="s">
        <v>1349</v>
      </c>
      <c r="D926" s="55" t="s">
        <v>1338</v>
      </c>
      <c r="E926" s="39">
        <v>0</v>
      </c>
      <c r="F926" s="56">
        <v>-2429.83</v>
      </c>
      <c r="G926" s="56">
        <v>-2429.83</v>
      </c>
      <c r="H926" s="55" t="s">
        <v>1045</v>
      </c>
      <c r="I926" s="55" t="s">
        <v>929</v>
      </c>
      <c r="J926" s="55" t="s">
        <v>33</v>
      </c>
      <c r="K926" s="39">
        <v>640795291</v>
      </c>
      <c r="L926" s="48" t="s">
        <v>1619</v>
      </c>
      <c r="M926" s="55" t="s">
        <v>925</v>
      </c>
      <c r="N926" s="55" t="s">
        <v>31</v>
      </c>
      <c r="O926" s="55" t="s">
        <v>32</v>
      </c>
      <c r="P926" s="54">
        <v>41275</v>
      </c>
      <c r="Q926" s="55" t="s">
        <v>17</v>
      </c>
    </row>
    <row r="927" spans="1:17" x14ac:dyDescent="0.3">
      <c r="A927" s="54">
        <v>40087</v>
      </c>
      <c r="B927" s="55" t="s">
        <v>36</v>
      </c>
      <c r="C927" s="55" t="s">
        <v>1350</v>
      </c>
      <c r="D927" s="55" t="s">
        <v>1338</v>
      </c>
      <c r="E927" s="39">
        <v>2</v>
      </c>
      <c r="F927" s="56">
        <v>504282.99</v>
      </c>
      <c r="G927" s="56">
        <v>252141.5</v>
      </c>
      <c r="H927" s="55" t="s">
        <v>1351</v>
      </c>
      <c r="I927" s="55" t="s">
        <v>929</v>
      </c>
      <c r="J927" s="55" t="s">
        <v>33</v>
      </c>
      <c r="K927" s="39">
        <v>99488587</v>
      </c>
      <c r="L927" s="48" t="s">
        <v>1619</v>
      </c>
      <c r="M927" s="55" t="s">
        <v>925</v>
      </c>
      <c r="N927" s="55" t="s">
        <v>31</v>
      </c>
      <c r="O927" s="55" t="s">
        <v>32</v>
      </c>
      <c r="P927" s="54">
        <v>39814</v>
      </c>
      <c r="Q927" s="55" t="s">
        <v>17</v>
      </c>
    </row>
    <row r="928" spans="1:17" x14ac:dyDescent="0.3">
      <c r="A928" s="54">
        <v>24289</v>
      </c>
      <c r="B928" s="55" t="s">
        <v>36</v>
      </c>
      <c r="C928" s="55" t="s">
        <v>376</v>
      </c>
      <c r="D928" s="55" t="s">
        <v>922</v>
      </c>
      <c r="E928" s="39">
        <v>6</v>
      </c>
      <c r="F928" s="56">
        <v>11901.73</v>
      </c>
      <c r="G928" s="56">
        <v>1983.62</v>
      </c>
      <c r="H928" s="55" t="s">
        <v>928</v>
      </c>
      <c r="I928" s="55" t="s">
        <v>929</v>
      </c>
      <c r="J928" s="55" t="s">
        <v>33</v>
      </c>
      <c r="K928" s="39">
        <v>12452</v>
      </c>
      <c r="L928" s="48" t="s">
        <v>1619</v>
      </c>
      <c r="M928" s="55" t="s">
        <v>925</v>
      </c>
      <c r="N928" s="55" t="s">
        <v>31</v>
      </c>
      <c r="O928" s="55" t="s">
        <v>32</v>
      </c>
      <c r="P928" s="54">
        <v>24289</v>
      </c>
      <c r="Q928" s="55" t="s">
        <v>17</v>
      </c>
    </row>
    <row r="929" spans="1:17" x14ac:dyDescent="0.3">
      <c r="A929" s="54">
        <v>24289</v>
      </c>
      <c r="B929" s="55" t="s">
        <v>36</v>
      </c>
      <c r="C929" s="55" t="s">
        <v>377</v>
      </c>
      <c r="D929" s="55" t="s">
        <v>1338</v>
      </c>
      <c r="E929" s="39">
        <v>3</v>
      </c>
      <c r="F929" s="56">
        <v>341145.49</v>
      </c>
      <c r="G929" s="56">
        <v>113715.16</v>
      </c>
      <c r="H929" s="55" t="s">
        <v>928</v>
      </c>
      <c r="I929" s="55" t="s">
        <v>929</v>
      </c>
      <c r="J929" s="55" t="s">
        <v>33</v>
      </c>
      <c r="K929" s="39">
        <v>12466</v>
      </c>
      <c r="L929" s="48" t="s">
        <v>1619</v>
      </c>
      <c r="M929" s="55" t="s">
        <v>925</v>
      </c>
      <c r="N929" s="55" t="s">
        <v>31</v>
      </c>
      <c r="O929" s="55" t="s">
        <v>32</v>
      </c>
      <c r="P929" s="54">
        <v>24289</v>
      </c>
      <c r="Q929" s="55" t="s">
        <v>17</v>
      </c>
    </row>
    <row r="930" spans="1:17" x14ac:dyDescent="0.3">
      <c r="A930" s="54">
        <v>38078</v>
      </c>
      <c r="B930" s="55" t="s">
        <v>36</v>
      </c>
      <c r="C930" s="55" t="s">
        <v>1352</v>
      </c>
      <c r="D930" s="55" t="s">
        <v>922</v>
      </c>
      <c r="E930" s="39">
        <v>2</v>
      </c>
      <c r="F930" s="56">
        <v>67606.429999999993</v>
      </c>
      <c r="G930" s="56">
        <v>33803.21</v>
      </c>
      <c r="H930" s="55" t="s">
        <v>1353</v>
      </c>
      <c r="I930" s="55" t="s">
        <v>929</v>
      </c>
      <c r="J930" s="55" t="s">
        <v>33</v>
      </c>
      <c r="K930" s="39">
        <v>44894169</v>
      </c>
      <c r="L930" s="48" t="s">
        <v>1619</v>
      </c>
      <c r="M930" s="55" t="s">
        <v>925</v>
      </c>
      <c r="N930" s="55" t="s">
        <v>31</v>
      </c>
      <c r="O930" s="55" t="s">
        <v>32</v>
      </c>
      <c r="P930" s="54">
        <v>37987</v>
      </c>
      <c r="Q930" s="55" t="s">
        <v>17</v>
      </c>
    </row>
    <row r="931" spans="1:17" x14ac:dyDescent="0.3">
      <c r="A931" s="54">
        <v>24289</v>
      </c>
      <c r="B931" s="55" t="s">
        <v>36</v>
      </c>
      <c r="C931" s="55" t="s">
        <v>1354</v>
      </c>
      <c r="D931" s="55" t="s">
        <v>1338</v>
      </c>
      <c r="E931" s="39">
        <v>2</v>
      </c>
      <c r="F931" s="56">
        <v>139300.63</v>
      </c>
      <c r="G931" s="56">
        <v>69650.31</v>
      </c>
      <c r="H931" s="55" t="s">
        <v>928</v>
      </c>
      <c r="I931" s="55" t="s">
        <v>929</v>
      </c>
      <c r="J931" s="55" t="s">
        <v>33</v>
      </c>
      <c r="K931" s="39">
        <v>12558</v>
      </c>
      <c r="L931" s="48" t="s">
        <v>1619</v>
      </c>
      <c r="M931" s="55" t="s">
        <v>925</v>
      </c>
      <c r="N931" s="55" t="s">
        <v>31</v>
      </c>
      <c r="O931" s="55" t="s">
        <v>32</v>
      </c>
      <c r="P931" s="54">
        <v>24289</v>
      </c>
      <c r="Q931" s="55" t="s">
        <v>17</v>
      </c>
    </row>
    <row r="932" spans="1:17" x14ac:dyDescent="0.3">
      <c r="A932" s="54">
        <v>33055</v>
      </c>
      <c r="B932" s="55" t="s">
        <v>36</v>
      </c>
      <c r="C932" s="55" t="s">
        <v>1355</v>
      </c>
      <c r="D932" s="55" t="s">
        <v>927</v>
      </c>
      <c r="E932" s="39">
        <v>1</v>
      </c>
      <c r="F932" s="56">
        <v>44316.91</v>
      </c>
      <c r="G932" s="56">
        <v>44316.91</v>
      </c>
      <c r="H932" s="55" t="s">
        <v>928</v>
      </c>
      <c r="I932" s="55" t="s">
        <v>929</v>
      </c>
      <c r="J932" s="55" t="s">
        <v>33</v>
      </c>
      <c r="K932" s="39">
        <v>12589</v>
      </c>
      <c r="L932" s="48" t="s">
        <v>1619</v>
      </c>
      <c r="M932" s="55" t="s">
        <v>925</v>
      </c>
      <c r="N932" s="55" t="s">
        <v>31</v>
      </c>
      <c r="O932" s="55" t="s">
        <v>32</v>
      </c>
      <c r="P932" s="54">
        <v>33055</v>
      </c>
      <c r="Q932" s="55" t="s">
        <v>17</v>
      </c>
    </row>
    <row r="933" spans="1:17" x14ac:dyDescent="0.3">
      <c r="A933" s="54">
        <v>24289</v>
      </c>
      <c r="B933" s="55" t="s">
        <v>36</v>
      </c>
      <c r="C933" s="55" t="s">
        <v>381</v>
      </c>
      <c r="D933" s="55" t="s">
        <v>922</v>
      </c>
      <c r="E933" s="39">
        <v>1</v>
      </c>
      <c r="F933" s="56">
        <v>42160.01</v>
      </c>
      <c r="G933" s="56">
        <v>42160.01</v>
      </c>
      <c r="H933" s="55" t="s">
        <v>928</v>
      </c>
      <c r="I933" s="55" t="s">
        <v>929</v>
      </c>
      <c r="J933" s="55" t="s">
        <v>33</v>
      </c>
      <c r="K933" s="39">
        <v>12628</v>
      </c>
      <c r="L933" s="48" t="s">
        <v>1619</v>
      </c>
      <c r="M933" s="55" t="s">
        <v>925</v>
      </c>
      <c r="N933" s="55" t="s">
        <v>31</v>
      </c>
      <c r="O933" s="55" t="s">
        <v>32</v>
      </c>
      <c r="P933" s="54">
        <v>24289</v>
      </c>
      <c r="Q933" s="55" t="s">
        <v>17</v>
      </c>
    </row>
    <row r="934" spans="1:17" x14ac:dyDescent="0.3">
      <c r="A934" s="54">
        <v>38808</v>
      </c>
      <c r="B934" s="55" t="s">
        <v>36</v>
      </c>
      <c r="C934" s="55" t="s">
        <v>1356</v>
      </c>
      <c r="D934" s="55" t="s">
        <v>1101</v>
      </c>
      <c r="E934" s="39">
        <v>0</v>
      </c>
      <c r="F934" s="56">
        <v>-16478.98</v>
      </c>
      <c r="G934" s="56">
        <v>-16478.98</v>
      </c>
      <c r="H934" s="55" t="s">
        <v>1226</v>
      </c>
      <c r="I934" s="55" t="s">
        <v>929</v>
      </c>
      <c r="J934" s="55" t="s">
        <v>33</v>
      </c>
      <c r="K934" s="39">
        <v>94656406</v>
      </c>
      <c r="L934" s="48" t="s">
        <v>1619</v>
      </c>
      <c r="M934" s="55" t="s">
        <v>925</v>
      </c>
      <c r="N934" s="55" t="s">
        <v>31</v>
      </c>
      <c r="O934" s="55" t="s">
        <v>32</v>
      </c>
      <c r="P934" s="54">
        <v>39814</v>
      </c>
      <c r="Q934" s="55" t="s">
        <v>17</v>
      </c>
    </row>
    <row r="935" spans="1:17" x14ac:dyDescent="0.3">
      <c r="A935" s="54">
        <v>38869</v>
      </c>
      <c r="B935" s="55" t="s">
        <v>36</v>
      </c>
      <c r="C935" s="55" t="s">
        <v>1356</v>
      </c>
      <c r="D935" s="55" t="s">
        <v>1101</v>
      </c>
      <c r="E935" s="39">
        <v>3</v>
      </c>
      <c r="F935" s="56">
        <v>776468.71</v>
      </c>
      <c r="G935" s="56">
        <v>258822.9</v>
      </c>
      <c r="H935" s="55" t="s">
        <v>1357</v>
      </c>
      <c r="I935" s="55" t="s">
        <v>929</v>
      </c>
      <c r="J935" s="55" t="s">
        <v>33</v>
      </c>
      <c r="K935" s="39">
        <v>73541916</v>
      </c>
      <c r="L935" s="48" t="s">
        <v>1619</v>
      </c>
      <c r="M935" s="55" t="s">
        <v>925</v>
      </c>
      <c r="N935" s="55" t="s">
        <v>31</v>
      </c>
      <c r="O935" s="55" t="s">
        <v>32</v>
      </c>
      <c r="P935" s="54">
        <v>38718</v>
      </c>
      <c r="Q935" s="55" t="s">
        <v>17</v>
      </c>
    </row>
    <row r="936" spans="1:17" x14ac:dyDescent="0.3">
      <c r="A936" s="54">
        <v>32690</v>
      </c>
      <c r="B936" s="55" t="s">
        <v>36</v>
      </c>
      <c r="C936" s="55" t="s">
        <v>383</v>
      </c>
      <c r="D936" s="55" t="s">
        <v>927</v>
      </c>
      <c r="E936" s="39">
        <v>0</v>
      </c>
      <c r="F936" s="56">
        <v>75061.98</v>
      </c>
      <c r="G936" s="56">
        <v>75061.98</v>
      </c>
      <c r="H936" s="55" t="s">
        <v>928</v>
      </c>
      <c r="I936" s="55" t="s">
        <v>929</v>
      </c>
      <c r="J936" s="55" t="s">
        <v>33</v>
      </c>
      <c r="K936" s="39">
        <v>12656</v>
      </c>
      <c r="L936" s="48" t="s">
        <v>1619</v>
      </c>
      <c r="M936" s="55" t="s">
        <v>925</v>
      </c>
      <c r="N936" s="55" t="s">
        <v>31</v>
      </c>
      <c r="O936" s="55" t="s">
        <v>32</v>
      </c>
      <c r="P936" s="54">
        <v>32690</v>
      </c>
      <c r="Q936" s="55" t="s">
        <v>17</v>
      </c>
    </row>
    <row r="937" spans="1:17" x14ac:dyDescent="0.3">
      <c r="A937" s="54">
        <v>24289</v>
      </c>
      <c r="B937" s="55" t="s">
        <v>36</v>
      </c>
      <c r="C937" s="55" t="s">
        <v>383</v>
      </c>
      <c r="D937" s="55" t="s">
        <v>927</v>
      </c>
      <c r="E937" s="39">
        <v>1</v>
      </c>
      <c r="F937" s="56">
        <v>2864.53</v>
      </c>
      <c r="G937" s="56">
        <v>2864.53</v>
      </c>
      <c r="H937" s="55" t="s">
        <v>928</v>
      </c>
      <c r="I937" s="55" t="s">
        <v>929</v>
      </c>
      <c r="J937" s="55" t="s">
        <v>33</v>
      </c>
      <c r="K937" s="39">
        <v>12655</v>
      </c>
      <c r="L937" s="48" t="s">
        <v>1619</v>
      </c>
      <c r="M937" s="55" t="s">
        <v>925</v>
      </c>
      <c r="N937" s="55" t="s">
        <v>31</v>
      </c>
      <c r="O937" s="55" t="s">
        <v>32</v>
      </c>
      <c r="P937" s="54">
        <v>24289</v>
      </c>
      <c r="Q937" s="55" t="s">
        <v>17</v>
      </c>
    </row>
    <row r="938" spans="1:17" x14ac:dyDescent="0.3">
      <c r="A938" s="54">
        <v>34151</v>
      </c>
      <c r="B938" s="55" t="s">
        <v>36</v>
      </c>
      <c r="C938" s="55" t="s">
        <v>384</v>
      </c>
      <c r="D938" s="55" t="s">
        <v>922</v>
      </c>
      <c r="E938" s="39">
        <v>2</v>
      </c>
      <c r="F938" s="56">
        <v>153741.43</v>
      </c>
      <c r="G938" s="56">
        <v>76870.720000000001</v>
      </c>
      <c r="H938" s="55" t="s">
        <v>928</v>
      </c>
      <c r="I938" s="55" t="s">
        <v>929</v>
      </c>
      <c r="J938" s="55" t="s">
        <v>33</v>
      </c>
      <c r="K938" s="39">
        <v>12696</v>
      </c>
      <c r="L938" s="48" t="s">
        <v>1619</v>
      </c>
      <c r="M938" s="55" t="s">
        <v>925</v>
      </c>
      <c r="N938" s="55" t="s">
        <v>31</v>
      </c>
      <c r="O938" s="55" t="s">
        <v>32</v>
      </c>
      <c r="P938" s="54">
        <v>34151</v>
      </c>
      <c r="Q938" s="55" t="s">
        <v>17</v>
      </c>
    </row>
    <row r="939" spans="1:17" x14ac:dyDescent="0.3">
      <c r="A939" s="54">
        <v>34151</v>
      </c>
      <c r="B939" s="55" t="s">
        <v>36</v>
      </c>
      <c r="C939" s="55" t="s">
        <v>265</v>
      </c>
      <c r="D939" s="55" t="s">
        <v>922</v>
      </c>
      <c r="E939" s="39">
        <v>0</v>
      </c>
      <c r="F939" s="56">
        <v>234284.85</v>
      </c>
      <c r="G939" s="56">
        <v>234284.85</v>
      </c>
      <c r="H939" s="55" t="s">
        <v>928</v>
      </c>
      <c r="I939" s="55" t="s">
        <v>929</v>
      </c>
      <c r="J939" s="55" t="s">
        <v>33</v>
      </c>
      <c r="K939" s="39">
        <v>12801</v>
      </c>
      <c r="L939" s="48" t="s">
        <v>1619</v>
      </c>
      <c r="M939" s="55" t="s">
        <v>925</v>
      </c>
      <c r="N939" s="55" t="s">
        <v>31</v>
      </c>
      <c r="O939" s="55" t="s">
        <v>32</v>
      </c>
      <c r="P939" s="54">
        <v>34151</v>
      </c>
      <c r="Q939" s="55" t="s">
        <v>17</v>
      </c>
    </row>
    <row r="940" spans="1:17" x14ac:dyDescent="0.3">
      <c r="A940" s="54">
        <v>30498</v>
      </c>
      <c r="B940" s="55" t="s">
        <v>36</v>
      </c>
      <c r="C940" s="55" t="s">
        <v>265</v>
      </c>
      <c r="D940" s="55" t="s">
        <v>922</v>
      </c>
      <c r="E940" s="39">
        <v>2</v>
      </c>
      <c r="F940" s="56">
        <v>100029.63</v>
      </c>
      <c r="G940" s="56">
        <v>50014.81</v>
      </c>
      <c r="H940" s="55" t="s">
        <v>928</v>
      </c>
      <c r="I940" s="55" t="s">
        <v>929</v>
      </c>
      <c r="J940" s="55" t="s">
        <v>33</v>
      </c>
      <c r="K940" s="39">
        <v>12799</v>
      </c>
      <c r="L940" s="48" t="s">
        <v>1619</v>
      </c>
      <c r="M940" s="55" t="s">
        <v>925</v>
      </c>
      <c r="N940" s="55" t="s">
        <v>31</v>
      </c>
      <c r="O940" s="55" t="s">
        <v>32</v>
      </c>
      <c r="P940" s="54">
        <v>30498</v>
      </c>
      <c r="Q940" s="55" t="s">
        <v>17</v>
      </c>
    </row>
    <row r="941" spans="1:17" x14ac:dyDescent="0.3">
      <c r="A941" s="54">
        <v>24289</v>
      </c>
      <c r="B941" s="55" t="s">
        <v>36</v>
      </c>
      <c r="C941" s="55" t="s">
        <v>385</v>
      </c>
      <c r="D941" s="55" t="s">
        <v>927</v>
      </c>
      <c r="E941" s="39">
        <v>1</v>
      </c>
      <c r="F941" s="56">
        <v>28609.87</v>
      </c>
      <c r="G941" s="56">
        <v>28609.87</v>
      </c>
      <c r="H941" s="55" t="s">
        <v>928</v>
      </c>
      <c r="I941" s="55" t="s">
        <v>929</v>
      </c>
      <c r="J941" s="55" t="s">
        <v>33</v>
      </c>
      <c r="K941" s="39">
        <v>12839</v>
      </c>
      <c r="L941" s="48" t="s">
        <v>1619</v>
      </c>
      <c r="M941" s="55" t="s">
        <v>925</v>
      </c>
      <c r="N941" s="55" t="s">
        <v>31</v>
      </c>
      <c r="O941" s="55" t="s">
        <v>32</v>
      </c>
      <c r="P941" s="54">
        <v>24289</v>
      </c>
      <c r="Q941" s="55" t="s">
        <v>17</v>
      </c>
    </row>
    <row r="942" spans="1:17" x14ac:dyDescent="0.3">
      <c r="A942" s="54">
        <v>34151</v>
      </c>
      <c r="B942" s="55" t="s">
        <v>36</v>
      </c>
      <c r="C942" s="55" t="s">
        <v>386</v>
      </c>
      <c r="D942" s="55" t="s">
        <v>922</v>
      </c>
      <c r="E942" s="39">
        <v>2</v>
      </c>
      <c r="F942" s="56">
        <v>1308998.3899999999</v>
      </c>
      <c r="G942" s="56">
        <v>654499.19999999995</v>
      </c>
      <c r="H942" s="55" t="s">
        <v>928</v>
      </c>
      <c r="I942" s="55" t="s">
        <v>929</v>
      </c>
      <c r="J942" s="55" t="s">
        <v>33</v>
      </c>
      <c r="K942" s="39">
        <v>12879</v>
      </c>
      <c r="L942" s="48" t="s">
        <v>1619</v>
      </c>
      <c r="M942" s="55" t="s">
        <v>925</v>
      </c>
      <c r="N942" s="55" t="s">
        <v>31</v>
      </c>
      <c r="O942" s="55" t="s">
        <v>32</v>
      </c>
      <c r="P942" s="54">
        <v>34151</v>
      </c>
      <c r="Q942" s="55" t="s">
        <v>17</v>
      </c>
    </row>
    <row r="943" spans="1:17" x14ac:dyDescent="0.3">
      <c r="A943" s="54">
        <v>24289</v>
      </c>
      <c r="B943" s="55" t="s">
        <v>36</v>
      </c>
      <c r="C943" s="55" t="s">
        <v>387</v>
      </c>
      <c r="D943" s="55" t="s">
        <v>922</v>
      </c>
      <c r="E943" s="39">
        <v>4</v>
      </c>
      <c r="F943" s="56">
        <v>1656.97</v>
      </c>
      <c r="G943" s="56">
        <v>414.24</v>
      </c>
      <c r="H943" s="55" t="s">
        <v>928</v>
      </c>
      <c r="I943" s="55" t="s">
        <v>929</v>
      </c>
      <c r="J943" s="55" t="s">
        <v>33</v>
      </c>
      <c r="K943" s="39">
        <v>12891</v>
      </c>
      <c r="L943" s="48" t="s">
        <v>1619</v>
      </c>
      <c r="M943" s="55" t="s">
        <v>925</v>
      </c>
      <c r="N943" s="55" t="s">
        <v>31</v>
      </c>
      <c r="O943" s="55" t="s">
        <v>32</v>
      </c>
      <c r="P943" s="54">
        <v>24289</v>
      </c>
      <c r="Q943" s="55" t="s">
        <v>17</v>
      </c>
    </row>
    <row r="944" spans="1:17" x14ac:dyDescent="0.3">
      <c r="A944" s="54">
        <v>34151</v>
      </c>
      <c r="B944" s="55" t="s">
        <v>36</v>
      </c>
      <c r="C944" s="55" t="s">
        <v>1358</v>
      </c>
      <c r="D944" s="55" t="s">
        <v>927</v>
      </c>
      <c r="E944" s="39">
        <v>0</v>
      </c>
      <c r="F944" s="56">
        <v>21742.5</v>
      </c>
      <c r="G944" s="56">
        <v>21742.5</v>
      </c>
      <c r="H944" s="55" t="s">
        <v>928</v>
      </c>
      <c r="I944" s="55" t="s">
        <v>929</v>
      </c>
      <c r="J944" s="55" t="s">
        <v>33</v>
      </c>
      <c r="K944" s="39">
        <v>12926</v>
      </c>
      <c r="L944" s="48" t="s">
        <v>1619</v>
      </c>
      <c r="M944" s="55" t="s">
        <v>925</v>
      </c>
      <c r="N944" s="55" t="s">
        <v>31</v>
      </c>
      <c r="O944" s="55" t="s">
        <v>32</v>
      </c>
      <c r="P944" s="54">
        <v>34151</v>
      </c>
      <c r="Q944" s="55" t="s">
        <v>17</v>
      </c>
    </row>
    <row r="945" spans="1:17" x14ac:dyDescent="0.3">
      <c r="A945" s="54">
        <v>24289</v>
      </c>
      <c r="B945" s="55" t="s">
        <v>36</v>
      </c>
      <c r="C945" s="55" t="s">
        <v>1358</v>
      </c>
      <c r="D945" s="55" t="s">
        <v>927</v>
      </c>
      <c r="E945" s="39">
        <v>1</v>
      </c>
      <c r="F945" s="56">
        <v>11787.19</v>
      </c>
      <c r="G945" s="56">
        <v>11787.19</v>
      </c>
      <c r="H945" s="55" t="s">
        <v>928</v>
      </c>
      <c r="I945" s="55" t="s">
        <v>929</v>
      </c>
      <c r="J945" s="55" t="s">
        <v>33</v>
      </c>
      <c r="K945" s="39">
        <v>12925</v>
      </c>
      <c r="L945" s="48" t="s">
        <v>1619</v>
      </c>
      <c r="M945" s="55" t="s">
        <v>925</v>
      </c>
      <c r="N945" s="55" t="s">
        <v>31</v>
      </c>
      <c r="O945" s="55" t="s">
        <v>32</v>
      </c>
      <c r="P945" s="54">
        <v>24289</v>
      </c>
      <c r="Q945" s="55" t="s">
        <v>17</v>
      </c>
    </row>
    <row r="946" spans="1:17" x14ac:dyDescent="0.3">
      <c r="A946" s="54">
        <v>41579</v>
      </c>
      <c r="B946" s="55" t="s">
        <v>36</v>
      </c>
      <c r="C946" s="55" t="s">
        <v>1031</v>
      </c>
      <c r="D946" s="55" t="s">
        <v>922</v>
      </c>
      <c r="E946" s="39">
        <v>0</v>
      </c>
      <c r="F946" s="56">
        <v>29316.23</v>
      </c>
      <c r="G946" s="56">
        <v>29316.23</v>
      </c>
      <c r="H946" s="55" t="s">
        <v>1359</v>
      </c>
      <c r="I946" s="55" t="s">
        <v>1360</v>
      </c>
      <c r="J946" s="55" t="s">
        <v>33</v>
      </c>
      <c r="K946" s="39">
        <v>666000641</v>
      </c>
      <c r="L946" s="48" t="s">
        <v>1619</v>
      </c>
      <c r="M946" s="55" t="s">
        <v>925</v>
      </c>
      <c r="N946" s="55" t="s">
        <v>31</v>
      </c>
      <c r="O946" s="55" t="s">
        <v>32</v>
      </c>
      <c r="P946" s="54">
        <v>41579</v>
      </c>
      <c r="Q946" s="55" t="s">
        <v>17</v>
      </c>
    </row>
    <row r="947" spans="1:17" x14ac:dyDescent="0.3">
      <c r="A947" s="54">
        <v>40725</v>
      </c>
      <c r="B947" s="55" t="s">
        <v>36</v>
      </c>
      <c r="C947" s="55" t="s">
        <v>1031</v>
      </c>
      <c r="D947" s="55" t="s">
        <v>922</v>
      </c>
      <c r="E947" s="39">
        <v>1</v>
      </c>
      <c r="F947" s="56">
        <v>1894.25</v>
      </c>
      <c r="G947" s="56">
        <v>1894.25</v>
      </c>
      <c r="H947" s="55" t="s">
        <v>1032</v>
      </c>
      <c r="I947" s="55" t="s">
        <v>1033</v>
      </c>
      <c r="J947" s="55" t="s">
        <v>33</v>
      </c>
      <c r="K947" s="39">
        <v>666259350</v>
      </c>
      <c r="L947" s="48" t="s">
        <v>1619</v>
      </c>
      <c r="M947" s="55" t="s">
        <v>925</v>
      </c>
      <c r="N947" s="55" t="s">
        <v>31</v>
      </c>
      <c r="O947" s="55" t="s">
        <v>32</v>
      </c>
      <c r="P947" s="54">
        <v>40756</v>
      </c>
      <c r="Q947" s="55" t="s">
        <v>17</v>
      </c>
    </row>
    <row r="948" spans="1:17" x14ac:dyDescent="0.3">
      <c r="A948" s="54">
        <v>40725</v>
      </c>
      <c r="B948" s="55" t="s">
        <v>36</v>
      </c>
      <c r="C948" s="55" t="s">
        <v>1031</v>
      </c>
      <c r="D948" s="55" t="s">
        <v>922</v>
      </c>
      <c r="E948" s="39">
        <v>1</v>
      </c>
      <c r="F948" s="56">
        <v>40746.36</v>
      </c>
      <c r="G948" s="56">
        <v>40746.36</v>
      </c>
      <c r="H948" s="55" t="s">
        <v>1359</v>
      </c>
      <c r="I948" s="55" t="s">
        <v>1360</v>
      </c>
      <c r="J948" s="55" t="s">
        <v>33</v>
      </c>
      <c r="K948" s="39">
        <v>652645094</v>
      </c>
      <c r="L948" s="48" t="s">
        <v>1619</v>
      </c>
      <c r="M948" s="55" t="s">
        <v>925</v>
      </c>
      <c r="N948" s="55" t="s">
        <v>31</v>
      </c>
      <c r="O948" s="55" t="s">
        <v>32</v>
      </c>
      <c r="P948" s="54">
        <v>40756</v>
      </c>
      <c r="Q948" s="55" t="s">
        <v>17</v>
      </c>
    </row>
    <row r="949" spans="1:17" x14ac:dyDescent="0.3">
      <c r="A949" s="54">
        <v>40725</v>
      </c>
      <c r="B949" s="55" t="s">
        <v>36</v>
      </c>
      <c r="C949" s="55" t="s">
        <v>1031</v>
      </c>
      <c r="D949" s="55" t="s">
        <v>922</v>
      </c>
      <c r="E949" s="39">
        <v>0</v>
      </c>
      <c r="F949" s="56">
        <v>14668.18</v>
      </c>
      <c r="G949" s="56">
        <v>14668.18</v>
      </c>
      <c r="H949" s="55" t="s">
        <v>1361</v>
      </c>
      <c r="I949" s="55" t="s">
        <v>1362</v>
      </c>
      <c r="J949" s="55" t="s">
        <v>33</v>
      </c>
      <c r="K949" s="39">
        <v>626438065</v>
      </c>
      <c r="L949" s="48" t="s">
        <v>1619</v>
      </c>
      <c r="M949" s="55" t="s">
        <v>925</v>
      </c>
      <c r="N949" s="55" t="s">
        <v>31</v>
      </c>
      <c r="O949" s="55" t="s">
        <v>32</v>
      </c>
      <c r="P949" s="54">
        <v>40725</v>
      </c>
      <c r="Q949" s="55" t="s">
        <v>17</v>
      </c>
    </row>
    <row r="950" spans="1:17" x14ac:dyDescent="0.3">
      <c r="A950" s="54">
        <v>39448</v>
      </c>
      <c r="B950" s="55" t="s">
        <v>36</v>
      </c>
      <c r="C950" s="55" t="s">
        <v>1363</v>
      </c>
      <c r="D950" s="55" t="s">
        <v>922</v>
      </c>
      <c r="E950" s="39">
        <v>1</v>
      </c>
      <c r="F950" s="56">
        <v>155619</v>
      </c>
      <c r="G950" s="56">
        <v>155619</v>
      </c>
      <c r="H950" s="55" t="s">
        <v>1361</v>
      </c>
      <c r="I950" s="55" t="s">
        <v>1364</v>
      </c>
      <c r="J950" s="55" t="s">
        <v>33</v>
      </c>
      <c r="K950" s="39">
        <v>640946118</v>
      </c>
      <c r="L950" s="48" t="s">
        <v>1619</v>
      </c>
      <c r="M950" s="55" t="s">
        <v>925</v>
      </c>
      <c r="N950" s="55" t="s">
        <v>31</v>
      </c>
      <c r="O950" s="55" t="s">
        <v>32</v>
      </c>
      <c r="P950" s="54">
        <v>39448</v>
      </c>
      <c r="Q950" s="55" t="s">
        <v>17</v>
      </c>
    </row>
    <row r="951" spans="1:17" x14ac:dyDescent="0.3">
      <c r="A951" s="54">
        <v>34151</v>
      </c>
      <c r="B951" s="55" t="s">
        <v>36</v>
      </c>
      <c r="C951" s="55" t="s">
        <v>392</v>
      </c>
      <c r="D951" s="55" t="s">
        <v>922</v>
      </c>
      <c r="E951" s="39">
        <v>0</v>
      </c>
      <c r="F951" s="56">
        <v>15359.52</v>
      </c>
      <c r="G951" s="56">
        <v>15359.52</v>
      </c>
      <c r="H951" s="55" t="s">
        <v>928</v>
      </c>
      <c r="I951" s="55" t="s">
        <v>929</v>
      </c>
      <c r="J951" s="55" t="s">
        <v>33</v>
      </c>
      <c r="K951" s="39">
        <v>13079</v>
      </c>
      <c r="L951" s="48" t="s">
        <v>1619</v>
      </c>
      <c r="M951" s="55" t="s">
        <v>925</v>
      </c>
      <c r="N951" s="55" t="s">
        <v>31</v>
      </c>
      <c r="O951" s="55" t="s">
        <v>32</v>
      </c>
      <c r="P951" s="54">
        <v>34151</v>
      </c>
      <c r="Q951" s="55" t="s">
        <v>17</v>
      </c>
    </row>
    <row r="952" spans="1:17" x14ac:dyDescent="0.3">
      <c r="A952" s="54">
        <v>32690</v>
      </c>
      <c r="B952" s="55" t="s">
        <v>36</v>
      </c>
      <c r="C952" s="55" t="s">
        <v>392</v>
      </c>
      <c r="D952" s="55" t="s">
        <v>922</v>
      </c>
      <c r="E952" s="39">
        <v>0</v>
      </c>
      <c r="F952" s="56">
        <v>338262.23</v>
      </c>
      <c r="G952" s="56">
        <v>338262.23</v>
      </c>
      <c r="H952" s="55" t="s">
        <v>928</v>
      </c>
      <c r="I952" s="55" t="s">
        <v>929</v>
      </c>
      <c r="J952" s="55" t="s">
        <v>33</v>
      </c>
      <c r="K952" s="39">
        <v>13078</v>
      </c>
      <c r="L952" s="48" t="s">
        <v>1619</v>
      </c>
      <c r="M952" s="55" t="s">
        <v>925</v>
      </c>
      <c r="N952" s="55" t="s">
        <v>31</v>
      </c>
      <c r="O952" s="55" t="s">
        <v>32</v>
      </c>
      <c r="P952" s="54">
        <v>32690</v>
      </c>
      <c r="Q952" s="55" t="s">
        <v>17</v>
      </c>
    </row>
    <row r="953" spans="1:17" x14ac:dyDescent="0.3">
      <c r="A953" s="54">
        <v>24289</v>
      </c>
      <c r="B953" s="55" t="s">
        <v>36</v>
      </c>
      <c r="C953" s="55" t="s">
        <v>392</v>
      </c>
      <c r="D953" s="55" t="s">
        <v>922</v>
      </c>
      <c r="E953" s="39">
        <v>0</v>
      </c>
      <c r="F953" s="56">
        <v>38820.589999999997</v>
      </c>
      <c r="G953" s="56">
        <v>38820.589999999997</v>
      </c>
      <c r="H953" s="55" t="s">
        <v>928</v>
      </c>
      <c r="I953" s="55" t="s">
        <v>929</v>
      </c>
      <c r="J953" s="55" t="s">
        <v>33</v>
      </c>
      <c r="K953" s="39">
        <v>13076</v>
      </c>
      <c r="L953" s="48" t="s">
        <v>1619</v>
      </c>
      <c r="M953" s="55" t="s">
        <v>925</v>
      </c>
      <c r="N953" s="55" t="s">
        <v>31</v>
      </c>
      <c r="O953" s="55" t="s">
        <v>32</v>
      </c>
      <c r="P953" s="54">
        <v>24289</v>
      </c>
      <c r="Q953" s="55" t="s">
        <v>17</v>
      </c>
    </row>
    <row r="954" spans="1:17" x14ac:dyDescent="0.3">
      <c r="A954" s="54">
        <v>24289</v>
      </c>
      <c r="B954" s="55" t="s">
        <v>36</v>
      </c>
      <c r="C954" s="55" t="s">
        <v>393</v>
      </c>
      <c r="D954" s="55" t="s">
        <v>922</v>
      </c>
      <c r="E954" s="39">
        <v>1</v>
      </c>
      <c r="F954" s="56">
        <v>42160.01</v>
      </c>
      <c r="G954" s="56">
        <v>42160.01</v>
      </c>
      <c r="H954" s="55" t="s">
        <v>928</v>
      </c>
      <c r="I954" s="55" t="s">
        <v>929</v>
      </c>
      <c r="J954" s="55" t="s">
        <v>33</v>
      </c>
      <c r="K954" s="39">
        <v>13117</v>
      </c>
      <c r="L954" s="48" t="s">
        <v>1619</v>
      </c>
      <c r="M954" s="55" t="s">
        <v>925</v>
      </c>
      <c r="N954" s="55" t="s">
        <v>31</v>
      </c>
      <c r="O954" s="55" t="s">
        <v>32</v>
      </c>
      <c r="P954" s="54">
        <v>24289</v>
      </c>
      <c r="Q954" s="55" t="s">
        <v>17</v>
      </c>
    </row>
    <row r="955" spans="1:17" x14ac:dyDescent="0.3">
      <c r="A955" s="54">
        <v>24289</v>
      </c>
      <c r="B955" s="55" t="s">
        <v>36</v>
      </c>
      <c r="C955" s="55" t="s">
        <v>394</v>
      </c>
      <c r="D955" s="55" t="s">
        <v>927</v>
      </c>
      <c r="E955" s="39">
        <v>0</v>
      </c>
      <c r="F955" s="56">
        <v>2338.09</v>
      </c>
      <c r="G955" s="56">
        <v>2338.09</v>
      </c>
      <c r="H955" s="55" t="s">
        <v>928</v>
      </c>
      <c r="I955" s="55" t="s">
        <v>929</v>
      </c>
      <c r="J955" s="55" t="s">
        <v>33</v>
      </c>
      <c r="K955" s="39">
        <v>13139</v>
      </c>
      <c r="L955" s="48" t="s">
        <v>1619</v>
      </c>
      <c r="M955" s="55" t="s">
        <v>925</v>
      </c>
      <c r="N955" s="55" t="s">
        <v>31</v>
      </c>
      <c r="O955" s="55" t="s">
        <v>32</v>
      </c>
      <c r="P955" s="54">
        <v>24289</v>
      </c>
      <c r="Q955" s="55" t="s">
        <v>17</v>
      </c>
    </row>
    <row r="956" spans="1:17" x14ac:dyDescent="0.3">
      <c r="A956" s="54">
        <v>38808</v>
      </c>
      <c r="B956" s="55" t="s">
        <v>36</v>
      </c>
      <c r="C956" s="55" t="s">
        <v>1365</v>
      </c>
      <c r="D956" s="55" t="s">
        <v>922</v>
      </c>
      <c r="E956" s="39">
        <v>0</v>
      </c>
      <c r="F956" s="56">
        <v>-2627</v>
      </c>
      <c r="G956" s="56">
        <v>-2627</v>
      </c>
      <c r="H956" s="55" t="s">
        <v>1226</v>
      </c>
      <c r="I956" s="55" t="s">
        <v>929</v>
      </c>
      <c r="J956" s="55" t="s">
        <v>33</v>
      </c>
      <c r="K956" s="39">
        <v>94656408</v>
      </c>
      <c r="L956" s="48" t="s">
        <v>1619</v>
      </c>
      <c r="M956" s="55" t="s">
        <v>925</v>
      </c>
      <c r="N956" s="55" t="s">
        <v>31</v>
      </c>
      <c r="O956" s="55" t="s">
        <v>32</v>
      </c>
      <c r="P956" s="54">
        <v>39814</v>
      </c>
      <c r="Q956" s="55" t="s">
        <v>17</v>
      </c>
    </row>
    <row r="957" spans="1:17" x14ac:dyDescent="0.3">
      <c r="A957" s="54">
        <v>38838</v>
      </c>
      <c r="B957" s="55" t="s">
        <v>36</v>
      </c>
      <c r="C957" s="55" t="s">
        <v>1365</v>
      </c>
      <c r="D957" s="55" t="s">
        <v>922</v>
      </c>
      <c r="E957" s="39">
        <v>1</v>
      </c>
      <c r="F957" s="56">
        <v>123803.1</v>
      </c>
      <c r="G957" s="56">
        <v>123803.1</v>
      </c>
      <c r="H957" s="55" t="s">
        <v>1366</v>
      </c>
      <c r="I957" s="55" t="s">
        <v>929</v>
      </c>
      <c r="J957" s="55" t="s">
        <v>33</v>
      </c>
      <c r="K957" s="39">
        <v>72836112</v>
      </c>
      <c r="L957" s="48" t="s">
        <v>1619</v>
      </c>
      <c r="M957" s="55" t="s">
        <v>925</v>
      </c>
      <c r="N957" s="55" t="s">
        <v>31</v>
      </c>
      <c r="O957" s="55" t="s">
        <v>32</v>
      </c>
      <c r="P957" s="54">
        <v>38718</v>
      </c>
      <c r="Q957" s="55" t="s">
        <v>17</v>
      </c>
    </row>
    <row r="958" spans="1:17" x14ac:dyDescent="0.3">
      <c r="A958" s="54">
        <v>24289</v>
      </c>
      <c r="B958" s="55" t="s">
        <v>36</v>
      </c>
      <c r="C958" s="55" t="s">
        <v>1367</v>
      </c>
      <c r="D958" s="55" t="s">
        <v>922</v>
      </c>
      <c r="E958" s="39">
        <v>1</v>
      </c>
      <c r="F958" s="56">
        <v>17769.400000000001</v>
      </c>
      <c r="G958" s="56">
        <v>17769.400000000001</v>
      </c>
      <c r="H958" s="55" t="s">
        <v>928</v>
      </c>
      <c r="I958" s="55" t="s">
        <v>929</v>
      </c>
      <c r="J958" s="55" t="s">
        <v>33</v>
      </c>
      <c r="K958" s="39">
        <v>13161</v>
      </c>
      <c r="L958" s="48" t="s">
        <v>1619</v>
      </c>
      <c r="M958" s="55" t="s">
        <v>925</v>
      </c>
      <c r="N958" s="55" t="s">
        <v>31</v>
      </c>
      <c r="O958" s="55" t="s">
        <v>32</v>
      </c>
      <c r="P958" s="54">
        <v>24289</v>
      </c>
      <c r="Q958" s="55" t="s">
        <v>17</v>
      </c>
    </row>
    <row r="959" spans="1:17" x14ac:dyDescent="0.3">
      <c r="A959" s="54">
        <v>24289</v>
      </c>
      <c r="B959" s="55" t="s">
        <v>36</v>
      </c>
      <c r="C959" s="55" t="s">
        <v>1368</v>
      </c>
      <c r="D959" s="55" t="s">
        <v>922</v>
      </c>
      <c r="E959" s="39">
        <v>1</v>
      </c>
      <c r="F959" s="56">
        <v>75130.8</v>
      </c>
      <c r="G959" s="56">
        <v>75130.8</v>
      </c>
      <c r="H959" s="55" t="s">
        <v>928</v>
      </c>
      <c r="I959" s="55" t="s">
        <v>929</v>
      </c>
      <c r="J959" s="55" t="s">
        <v>33</v>
      </c>
      <c r="K959" s="39">
        <v>13176</v>
      </c>
      <c r="L959" s="48" t="s">
        <v>1619</v>
      </c>
      <c r="M959" s="55" t="s">
        <v>925</v>
      </c>
      <c r="N959" s="55" t="s">
        <v>31</v>
      </c>
      <c r="O959" s="55" t="s">
        <v>32</v>
      </c>
      <c r="P959" s="54">
        <v>24289</v>
      </c>
      <c r="Q959" s="55" t="s">
        <v>17</v>
      </c>
    </row>
    <row r="960" spans="1:17" x14ac:dyDescent="0.3">
      <c r="A960" s="54">
        <v>40087</v>
      </c>
      <c r="B960" s="55" t="s">
        <v>36</v>
      </c>
      <c r="C960" s="55" t="s">
        <v>1369</v>
      </c>
      <c r="D960" s="55" t="s">
        <v>927</v>
      </c>
      <c r="E960" s="39">
        <v>1</v>
      </c>
      <c r="F960" s="56">
        <v>48226.49</v>
      </c>
      <c r="G960" s="56">
        <v>48226.49</v>
      </c>
      <c r="H960" s="55" t="s">
        <v>1291</v>
      </c>
      <c r="I960" s="55" t="s">
        <v>929</v>
      </c>
      <c r="J960" s="55" t="s">
        <v>33</v>
      </c>
      <c r="K960" s="39">
        <v>99488537</v>
      </c>
      <c r="L960" s="48" t="s">
        <v>1619</v>
      </c>
      <c r="M960" s="55" t="s">
        <v>925</v>
      </c>
      <c r="N960" s="55" t="s">
        <v>31</v>
      </c>
      <c r="O960" s="55" t="s">
        <v>32</v>
      </c>
      <c r="P960" s="54">
        <v>39814</v>
      </c>
      <c r="Q960" s="55" t="s">
        <v>17</v>
      </c>
    </row>
    <row r="961" spans="1:17" x14ac:dyDescent="0.3">
      <c r="A961" s="54">
        <v>38808</v>
      </c>
      <c r="B961" s="55" t="s">
        <v>36</v>
      </c>
      <c r="C961" s="55" t="s">
        <v>1370</v>
      </c>
      <c r="D961" s="55" t="s">
        <v>927</v>
      </c>
      <c r="E961" s="39">
        <v>0</v>
      </c>
      <c r="F961" s="56">
        <v>-7474.99</v>
      </c>
      <c r="G961" s="56">
        <v>-7474.99</v>
      </c>
      <c r="H961" s="55" t="s">
        <v>1226</v>
      </c>
      <c r="I961" s="55" t="s">
        <v>929</v>
      </c>
      <c r="J961" s="55" t="s">
        <v>33</v>
      </c>
      <c r="K961" s="39">
        <v>94656409</v>
      </c>
      <c r="L961" s="48" t="s">
        <v>1619</v>
      </c>
      <c r="M961" s="55" t="s">
        <v>925</v>
      </c>
      <c r="N961" s="55" t="s">
        <v>31</v>
      </c>
      <c r="O961" s="55" t="s">
        <v>32</v>
      </c>
      <c r="P961" s="54">
        <v>39814</v>
      </c>
      <c r="Q961" s="55" t="s">
        <v>17</v>
      </c>
    </row>
    <row r="962" spans="1:17" x14ac:dyDescent="0.3">
      <c r="A962" s="54">
        <v>38869</v>
      </c>
      <c r="B962" s="55" t="s">
        <v>36</v>
      </c>
      <c r="C962" s="55" t="s">
        <v>1370</v>
      </c>
      <c r="D962" s="55" t="s">
        <v>927</v>
      </c>
      <c r="E962" s="39">
        <v>1</v>
      </c>
      <c r="F962" s="56">
        <v>352196.67</v>
      </c>
      <c r="G962" s="56">
        <v>352196.67</v>
      </c>
      <c r="H962" s="55" t="s">
        <v>1371</v>
      </c>
      <c r="I962" s="55" t="s">
        <v>929</v>
      </c>
      <c r="J962" s="55" t="s">
        <v>33</v>
      </c>
      <c r="K962" s="39">
        <v>72839134</v>
      </c>
      <c r="L962" s="48" t="s">
        <v>1619</v>
      </c>
      <c r="M962" s="55" t="s">
        <v>925</v>
      </c>
      <c r="N962" s="55" t="s">
        <v>31</v>
      </c>
      <c r="O962" s="55" t="s">
        <v>32</v>
      </c>
      <c r="P962" s="54">
        <v>38718</v>
      </c>
      <c r="Q962" s="55" t="s">
        <v>17</v>
      </c>
    </row>
    <row r="963" spans="1:17" x14ac:dyDescent="0.3">
      <c r="A963" s="54">
        <v>38808</v>
      </c>
      <c r="B963" s="55" t="s">
        <v>36</v>
      </c>
      <c r="C963" s="55" t="s">
        <v>1372</v>
      </c>
      <c r="D963" s="55" t="s">
        <v>927</v>
      </c>
      <c r="E963" s="39">
        <v>0</v>
      </c>
      <c r="F963" s="56">
        <v>-7474.99</v>
      </c>
      <c r="G963" s="56">
        <v>-7474.99</v>
      </c>
      <c r="H963" s="55" t="s">
        <v>1226</v>
      </c>
      <c r="I963" s="55" t="s">
        <v>929</v>
      </c>
      <c r="J963" s="55" t="s">
        <v>33</v>
      </c>
      <c r="K963" s="39">
        <v>94656411</v>
      </c>
      <c r="L963" s="48" t="s">
        <v>1619</v>
      </c>
      <c r="M963" s="55" t="s">
        <v>925</v>
      </c>
      <c r="N963" s="55" t="s">
        <v>31</v>
      </c>
      <c r="O963" s="55" t="s">
        <v>32</v>
      </c>
      <c r="P963" s="54">
        <v>39814</v>
      </c>
      <c r="Q963" s="55" t="s">
        <v>17</v>
      </c>
    </row>
    <row r="964" spans="1:17" x14ac:dyDescent="0.3">
      <c r="A964" s="54">
        <v>38869</v>
      </c>
      <c r="B964" s="55" t="s">
        <v>36</v>
      </c>
      <c r="C964" s="55" t="s">
        <v>1372</v>
      </c>
      <c r="D964" s="55" t="s">
        <v>927</v>
      </c>
      <c r="E964" s="39">
        <v>1</v>
      </c>
      <c r="F964" s="56">
        <v>352196.67</v>
      </c>
      <c r="G964" s="56">
        <v>352196.67</v>
      </c>
      <c r="H964" s="55" t="s">
        <v>1371</v>
      </c>
      <c r="I964" s="55" t="s">
        <v>929</v>
      </c>
      <c r="J964" s="55" t="s">
        <v>33</v>
      </c>
      <c r="K964" s="39">
        <v>72839157</v>
      </c>
      <c r="L964" s="48" t="s">
        <v>1619</v>
      </c>
      <c r="M964" s="55" t="s">
        <v>925</v>
      </c>
      <c r="N964" s="55" t="s">
        <v>31</v>
      </c>
      <c r="O964" s="55" t="s">
        <v>32</v>
      </c>
      <c r="P964" s="54">
        <v>38718</v>
      </c>
      <c r="Q964" s="55" t="s">
        <v>17</v>
      </c>
    </row>
    <row r="965" spans="1:17" x14ac:dyDescent="0.3">
      <c r="A965" s="54">
        <v>38808</v>
      </c>
      <c r="B965" s="55" t="s">
        <v>36</v>
      </c>
      <c r="C965" s="55" t="s">
        <v>1373</v>
      </c>
      <c r="D965" s="55" t="s">
        <v>1063</v>
      </c>
      <c r="E965" s="39">
        <v>0</v>
      </c>
      <c r="F965" s="56">
        <v>-18683.98</v>
      </c>
      <c r="G965" s="56">
        <v>-18683.98</v>
      </c>
      <c r="H965" s="55" t="s">
        <v>1226</v>
      </c>
      <c r="I965" s="55" t="s">
        <v>929</v>
      </c>
      <c r="J965" s="55" t="s">
        <v>33</v>
      </c>
      <c r="K965" s="39">
        <v>94656413</v>
      </c>
      <c r="L965" s="48" t="s">
        <v>1619</v>
      </c>
      <c r="M965" s="55" t="s">
        <v>925</v>
      </c>
      <c r="N965" s="55" t="s">
        <v>31</v>
      </c>
      <c r="O965" s="55" t="s">
        <v>32</v>
      </c>
      <c r="P965" s="54">
        <v>39814</v>
      </c>
      <c r="Q965" s="55" t="s">
        <v>17</v>
      </c>
    </row>
    <row r="966" spans="1:17" x14ac:dyDescent="0.3">
      <c r="A966" s="54">
        <v>38869</v>
      </c>
      <c r="B966" s="55" t="s">
        <v>36</v>
      </c>
      <c r="C966" s="55" t="s">
        <v>1373</v>
      </c>
      <c r="D966" s="55" t="s">
        <v>1063</v>
      </c>
      <c r="E966" s="39">
        <v>1</v>
      </c>
      <c r="F966" s="56">
        <v>880379.17</v>
      </c>
      <c r="G966" s="56">
        <v>880379.17</v>
      </c>
      <c r="H966" s="55" t="s">
        <v>1371</v>
      </c>
      <c r="I966" s="55" t="s">
        <v>929</v>
      </c>
      <c r="J966" s="55" t="s">
        <v>33</v>
      </c>
      <c r="K966" s="39">
        <v>72839158</v>
      </c>
      <c r="L966" s="48" t="s">
        <v>1619</v>
      </c>
      <c r="M966" s="55" t="s">
        <v>925</v>
      </c>
      <c r="N966" s="55" t="s">
        <v>31</v>
      </c>
      <c r="O966" s="55" t="s">
        <v>32</v>
      </c>
      <c r="P966" s="54">
        <v>38718</v>
      </c>
      <c r="Q966" s="55" t="s">
        <v>17</v>
      </c>
    </row>
    <row r="967" spans="1:17" x14ac:dyDescent="0.3">
      <c r="A967" s="54">
        <v>33055</v>
      </c>
      <c r="B967" s="55" t="s">
        <v>36</v>
      </c>
      <c r="C967" s="55" t="s">
        <v>404</v>
      </c>
      <c r="D967" s="55" t="s">
        <v>1063</v>
      </c>
      <c r="E967" s="39">
        <v>0</v>
      </c>
      <c r="F967" s="56">
        <v>217429.95</v>
      </c>
      <c r="G967" s="56">
        <v>217429.95</v>
      </c>
      <c r="H967" s="55" t="s">
        <v>928</v>
      </c>
      <c r="I967" s="55" t="s">
        <v>929</v>
      </c>
      <c r="J967" s="55" t="s">
        <v>33</v>
      </c>
      <c r="K967" s="39">
        <v>13574</v>
      </c>
      <c r="L967" s="48" t="s">
        <v>1619</v>
      </c>
      <c r="M967" s="55" t="s">
        <v>925</v>
      </c>
      <c r="N967" s="55" t="s">
        <v>31</v>
      </c>
      <c r="O967" s="55" t="s">
        <v>32</v>
      </c>
      <c r="P967" s="54">
        <v>33055</v>
      </c>
      <c r="Q967" s="55" t="s">
        <v>17</v>
      </c>
    </row>
    <row r="968" spans="1:17" x14ac:dyDescent="0.3">
      <c r="A968" s="54">
        <v>24289</v>
      </c>
      <c r="B968" s="55" t="s">
        <v>36</v>
      </c>
      <c r="C968" s="55" t="s">
        <v>404</v>
      </c>
      <c r="D968" s="55" t="s">
        <v>1063</v>
      </c>
      <c r="E968" s="39">
        <v>0</v>
      </c>
      <c r="F968" s="56">
        <v>16893.12</v>
      </c>
      <c r="G968" s="56">
        <v>16893.12</v>
      </c>
      <c r="H968" s="55" t="s">
        <v>928</v>
      </c>
      <c r="I968" s="55" t="s">
        <v>929</v>
      </c>
      <c r="J968" s="55" t="s">
        <v>33</v>
      </c>
      <c r="K968" s="39">
        <v>13573</v>
      </c>
      <c r="L968" s="48" t="s">
        <v>1619</v>
      </c>
      <c r="M968" s="55" t="s">
        <v>925</v>
      </c>
      <c r="N968" s="55" t="s">
        <v>31</v>
      </c>
      <c r="O968" s="55" t="s">
        <v>32</v>
      </c>
      <c r="P968" s="54">
        <v>24289</v>
      </c>
      <c r="Q968" s="55" t="s">
        <v>17</v>
      </c>
    </row>
    <row r="969" spans="1:17" x14ac:dyDescent="0.3">
      <c r="A969" s="54">
        <v>34881</v>
      </c>
      <c r="B969" s="55" t="s">
        <v>36</v>
      </c>
      <c r="C969" s="55" t="s">
        <v>1064</v>
      </c>
      <c r="D969" s="55" t="s">
        <v>927</v>
      </c>
      <c r="E969" s="39">
        <v>0</v>
      </c>
      <c r="F969" s="56">
        <v>28489.75</v>
      </c>
      <c r="G969" s="56">
        <v>28489.75</v>
      </c>
      <c r="H969" s="55" t="s">
        <v>928</v>
      </c>
      <c r="I969" s="55" t="s">
        <v>929</v>
      </c>
      <c r="J969" s="55" t="s">
        <v>33</v>
      </c>
      <c r="K969" s="39">
        <v>13782</v>
      </c>
      <c r="L969" s="48" t="s">
        <v>1619</v>
      </c>
      <c r="M969" s="55" t="s">
        <v>925</v>
      </c>
      <c r="N969" s="55" t="s">
        <v>31</v>
      </c>
      <c r="O969" s="55" t="s">
        <v>32</v>
      </c>
      <c r="P969" s="54">
        <v>34881</v>
      </c>
      <c r="Q969" s="55" t="s">
        <v>17</v>
      </c>
    </row>
    <row r="970" spans="1:17" x14ac:dyDescent="0.3">
      <c r="A970" s="54">
        <v>34151</v>
      </c>
      <c r="B970" s="55" t="s">
        <v>36</v>
      </c>
      <c r="C970" s="55" t="s">
        <v>1064</v>
      </c>
      <c r="D970" s="55" t="s">
        <v>927</v>
      </c>
      <c r="E970" s="39">
        <v>1</v>
      </c>
      <c r="F970" s="56">
        <v>18474.849999999999</v>
      </c>
      <c r="G970" s="56">
        <v>18474.849999999999</v>
      </c>
      <c r="H970" s="55" t="s">
        <v>928</v>
      </c>
      <c r="I970" s="55" t="s">
        <v>929</v>
      </c>
      <c r="J970" s="55" t="s">
        <v>33</v>
      </c>
      <c r="K970" s="39">
        <v>13781</v>
      </c>
      <c r="L970" s="48" t="s">
        <v>1619</v>
      </c>
      <c r="M970" s="55" t="s">
        <v>925</v>
      </c>
      <c r="N970" s="55" t="s">
        <v>31</v>
      </c>
      <c r="O970" s="55" t="s">
        <v>32</v>
      </c>
      <c r="P970" s="54">
        <v>34151</v>
      </c>
      <c r="Q970" s="55" t="s">
        <v>17</v>
      </c>
    </row>
    <row r="971" spans="1:17" x14ac:dyDescent="0.3">
      <c r="A971" s="54">
        <v>33420</v>
      </c>
      <c r="B971" s="55" t="s">
        <v>36</v>
      </c>
      <c r="C971" s="55" t="s">
        <v>1064</v>
      </c>
      <c r="D971" s="55" t="s">
        <v>927</v>
      </c>
      <c r="E971" s="39">
        <v>0</v>
      </c>
      <c r="F971" s="56">
        <v>6542.58</v>
      </c>
      <c r="G971" s="56">
        <v>6542.58</v>
      </c>
      <c r="H971" s="55" t="s">
        <v>928</v>
      </c>
      <c r="I971" s="55" t="s">
        <v>929</v>
      </c>
      <c r="J971" s="55" t="s">
        <v>33</v>
      </c>
      <c r="K971" s="39">
        <v>13780</v>
      </c>
      <c r="L971" s="48" t="s">
        <v>1619</v>
      </c>
      <c r="M971" s="55" t="s">
        <v>925</v>
      </c>
      <c r="N971" s="55" t="s">
        <v>31</v>
      </c>
      <c r="O971" s="55" t="s">
        <v>32</v>
      </c>
      <c r="P971" s="54">
        <v>33420</v>
      </c>
      <c r="Q971" s="55" t="s">
        <v>17</v>
      </c>
    </row>
    <row r="972" spans="1:17" x14ac:dyDescent="0.3">
      <c r="A972" s="54">
        <v>32325</v>
      </c>
      <c r="B972" s="55" t="s">
        <v>36</v>
      </c>
      <c r="C972" s="55" t="s">
        <v>1064</v>
      </c>
      <c r="D972" s="55" t="s">
        <v>927</v>
      </c>
      <c r="E972" s="39">
        <v>0</v>
      </c>
      <c r="F972" s="56">
        <v>744757.94</v>
      </c>
      <c r="G972" s="56">
        <v>744757.94</v>
      </c>
      <c r="H972" s="55" t="s">
        <v>928</v>
      </c>
      <c r="I972" s="55" t="s">
        <v>929</v>
      </c>
      <c r="J972" s="55" t="s">
        <v>33</v>
      </c>
      <c r="K972" s="39">
        <v>13779</v>
      </c>
      <c r="L972" s="48" t="s">
        <v>1619</v>
      </c>
      <c r="M972" s="55" t="s">
        <v>925</v>
      </c>
      <c r="N972" s="55" t="s">
        <v>31</v>
      </c>
      <c r="O972" s="55" t="s">
        <v>32</v>
      </c>
      <c r="P972" s="54">
        <v>32325</v>
      </c>
      <c r="Q972" s="55" t="s">
        <v>17</v>
      </c>
    </row>
    <row r="973" spans="1:17" x14ac:dyDescent="0.3">
      <c r="A973" s="54">
        <v>41306</v>
      </c>
      <c r="B973" s="55" t="s">
        <v>36</v>
      </c>
      <c r="C973" s="55" t="s">
        <v>852</v>
      </c>
      <c r="D973" s="55" t="s">
        <v>922</v>
      </c>
      <c r="E973" s="39">
        <v>0</v>
      </c>
      <c r="F973" s="56">
        <v>-3829.17</v>
      </c>
      <c r="G973" s="56">
        <v>-3829.17</v>
      </c>
      <c r="H973" s="55" t="s">
        <v>1045</v>
      </c>
      <c r="I973" s="55" t="s">
        <v>929</v>
      </c>
      <c r="J973" s="55" t="s">
        <v>33</v>
      </c>
      <c r="K973" s="39">
        <v>640795324</v>
      </c>
      <c r="L973" s="48" t="s">
        <v>1619</v>
      </c>
      <c r="M973" s="55" t="s">
        <v>925</v>
      </c>
      <c r="N973" s="55" t="s">
        <v>31</v>
      </c>
      <c r="O973" s="55" t="s">
        <v>32</v>
      </c>
      <c r="P973" s="54">
        <v>41275</v>
      </c>
      <c r="Q973" s="55" t="s">
        <v>17</v>
      </c>
    </row>
    <row r="974" spans="1:17" x14ac:dyDescent="0.3">
      <c r="A974" s="54">
        <v>40087</v>
      </c>
      <c r="B974" s="55" t="s">
        <v>36</v>
      </c>
      <c r="C974" s="55" t="s">
        <v>1374</v>
      </c>
      <c r="D974" s="55" t="s">
        <v>922</v>
      </c>
      <c r="E974" s="39">
        <v>8</v>
      </c>
      <c r="F974" s="56">
        <v>201216.64000000001</v>
      </c>
      <c r="G974" s="56">
        <v>25152.080000000002</v>
      </c>
      <c r="H974" s="55" t="s">
        <v>1375</v>
      </c>
      <c r="I974" s="55" t="s">
        <v>929</v>
      </c>
      <c r="J974" s="55" t="s">
        <v>33</v>
      </c>
      <c r="K974" s="39">
        <v>99962633</v>
      </c>
      <c r="L974" s="48" t="s">
        <v>1619</v>
      </c>
      <c r="M974" s="55" t="s">
        <v>925</v>
      </c>
      <c r="N974" s="55" t="s">
        <v>31</v>
      </c>
      <c r="O974" s="55" t="s">
        <v>32</v>
      </c>
      <c r="P974" s="54">
        <v>39814</v>
      </c>
      <c r="Q974" s="55" t="s">
        <v>17</v>
      </c>
    </row>
    <row r="975" spans="1:17" x14ac:dyDescent="0.3">
      <c r="A975" s="54">
        <v>40087</v>
      </c>
      <c r="B975" s="55" t="s">
        <v>36</v>
      </c>
      <c r="C975" s="55" t="s">
        <v>1376</v>
      </c>
      <c r="D975" s="55" t="s">
        <v>1377</v>
      </c>
      <c r="E975" s="39">
        <v>0</v>
      </c>
      <c r="F975" s="56">
        <v>-10000</v>
      </c>
      <c r="G975" s="56">
        <v>-10000</v>
      </c>
      <c r="H975" s="55" t="s">
        <v>1378</v>
      </c>
      <c r="I975" s="55" t="s">
        <v>929</v>
      </c>
      <c r="J975" s="55" t="s">
        <v>33</v>
      </c>
      <c r="K975" s="39">
        <v>99962841</v>
      </c>
      <c r="L975" s="48" t="s">
        <v>1619</v>
      </c>
      <c r="M975" s="55" t="s">
        <v>925</v>
      </c>
      <c r="N975" s="55" t="s">
        <v>31</v>
      </c>
      <c r="O975" s="55" t="s">
        <v>32</v>
      </c>
      <c r="P975" s="54">
        <v>40179</v>
      </c>
      <c r="Q975" s="55" t="s">
        <v>17</v>
      </c>
    </row>
    <row r="976" spans="1:17" x14ac:dyDescent="0.3">
      <c r="A976" s="54">
        <v>40087</v>
      </c>
      <c r="B976" s="55" t="s">
        <v>36</v>
      </c>
      <c r="C976" s="55" t="s">
        <v>1376</v>
      </c>
      <c r="D976" s="55" t="s">
        <v>1377</v>
      </c>
      <c r="E976" s="39">
        <v>0</v>
      </c>
      <c r="F976" s="56">
        <v>643455.31999999995</v>
      </c>
      <c r="G976" s="56">
        <v>643455.31999999995</v>
      </c>
      <c r="H976" s="55" t="s">
        <v>1378</v>
      </c>
      <c r="I976" s="55" t="s">
        <v>929</v>
      </c>
      <c r="J976" s="55" t="s">
        <v>33</v>
      </c>
      <c r="K976" s="39">
        <v>97572516</v>
      </c>
      <c r="L976" s="48" t="s">
        <v>1619</v>
      </c>
      <c r="M976" s="55" t="s">
        <v>925</v>
      </c>
      <c r="N976" s="55" t="s">
        <v>31</v>
      </c>
      <c r="O976" s="55" t="s">
        <v>32</v>
      </c>
      <c r="P976" s="54">
        <v>39814</v>
      </c>
      <c r="Q976" s="55" t="s">
        <v>17</v>
      </c>
    </row>
    <row r="977" spans="1:17" x14ac:dyDescent="0.3">
      <c r="A977" s="54">
        <v>34881</v>
      </c>
      <c r="B977" s="55" t="s">
        <v>36</v>
      </c>
      <c r="C977" s="55" t="s">
        <v>1376</v>
      </c>
      <c r="D977" s="55" t="s">
        <v>1377</v>
      </c>
      <c r="E977" s="39">
        <v>0</v>
      </c>
      <c r="F977" s="56">
        <v>6636.03</v>
      </c>
      <c r="G977" s="56">
        <v>6636.03</v>
      </c>
      <c r="H977" s="55" t="s">
        <v>928</v>
      </c>
      <c r="I977" s="55" t="s">
        <v>929</v>
      </c>
      <c r="J977" s="55" t="s">
        <v>33</v>
      </c>
      <c r="K977" s="39">
        <v>82283429</v>
      </c>
      <c r="L977" s="48" t="s">
        <v>1619</v>
      </c>
      <c r="M977" s="55" t="s">
        <v>925</v>
      </c>
      <c r="N977" s="55" t="s">
        <v>31</v>
      </c>
      <c r="O977" s="55" t="s">
        <v>32</v>
      </c>
      <c r="P977" s="54">
        <v>34881</v>
      </c>
      <c r="Q977" s="55" t="s">
        <v>17</v>
      </c>
    </row>
    <row r="978" spans="1:17" x14ac:dyDescent="0.3">
      <c r="A978" s="54">
        <v>34151</v>
      </c>
      <c r="B978" s="55" t="s">
        <v>36</v>
      </c>
      <c r="C978" s="55" t="s">
        <v>1376</v>
      </c>
      <c r="D978" s="55" t="s">
        <v>1377</v>
      </c>
      <c r="E978" s="39">
        <v>0</v>
      </c>
      <c r="F978" s="56">
        <v>4303.95</v>
      </c>
      <c r="G978" s="56">
        <v>4303.95</v>
      </c>
      <c r="H978" s="55" t="s">
        <v>928</v>
      </c>
      <c r="I978" s="55" t="s">
        <v>929</v>
      </c>
      <c r="J978" s="55" t="s">
        <v>33</v>
      </c>
      <c r="K978" s="39">
        <v>82283426</v>
      </c>
      <c r="L978" s="48" t="s">
        <v>1619</v>
      </c>
      <c r="M978" s="55" t="s">
        <v>925</v>
      </c>
      <c r="N978" s="55" t="s">
        <v>31</v>
      </c>
      <c r="O978" s="55" t="s">
        <v>32</v>
      </c>
      <c r="P978" s="54">
        <v>34151</v>
      </c>
      <c r="Q978" s="55" t="s">
        <v>17</v>
      </c>
    </row>
    <row r="979" spans="1:17" x14ac:dyDescent="0.3">
      <c r="A979" s="54">
        <v>33420</v>
      </c>
      <c r="B979" s="55" t="s">
        <v>36</v>
      </c>
      <c r="C979" s="55" t="s">
        <v>1376</v>
      </c>
      <c r="D979" s="55" t="s">
        <v>1377</v>
      </c>
      <c r="E979" s="39">
        <v>0</v>
      </c>
      <c r="F979" s="56">
        <v>1524.17</v>
      </c>
      <c r="G979" s="56">
        <v>1524.17</v>
      </c>
      <c r="H979" s="55" t="s">
        <v>928</v>
      </c>
      <c r="I979" s="55" t="s">
        <v>929</v>
      </c>
      <c r="J979" s="55" t="s">
        <v>33</v>
      </c>
      <c r="K979" s="39">
        <v>82283422</v>
      </c>
      <c r="L979" s="48" t="s">
        <v>1619</v>
      </c>
      <c r="M979" s="55" t="s">
        <v>925</v>
      </c>
      <c r="N979" s="55" t="s">
        <v>31</v>
      </c>
      <c r="O979" s="55" t="s">
        <v>32</v>
      </c>
      <c r="P979" s="54">
        <v>33420</v>
      </c>
      <c r="Q979" s="55" t="s">
        <v>17</v>
      </c>
    </row>
    <row r="980" spans="1:17" x14ac:dyDescent="0.3">
      <c r="A980" s="54">
        <v>32325</v>
      </c>
      <c r="B980" s="55" t="s">
        <v>36</v>
      </c>
      <c r="C980" s="55" t="s">
        <v>1376</v>
      </c>
      <c r="D980" s="55" t="s">
        <v>1377</v>
      </c>
      <c r="E980" s="39">
        <v>0</v>
      </c>
      <c r="F980" s="56">
        <v>187406.76</v>
      </c>
      <c r="G980" s="56">
        <v>187406.76</v>
      </c>
      <c r="H980" s="55" t="s">
        <v>928</v>
      </c>
      <c r="I980" s="55" t="s">
        <v>929</v>
      </c>
      <c r="J980" s="55" t="s">
        <v>33</v>
      </c>
      <c r="K980" s="39">
        <v>82283419</v>
      </c>
      <c r="L980" s="48" t="s">
        <v>1619</v>
      </c>
      <c r="M980" s="55" t="s">
        <v>925</v>
      </c>
      <c r="N980" s="55" t="s">
        <v>31</v>
      </c>
      <c r="O980" s="55" t="s">
        <v>32</v>
      </c>
      <c r="P980" s="54">
        <v>32325</v>
      </c>
      <c r="Q980" s="55" t="s">
        <v>17</v>
      </c>
    </row>
    <row r="981" spans="1:17" x14ac:dyDescent="0.3">
      <c r="A981" s="54">
        <v>24289</v>
      </c>
      <c r="B981" s="55" t="s">
        <v>36</v>
      </c>
      <c r="C981" s="55" t="s">
        <v>1376</v>
      </c>
      <c r="D981" s="55" t="s">
        <v>1377</v>
      </c>
      <c r="E981" s="39">
        <v>6</v>
      </c>
      <c r="F981" s="56">
        <v>3369.01</v>
      </c>
      <c r="G981" s="56">
        <v>561.5</v>
      </c>
      <c r="H981" s="55" t="s">
        <v>928</v>
      </c>
      <c r="I981" s="55" t="s">
        <v>929</v>
      </c>
      <c r="J981" s="55" t="s">
        <v>33</v>
      </c>
      <c r="K981" s="39">
        <v>82283432</v>
      </c>
      <c r="L981" s="48" t="s">
        <v>1619</v>
      </c>
      <c r="M981" s="55" t="s">
        <v>925</v>
      </c>
      <c r="N981" s="55" t="s">
        <v>31</v>
      </c>
      <c r="O981" s="55" t="s">
        <v>32</v>
      </c>
      <c r="P981" s="54">
        <v>24289</v>
      </c>
      <c r="Q981" s="55" t="s">
        <v>17</v>
      </c>
    </row>
    <row r="982" spans="1:17" x14ac:dyDescent="0.3">
      <c r="A982" s="54">
        <v>24289</v>
      </c>
      <c r="B982" s="55" t="s">
        <v>36</v>
      </c>
      <c r="C982" s="55" t="s">
        <v>411</v>
      </c>
      <c r="D982" s="55" t="s">
        <v>922</v>
      </c>
      <c r="E982" s="39">
        <v>1</v>
      </c>
      <c r="F982" s="56">
        <v>42160.01</v>
      </c>
      <c r="G982" s="56">
        <v>42160.01</v>
      </c>
      <c r="H982" s="55" t="s">
        <v>928</v>
      </c>
      <c r="I982" s="55" t="s">
        <v>929</v>
      </c>
      <c r="J982" s="55" t="s">
        <v>33</v>
      </c>
      <c r="K982" s="39">
        <v>13924</v>
      </c>
      <c r="L982" s="48" t="s">
        <v>1619</v>
      </c>
      <c r="M982" s="55" t="s">
        <v>925</v>
      </c>
      <c r="N982" s="55" t="s">
        <v>31</v>
      </c>
      <c r="O982" s="55" t="s">
        <v>32</v>
      </c>
      <c r="P982" s="54">
        <v>24289</v>
      </c>
      <c r="Q982" s="55" t="s">
        <v>17</v>
      </c>
    </row>
    <row r="983" spans="1:17" x14ac:dyDescent="0.3">
      <c r="A983" s="54">
        <v>38808</v>
      </c>
      <c r="B983" s="55" t="s">
        <v>36</v>
      </c>
      <c r="C983" s="55" t="s">
        <v>1379</v>
      </c>
      <c r="D983" s="55" t="s">
        <v>927</v>
      </c>
      <c r="E983" s="39">
        <v>0</v>
      </c>
      <c r="F983" s="56">
        <v>-13788.98</v>
      </c>
      <c r="G983" s="56">
        <v>-13788.98</v>
      </c>
      <c r="H983" s="55" t="s">
        <v>1226</v>
      </c>
      <c r="I983" s="55" t="s">
        <v>929</v>
      </c>
      <c r="J983" s="55" t="s">
        <v>33</v>
      </c>
      <c r="K983" s="39">
        <v>94656414</v>
      </c>
      <c r="L983" s="48" t="s">
        <v>1619</v>
      </c>
      <c r="M983" s="55" t="s">
        <v>925</v>
      </c>
      <c r="N983" s="55" t="s">
        <v>31</v>
      </c>
      <c r="O983" s="55" t="s">
        <v>32</v>
      </c>
      <c r="P983" s="54">
        <v>39814</v>
      </c>
      <c r="Q983" s="55" t="s">
        <v>17</v>
      </c>
    </row>
    <row r="984" spans="1:17" x14ac:dyDescent="0.3">
      <c r="A984" s="54">
        <v>38869</v>
      </c>
      <c r="B984" s="55" t="s">
        <v>36</v>
      </c>
      <c r="C984" s="55" t="s">
        <v>1379</v>
      </c>
      <c r="D984" s="55" t="s">
        <v>927</v>
      </c>
      <c r="E984" s="39">
        <v>1</v>
      </c>
      <c r="F984" s="56">
        <v>649704.56000000006</v>
      </c>
      <c r="G984" s="56">
        <v>649704.56000000006</v>
      </c>
      <c r="H984" s="55" t="s">
        <v>1380</v>
      </c>
      <c r="I984" s="55" t="s">
        <v>929</v>
      </c>
      <c r="J984" s="55" t="s">
        <v>33</v>
      </c>
      <c r="K984" s="39">
        <v>72839159</v>
      </c>
      <c r="L984" s="48" t="s">
        <v>1619</v>
      </c>
      <c r="M984" s="55" t="s">
        <v>925</v>
      </c>
      <c r="N984" s="55" t="s">
        <v>31</v>
      </c>
      <c r="O984" s="55" t="s">
        <v>32</v>
      </c>
      <c r="P984" s="54">
        <v>38718</v>
      </c>
      <c r="Q984" s="55" t="s">
        <v>17</v>
      </c>
    </row>
    <row r="985" spans="1:17" x14ac:dyDescent="0.3">
      <c r="A985" s="54">
        <v>24289</v>
      </c>
      <c r="B985" s="55" t="s">
        <v>36</v>
      </c>
      <c r="C985" s="55" t="s">
        <v>413</v>
      </c>
      <c r="D985" s="55" t="s">
        <v>1381</v>
      </c>
      <c r="E985" s="39">
        <v>2</v>
      </c>
      <c r="F985" s="56">
        <v>32114.02</v>
      </c>
      <c r="G985" s="56">
        <v>16057.01</v>
      </c>
      <c r="H985" s="55" t="s">
        <v>928</v>
      </c>
      <c r="I985" s="55" t="s">
        <v>929</v>
      </c>
      <c r="J985" s="55" t="s">
        <v>33</v>
      </c>
      <c r="K985" s="39">
        <v>13985</v>
      </c>
      <c r="L985" s="48" t="s">
        <v>1619</v>
      </c>
      <c r="M985" s="55" t="s">
        <v>925</v>
      </c>
      <c r="N985" s="55" t="s">
        <v>31</v>
      </c>
      <c r="O985" s="55" t="s">
        <v>32</v>
      </c>
      <c r="P985" s="54">
        <v>24289</v>
      </c>
      <c r="Q985" s="55" t="s">
        <v>17</v>
      </c>
    </row>
    <row r="986" spans="1:17" x14ac:dyDescent="0.3">
      <c r="A986" s="54">
        <v>24289</v>
      </c>
      <c r="B986" s="55" t="s">
        <v>36</v>
      </c>
      <c r="C986" s="55" t="s">
        <v>414</v>
      </c>
      <c r="D986" s="55" t="s">
        <v>1102</v>
      </c>
      <c r="E986" s="39">
        <v>2</v>
      </c>
      <c r="F986" s="56">
        <v>83496.42</v>
      </c>
      <c r="G986" s="56">
        <v>41748.21</v>
      </c>
      <c r="H986" s="55" t="s">
        <v>928</v>
      </c>
      <c r="I986" s="55" t="s">
        <v>929</v>
      </c>
      <c r="J986" s="55" t="s">
        <v>33</v>
      </c>
      <c r="K986" s="39">
        <v>14015</v>
      </c>
      <c r="L986" s="48" t="s">
        <v>1619</v>
      </c>
      <c r="M986" s="55" t="s">
        <v>925</v>
      </c>
      <c r="N986" s="55" t="s">
        <v>31</v>
      </c>
      <c r="O986" s="55" t="s">
        <v>32</v>
      </c>
      <c r="P986" s="54">
        <v>24289</v>
      </c>
      <c r="Q986" s="55" t="s">
        <v>17</v>
      </c>
    </row>
    <row r="987" spans="1:17" x14ac:dyDescent="0.3">
      <c r="A987" s="54">
        <v>33786</v>
      </c>
      <c r="B987" s="55" t="s">
        <v>36</v>
      </c>
      <c r="C987" s="55" t="s">
        <v>415</v>
      </c>
      <c r="D987" s="55" t="s">
        <v>922</v>
      </c>
      <c r="E987" s="39">
        <v>8</v>
      </c>
      <c r="F987" s="56">
        <v>657123.61</v>
      </c>
      <c r="G987" s="56">
        <v>82140.45</v>
      </c>
      <c r="H987" s="55" t="s">
        <v>928</v>
      </c>
      <c r="I987" s="55" t="s">
        <v>929</v>
      </c>
      <c r="J987" s="55" t="s">
        <v>33</v>
      </c>
      <c r="K987" s="39">
        <v>14044</v>
      </c>
      <c r="L987" s="48" t="s">
        <v>1619</v>
      </c>
      <c r="M987" s="55" t="s">
        <v>925</v>
      </c>
      <c r="N987" s="55" t="s">
        <v>31</v>
      </c>
      <c r="O987" s="55" t="s">
        <v>32</v>
      </c>
      <c r="P987" s="54">
        <v>33786</v>
      </c>
      <c r="Q987" s="55" t="s">
        <v>17</v>
      </c>
    </row>
    <row r="988" spans="1:17" x14ac:dyDescent="0.3">
      <c r="A988" s="54">
        <v>28672</v>
      </c>
      <c r="B988" s="55" t="s">
        <v>36</v>
      </c>
      <c r="C988" s="55" t="s">
        <v>415</v>
      </c>
      <c r="D988" s="55" t="s">
        <v>922</v>
      </c>
      <c r="E988" s="39">
        <v>0</v>
      </c>
      <c r="F988" s="56">
        <v>5229.9799999999996</v>
      </c>
      <c r="G988" s="56">
        <v>5229.9799999999996</v>
      </c>
      <c r="H988" s="55" t="s">
        <v>928</v>
      </c>
      <c r="I988" s="55" t="s">
        <v>929</v>
      </c>
      <c r="J988" s="55" t="s">
        <v>33</v>
      </c>
      <c r="K988" s="39">
        <v>14043</v>
      </c>
      <c r="L988" s="48" t="s">
        <v>1619</v>
      </c>
      <c r="M988" s="55" t="s">
        <v>925</v>
      </c>
      <c r="N988" s="55" t="s">
        <v>31</v>
      </c>
      <c r="O988" s="55" t="s">
        <v>32</v>
      </c>
      <c r="P988" s="54">
        <v>28672</v>
      </c>
      <c r="Q988" s="55" t="s">
        <v>17</v>
      </c>
    </row>
    <row r="989" spans="1:17" x14ac:dyDescent="0.3">
      <c r="A989" s="54">
        <v>37956</v>
      </c>
      <c r="B989" s="55" t="s">
        <v>36</v>
      </c>
      <c r="C989" s="55" t="s">
        <v>1382</v>
      </c>
      <c r="D989" s="55" t="s">
        <v>922</v>
      </c>
      <c r="E989" s="39">
        <v>1</v>
      </c>
      <c r="F989" s="56">
        <v>54632.02</v>
      </c>
      <c r="G989" s="56">
        <v>54632.02</v>
      </c>
      <c r="H989" s="55" t="s">
        <v>1383</v>
      </c>
      <c r="I989" s="55" t="s">
        <v>929</v>
      </c>
      <c r="J989" s="55" t="s">
        <v>33</v>
      </c>
      <c r="K989" s="39">
        <v>39331134</v>
      </c>
      <c r="L989" s="48" t="s">
        <v>1619</v>
      </c>
      <c r="M989" s="55" t="s">
        <v>925</v>
      </c>
      <c r="N989" s="55" t="s">
        <v>31</v>
      </c>
      <c r="O989" s="55" t="s">
        <v>32</v>
      </c>
      <c r="P989" s="54">
        <v>37622</v>
      </c>
      <c r="Q989" s="55" t="s">
        <v>17</v>
      </c>
    </row>
    <row r="990" spans="1:17" x14ac:dyDescent="0.3">
      <c r="A990" s="54">
        <v>34151</v>
      </c>
      <c r="B990" s="55" t="s">
        <v>36</v>
      </c>
      <c r="C990" s="55" t="s">
        <v>418</v>
      </c>
      <c r="D990" s="55" t="s">
        <v>922</v>
      </c>
      <c r="E990" s="39">
        <v>0</v>
      </c>
      <c r="F990" s="56">
        <v>33179.160000000003</v>
      </c>
      <c r="G990" s="56">
        <v>33179.160000000003</v>
      </c>
      <c r="H990" s="55" t="s">
        <v>928</v>
      </c>
      <c r="I990" s="55" t="s">
        <v>929</v>
      </c>
      <c r="J990" s="55" t="s">
        <v>33</v>
      </c>
      <c r="K990" s="39">
        <v>14133</v>
      </c>
      <c r="L990" s="48" t="s">
        <v>1619</v>
      </c>
      <c r="M990" s="55" t="s">
        <v>925</v>
      </c>
      <c r="N990" s="55" t="s">
        <v>31</v>
      </c>
      <c r="O990" s="55" t="s">
        <v>32</v>
      </c>
      <c r="P990" s="54">
        <v>34151</v>
      </c>
      <c r="Q990" s="55" t="s">
        <v>17</v>
      </c>
    </row>
    <row r="991" spans="1:17" x14ac:dyDescent="0.3">
      <c r="A991" s="54">
        <v>24289</v>
      </c>
      <c r="B991" s="55" t="s">
        <v>36</v>
      </c>
      <c r="C991" s="55" t="s">
        <v>418</v>
      </c>
      <c r="D991" s="55" t="s">
        <v>922</v>
      </c>
      <c r="E991" s="39">
        <v>1</v>
      </c>
      <c r="F991" s="56">
        <v>44097.74</v>
      </c>
      <c r="G991" s="56">
        <v>44097.74</v>
      </c>
      <c r="H991" s="55" t="s">
        <v>928</v>
      </c>
      <c r="I991" s="55" t="s">
        <v>929</v>
      </c>
      <c r="J991" s="55" t="s">
        <v>33</v>
      </c>
      <c r="K991" s="39">
        <v>14132</v>
      </c>
      <c r="L991" s="48" t="s">
        <v>1619</v>
      </c>
      <c r="M991" s="55" t="s">
        <v>925</v>
      </c>
      <c r="N991" s="55" t="s">
        <v>31</v>
      </c>
      <c r="O991" s="55" t="s">
        <v>32</v>
      </c>
      <c r="P991" s="54">
        <v>24289</v>
      </c>
      <c r="Q991" s="55" t="s">
        <v>17</v>
      </c>
    </row>
    <row r="992" spans="1:17" x14ac:dyDescent="0.3">
      <c r="A992" s="54">
        <v>34151</v>
      </c>
      <c r="B992" s="55" t="s">
        <v>36</v>
      </c>
      <c r="C992" s="55" t="s">
        <v>419</v>
      </c>
      <c r="D992" s="55" t="s">
        <v>922</v>
      </c>
      <c r="E992" s="39">
        <v>1</v>
      </c>
      <c r="F992" s="56">
        <v>2916447.39</v>
      </c>
      <c r="G992" s="56">
        <v>2916447.39</v>
      </c>
      <c r="H992" s="55" t="s">
        <v>928</v>
      </c>
      <c r="I992" s="55" t="s">
        <v>929</v>
      </c>
      <c r="J992" s="55" t="s">
        <v>33</v>
      </c>
      <c r="K992" s="39">
        <v>14187</v>
      </c>
      <c r="L992" s="48" t="s">
        <v>1619</v>
      </c>
      <c r="M992" s="55" t="s">
        <v>925</v>
      </c>
      <c r="N992" s="55" t="s">
        <v>31</v>
      </c>
      <c r="O992" s="55" t="s">
        <v>32</v>
      </c>
      <c r="P992" s="54">
        <v>34151</v>
      </c>
      <c r="Q992" s="55" t="s">
        <v>17</v>
      </c>
    </row>
    <row r="993" spans="1:17" x14ac:dyDescent="0.3">
      <c r="A993" s="54">
        <v>34516</v>
      </c>
      <c r="B993" s="55" t="s">
        <v>36</v>
      </c>
      <c r="C993" s="55" t="s">
        <v>1384</v>
      </c>
      <c r="D993" s="55" t="s">
        <v>922</v>
      </c>
      <c r="E993" s="39">
        <v>1</v>
      </c>
      <c r="F993" s="56">
        <v>3898.74</v>
      </c>
      <c r="G993" s="56">
        <v>3898.74</v>
      </c>
      <c r="H993" s="55" t="s">
        <v>928</v>
      </c>
      <c r="I993" s="55" t="s">
        <v>929</v>
      </c>
      <c r="J993" s="55" t="s">
        <v>33</v>
      </c>
      <c r="K993" s="39">
        <v>14260</v>
      </c>
      <c r="L993" s="48" t="s">
        <v>1619</v>
      </c>
      <c r="M993" s="55" t="s">
        <v>925</v>
      </c>
      <c r="N993" s="55" t="s">
        <v>31</v>
      </c>
      <c r="O993" s="55" t="s">
        <v>32</v>
      </c>
      <c r="P993" s="54">
        <v>34516</v>
      </c>
      <c r="Q993" s="55" t="s">
        <v>17</v>
      </c>
    </row>
    <row r="994" spans="1:17" x14ac:dyDescent="0.3">
      <c r="A994" s="54">
        <v>41944</v>
      </c>
      <c r="B994" s="55" t="s">
        <v>36</v>
      </c>
      <c r="C994" s="55" t="s">
        <v>1391</v>
      </c>
      <c r="D994" s="55" t="s">
        <v>922</v>
      </c>
      <c r="E994" s="39">
        <v>1</v>
      </c>
      <c r="F994" s="56">
        <v>30432.7</v>
      </c>
      <c r="G994" s="56">
        <v>30432.7</v>
      </c>
      <c r="H994" s="55" t="s">
        <v>1392</v>
      </c>
      <c r="I994" s="55" t="s">
        <v>929</v>
      </c>
      <c r="J994" s="55" t="s">
        <v>33</v>
      </c>
      <c r="K994" s="39">
        <v>677734371</v>
      </c>
      <c r="L994" s="48" t="s">
        <v>1619</v>
      </c>
      <c r="M994" s="55" t="s">
        <v>925</v>
      </c>
      <c r="N994" s="55" t="s">
        <v>31</v>
      </c>
      <c r="O994" s="55" t="s">
        <v>32</v>
      </c>
      <c r="P994" s="54">
        <v>41944</v>
      </c>
      <c r="Q994" s="55" t="s">
        <v>17</v>
      </c>
    </row>
    <row r="995" spans="1:17" x14ac:dyDescent="0.3">
      <c r="A995" s="54">
        <v>41214</v>
      </c>
      <c r="B995" s="55" t="s">
        <v>36</v>
      </c>
      <c r="C995" s="55" t="s">
        <v>1391</v>
      </c>
      <c r="D995" s="55" t="s">
        <v>922</v>
      </c>
      <c r="E995" s="39">
        <v>1</v>
      </c>
      <c r="F995" s="56">
        <v>39607.46</v>
      </c>
      <c r="G995" s="56">
        <v>39607.46</v>
      </c>
      <c r="H995" s="55" t="s">
        <v>1393</v>
      </c>
      <c r="I995" s="55" t="s">
        <v>929</v>
      </c>
      <c r="J995" s="55" t="s">
        <v>33</v>
      </c>
      <c r="K995" s="39">
        <v>643615858</v>
      </c>
      <c r="L995" s="48" t="s">
        <v>1619</v>
      </c>
      <c r="M995" s="55" t="s">
        <v>925</v>
      </c>
      <c r="N995" s="55" t="s">
        <v>31</v>
      </c>
      <c r="O995" s="55" t="s">
        <v>32</v>
      </c>
      <c r="P995" s="54">
        <v>41214</v>
      </c>
      <c r="Q995" s="55" t="s">
        <v>17</v>
      </c>
    </row>
    <row r="996" spans="1:17" x14ac:dyDescent="0.3">
      <c r="A996" s="54">
        <v>40603</v>
      </c>
      <c r="B996" s="55" t="s">
        <v>36</v>
      </c>
      <c r="C996" s="55" t="s">
        <v>1394</v>
      </c>
      <c r="D996" s="55" t="s">
        <v>922</v>
      </c>
      <c r="E996" s="39">
        <v>1</v>
      </c>
      <c r="F996" s="56">
        <v>21176.68</v>
      </c>
      <c r="G996" s="56">
        <v>21176.68</v>
      </c>
      <c r="H996" s="55" t="s">
        <v>1395</v>
      </c>
      <c r="I996" s="55" t="s">
        <v>929</v>
      </c>
      <c r="J996" s="55" t="s">
        <v>33</v>
      </c>
      <c r="K996" s="39">
        <v>103612082</v>
      </c>
      <c r="L996" s="48" t="s">
        <v>1619</v>
      </c>
      <c r="M996" s="55" t="s">
        <v>925</v>
      </c>
      <c r="N996" s="55" t="s">
        <v>31</v>
      </c>
      <c r="O996" s="55" t="s">
        <v>32</v>
      </c>
      <c r="P996" s="54">
        <v>40603</v>
      </c>
      <c r="Q996" s="55" t="s">
        <v>17</v>
      </c>
    </row>
    <row r="997" spans="1:17" x14ac:dyDescent="0.3">
      <c r="A997" s="54">
        <v>40087</v>
      </c>
      <c r="B997" s="55" t="s">
        <v>36</v>
      </c>
      <c r="C997" s="55" t="s">
        <v>1396</v>
      </c>
      <c r="D997" s="55" t="s">
        <v>922</v>
      </c>
      <c r="E997" s="39">
        <v>1</v>
      </c>
      <c r="F997" s="56">
        <v>1165083.53</v>
      </c>
      <c r="G997" s="56">
        <v>1165083.53</v>
      </c>
      <c r="H997" s="55" t="s">
        <v>1397</v>
      </c>
      <c r="I997" s="55" t="s">
        <v>929</v>
      </c>
      <c r="J997" s="55" t="s">
        <v>33</v>
      </c>
      <c r="K997" s="39">
        <v>98141962</v>
      </c>
      <c r="L997" s="48" t="s">
        <v>1619</v>
      </c>
      <c r="M997" s="55" t="s">
        <v>925</v>
      </c>
      <c r="N997" s="55" t="s">
        <v>31</v>
      </c>
      <c r="O997" s="55" t="s">
        <v>32</v>
      </c>
      <c r="P997" s="54">
        <v>39814</v>
      </c>
      <c r="Q997" s="55" t="s">
        <v>17</v>
      </c>
    </row>
    <row r="998" spans="1:17" x14ac:dyDescent="0.3">
      <c r="A998" s="54">
        <v>24289</v>
      </c>
      <c r="B998" s="55" t="s">
        <v>36</v>
      </c>
      <c r="C998" s="55" t="s">
        <v>436</v>
      </c>
      <c r="D998" s="55" t="s">
        <v>922</v>
      </c>
      <c r="E998" s="39">
        <v>1</v>
      </c>
      <c r="F998" s="56">
        <v>7513.91</v>
      </c>
      <c r="G998" s="56">
        <v>7513.91</v>
      </c>
      <c r="H998" s="55" t="s">
        <v>928</v>
      </c>
      <c r="I998" s="55" t="s">
        <v>929</v>
      </c>
      <c r="J998" s="55" t="s">
        <v>33</v>
      </c>
      <c r="K998" s="39">
        <v>14873</v>
      </c>
      <c r="L998" s="48" t="s">
        <v>1619</v>
      </c>
      <c r="M998" s="55" t="s">
        <v>925</v>
      </c>
      <c r="N998" s="55" t="s">
        <v>31</v>
      </c>
      <c r="O998" s="55" t="s">
        <v>32</v>
      </c>
      <c r="P998" s="54">
        <v>24289</v>
      </c>
      <c r="Q998" s="55" t="s">
        <v>17</v>
      </c>
    </row>
    <row r="999" spans="1:17" x14ac:dyDescent="0.3">
      <c r="A999" s="54">
        <v>33420</v>
      </c>
      <c r="B999" s="55" t="s">
        <v>36</v>
      </c>
      <c r="C999" s="55" t="s">
        <v>437</v>
      </c>
      <c r="D999" s="55" t="s">
        <v>922</v>
      </c>
      <c r="E999" s="39">
        <v>0</v>
      </c>
      <c r="F999" s="56">
        <v>85803</v>
      </c>
      <c r="G999" s="56">
        <v>85803</v>
      </c>
      <c r="H999" s="55" t="s">
        <v>928</v>
      </c>
      <c r="I999" s="55" t="s">
        <v>929</v>
      </c>
      <c r="J999" s="55" t="s">
        <v>33</v>
      </c>
      <c r="K999" s="39">
        <v>14905</v>
      </c>
      <c r="L999" s="48" t="s">
        <v>1619</v>
      </c>
      <c r="M999" s="55" t="s">
        <v>925</v>
      </c>
      <c r="N999" s="55" t="s">
        <v>31</v>
      </c>
      <c r="O999" s="55" t="s">
        <v>32</v>
      </c>
      <c r="P999" s="54">
        <v>33420</v>
      </c>
      <c r="Q999" s="55" t="s">
        <v>17</v>
      </c>
    </row>
    <row r="1000" spans="1:17" x14ac:dyDescent="0.3">
      <c r="A1000" s="54">
        <v>24289</v>
      </c>
      <c r="B1000" s="55" t="s">
        <v>36</v>
      </c>
      <c r="C1000" s="55" t="s">
        <v>437</v>
      </c>
      <c r="D1000" s="55" t="s">
        <v>922</v>
      </c>
      <c r="E1000" s="39">
        <v>5</v>
      </c>
      <c r="F1000" s="56">
        <v>34706.199999999997</v>
      </c>
      <c r="G1000" s="56">
        <v>6941.24</v>
      </c>
      <c r="H1000" s="55" t="s">
        <v>928</v>
      </c>
      <c r="I1000" s="55" t="s">
        <v>929</v>
      </c>
      <c r="J1000" s="55" t="s">
        <v>33</v>
      </c>
      <c r="K1000" s="39">
        <v>14904</v>
      </c>
      <c r="L1000" s="48" t="s">
        <v>1619</v>
      </c>
      <c r="M1000" s="55" t="s">
        <v>925</v>
      </c>
      <c r="N1000" s="55" t="s">
        <v>31</v>
      </c>
      <c r="O1000" s="55" t="s">
        <v>32</v>
      </c>
      <c r="P1000" s="54">
        <v>24289</v>
      </c>
      <c r="Q1000" s="55" t="s">
        <v>17</v>
      </c>
    </row>
    <row r="1001" spans="1:17" x14ac:dyDescent="0.3">
      <c r="A1001" s="54">
        <v>24289</v>
      </c>
      <c r="B1001" s="55" t="s">
        <v>36</v>
      </c>
      <c r="C1001" s="55" t="s">
        <v>1398</v>
      </c>
      <c r="D1001" s="55" t="s">
        <v>922</v>
      </c>
      <c r="E1001" s="39">
        <v>3</v>
      </c>
      <c r="F1001" s="56">
        <v>7986.75</v>
      </c>
      <c r="G1001" s="56">
        <v>2662.25</v>
      </c>
      <c r="H1001" s="55" t="s">
        <v>928</v>
      </c>
      <c r="I1001" s="55" t="s">
        <v>929</v>
      </c>
      <c r="J1001" s="55" t="s">
        <v>33</v>
      </c>
      <c r="K1001" s="39">
        <v>92564999</v>
      </c>
      <c r="L1001" s="48" t="s">
        <v>1619</v>
      </c>
      <c r="M1001" s="55" t="s">
        <v>925</v>
      </c>
      <c r="N1001" s="55" t="s">
        <v>31</v>
      </c>
      <c r="O1001" s="55" t="s">
        <v>32</v>
      </c>
      <c r="P1001" s="54">
        <v>24289</v>
      </c>
      <c r="Q1001" s="55" t="s">
        <v>17</v>
      </c>
    </row>
    <row r="1002" spans="1:17" x14ac:dyDescent="0.3">
      <c r="A1002" s="54">
        <v>39965</v>
      </c>
      <c r="B1002" s="55" t="s">
        <v>36</v>
      </c>
      <c r="C1002" s="55" t="s">
        <v>1399</v>
      </c>
      <c r="D1002" s="55" t="s">
        <v>922</v>
      </c>
      <c r="E1002" s="39">
        <v>1</v>
      </c>
      <c r="F1002" s="56">
        <v>27933.32</v>
      </c>
      <c r="G1002" s="56">
        <v>27933.32</v>
      </c>
      <c r="H1002" s="55" t="s">
        <v>1400</v>
      </c>
      <c r="I1002" s="55" t="s">
        <v>929</v>
      </c>
      <c r="J1002" s="55" t="s">
        <v>33</v>
      </c>
      <c r="K1002" s="39">
        <v>93888562</v>
      </c>
      <c r="L1002" s="48" t="s">
        <v>1619</v>
      </c>
      <c r="M1002" s="55" t="s">
        <v>925</v>
      </c>
      <c r="N1002" s="55" t="s">
        <v>31</v>
      </c>
      <c r="O1002" s="55" t="s">
        <v>32</v>
      </c>
      <c r="P1002" s="54">
        <v>39814</v>
      </c>
      <c r="Q1002" s="55" t="s">
        <v>17</v>
      </c>
    </row>
    <row r="1003" spans="1:17" x14ac:dyDescent="0.3">
      <c r="A1003" s="54">
        <v>24289</v>
      </c>
      <c r="B1003" s="55" t="s">
        <v>36</v>
      </c>
      <c r="C1003" s="55" t="s">
        <v>1399</v>
      </c>
      <c r="D1003" s="55" t="s">
        <v>922</v>
      </c>
      <c r="E1003" s="39">
        <v>2</v>
      </c>
      <c r="F1003" s="56">
        <v>5324.5</v>
      </c>
      <c r="G1003" s="56">
        <v>2662.25</v>
      </c>
      <c r="H1003" s="55" t="s">
        <v>928</v>
      </c>
      <c r="I1003" s="55" t="s">
        <v>929</v>
      </c>
      <c r="J1003" s="55" t="s">
        <v>33</v>
      </c>
      <c r="K1003" s="39">
        <v>92565002</v>
      </c>
      <c r="L1003" s="48" t="s">
        <v>1619</v>
      </c>
      <c r="M1003" s="55" t="s">
        <v>925</v>
      </c>
      <c r="N1003" s="55" t="s">
        <v>31</v>
      </c>
      <c r="O1003" s="55" t="s">
        <v>32</v>
      </c>
      <c r="P1003" s="54">
        <v>24289</v>
      </c>
      <c r="Q1003" s="55" t="s">
        <v>17</v>
      </c>
    </row>
    <row r="1004" spans="1:17" x14ac:dyDescent="0.3">
      <c r="A1004" s="54">
        <v>34151</v>
      </c>
      <c r="B1004" s="55" t="s">
        <v>36</v>
      </c>
      <c r="C1004" s="55" t="s">
        <v>438</v>
      </c>
      <c r="D1004" s="55" t="s">
        <v>927</v>
      </c>
      <c r="E1004" s="39">
        <v>0</v>
      </c>
      <c r="F1004" s="56">
        <v>456568.8</v>
      </c>
      <c r="G1004" s="56">
        <v>456568.8</v>
      </c>
      <c r="H1004" s="55" t="s">
        <v>928</v>
      </c>
      <c r="I1004" s="55" t="s">
        <v>929</v>
      </c>
      <c r="J1004" s="55" t="s">
        <v>33</v>
      </c>
      <c r="K1004" s="39">
        <v>14971</v>
      </c>
      <c r="L1004" s="48" t="s">
        <v>1619</v>
      </c>
      <c r="M1004" s="55" t="s">
        <v>925</v>
      </c>
      <c r="N1004" s="55" t="s">
        <v>31</v>
      </c>
      <c r="O1004" s="55" t="s">
        <v>32</v>
      </c>
      <c r="P1004" s="54">
        <v>34151</v>
      </c>
      <c r="Q1004" s="55" t="s">
        <v>17</v>
      </c>
    </row>
    <row r="1005" spans="1:17" x14ac:dyDescent="0.3">
      <c r="A1005" s="54">
        <v>33786</v>
      </c>
      <c r="B1005" s="55" t="s">
        <v>36</v>
      </c>
      <c r="C1005" s="55" t="s">
        <v>438</v>
      </c>
      <c r="D1005" s="55" t="s">
        <v>927</v>
      </c>
      <c r="E1005" s="39">
        <v>0</v>
      </c>
      <c r="F1005" s="56">
        <v>26583.040000000001</v>
      </c>
      <c r="G1005" s="56">
        <v>26583.040000000001</v>
      </c>
      <c r="H1005" s="55" t="s">
        <v>928</v>
      </c>
      <c r="I1005" s="55" t="s">
        <v>929</v>
      </c>
      <c r="J1005" s="55" t="s">
        <v>33</v>
      </c>
      <c r="K1005" s="39">
        <v>14970</v>
      </c>
      <c r="L1005" s="48" t="s">
        <v>1619</v>
      </c>
      <c r="M1005" s="55" t="s">
        <v>925</v>
      </c>
      <c r="N1005" s="55" t="s">
        <v>31</v>
      </c>
      <c r="O1005" s="55" t="s">
        <v>32</v>
      </c>
      <c r="P1005" s="54">
        <v>33786</v>
      </c>
      <c r="Q1005" s="55" t="s">
        <v>17</v>
      </c>
    </row>
    <row r="1006" spans="1:17" x14ac:dyDescent="0.3">
      <c r="A1006" s="54">
        <v>33420</v>
      </c>
      <c r="B1006" s="55" t="s">
        <v>36</v>
      </c>
      <c r="C1006" s="55" t="s">
        <v>438</v>
      </c>
      <c r="D1006" s="55" t="s">
        <v>927</v>
      </c>
      <c r="E1006" s="39">
        <v>0</v>
      </c>
      <c r="F1006" s="56">
        <v>62256.33</v>
      </c>
      <c r="G1006" s="56">
        <v>62256.33</v>
      </c>
      <c r="H1006" s="55" t="s">
        <v>928</v>
      </c>
      <c r="I1006" s="55" t="s">
        <v>929</v>
      </c>
      <c r="J1006" s="55" t="s">
        <v>33</v>
      </c>
      <c r="K1006" s="39">
        <v>14969</v>
      </c>
      <c r="L1006" s="48" t="s">
        <v>1619</v>
      </c>
      <c r="M1006" s="55" t="s">
        <v>925</v>
      </c>
      <c r="N1006" s="55" t="s">
        <v>31</v>
      </c>
      <c r="O1006" s="55" t="s">
        <v>32</v>
      </c>
      <c r="P1006" s="54">
        <v>33420</v>
      </c>
      <c r="Q1006" s="55" t="s">
        <v>17</v>
      </c>
    </row>
    <row r="1007" spans="1:17" x14ac:dyDescent="0.3">
      <c r="A1007" s="54">
        <v>24289</v>
      </c>
      <c r="B1007" s="55" t="s">
        <v>36</v>
      </c>
      <c r="C1007" s="55" t="s">
        <v>438</v>
      </c>
      <c r="D1007" s="55" t="s">
        <v>927</v>
      </c>
      <c r="E1007" s="39">
        <v>1</v>
      </c>
      <c r="F1007" s="56">
        <v>91409.79</v>
      </c>
      <c r="G1007" s="56">
        <v>91409.79</v>
      </c>
      <c r="H1007" s="55" t="s">
        <v>928</v>
      </c>
      <c r="I1007" s="55" t="s">
        <v>929</v>
      </c>
      <c r="J1007" s="55" t="s">
        <v>33</v>
      </c>
      <c r="K1007" s="39">
        <v>14968</v>
      </c>
      <c r="L1007" s="48" t="s">
        <v>1619</v>
      </c>
      <c r="M1007" s="55" t="s">
        <v>925</v>
      </c>
      <c r="N1007" s="55" t="s">
        <v>31</v>
      </c>
      <c r="O1007" s="55" t="s">
        <v>32</v>
      </c>
      <c r="P1007" s="54">
        <v>24289</v>
      </c>
      <c r="Q1007" s="55" t="s">
        <v>17</v>
      </c>
    </row>
    <row r="1008" spans="1:17" x14ac:dyDescent="0.3">
      <c r="A1008" s="54">
        <v>41275</v>
      </c>
      <c r="B1008" s="55" t="s">
        <v>36</v>
      </c>
      <c r="C1008" s="55" t="s">
        <v>439</v>
      </c>
      <c r="D1008" s="55" t="s">
        <v>922</v>
      </c>
      <c r="E1008" s="39">
        <v>0</v>
      </c>
      <c r="F1008" s="56">
        <v>5882.79</v>
      </c>
      <c r="G1008" s="56">
        <v>5882.79</v>
      </c>
      <c r="H1008" s="55" t="s">
        <v>1401</v>
      </c>
      <c r="I1008" s="55" t="s">
        <v>1402</v>
      </c>
      <c r="J1008" s="55" t="s">
        <v>33</v>
      </c>
      <c r="K1008" s="39">
        <v>645696914</v>
      </c>
      <c r="L1008" s="48" t="s">
        <v>1619</v>
      </c>
      <c r="M1008" s="55" t="s">
        <v>925</v>
      </c>
      <c r="N1008" s="55" t="s">
        <v>31</v>
      </c>
      <c r="O1008" s="55" t="s">
        <v>32</v>
      </c>
      <c r="P1008" s="54">
        <v>41456</v>
      </c>
      <c r="Q1008" s="55" t="s">
        <v>17</v>
      </c>
    </row>
    <row r="1009" spans="1:17" x14ac:dyDescent="0.3">
      <c r="A1009" s="54">
        <v>40603</v>
      </c>
      <c r="B1009" s="55" t="s">
        <v>36</v>
      </c>
      <c r="C1009" s="55" t="s">
        <v>439</v>
      </c>
      <c r="D1009" s="55" t="s">
        <v>922</v>
      </c>
      <c r="E1009" s="39">
        <v>1</v>
      </c>
      <c r="F1009" s="56">
        <v>66093.58</v>
      </c>
      <c r="G1009" s="56">
        <v>66093.58</v>
      </c>
      <c r="H1009" s="55" t="s">
        <v>1401</v>
      </c>
      <c r="I1009" s="55" t="s">
        <v>1402</v>
      </c>
      <c r="J1009" s="55" t="s">
        <v>33</v>
      </c>
      <c r="K1009" s="39">
        <v>643535146</v>
      </c>
      <c r="L1009" s="48" t="s">
        <v>1619</v>
      </c>
      <c r="M1009" s="55" t="s">
        <v>925</v>
      </c>
      <c r="N1009" s="55" t="s">
        <v>31</v>
      </c>
      <c r="O1009" s="55" t="s">
        <v>32</v>
      </c>
      <c r="P1009" s="54">
        <v>40544</v>
      </c>
      <c r="Q1009" s="55" t="s">
        <v>17</v>
      </c>
    </row>
    <row r="1010" spans="1:17" x14ac:dyDescent="0.3">
      <c r="A1010" s="54">
        <v>39722</v>
      </c>
      <c r="B1010" s="55" t="s">
        <v>36</v>
      </c>
      <c r="C1010" s="55" t="s">
        <v>1403</v>
      </c>
      <c r="D1010" s="55" t="s">
        <v>922</v>
      </c>
      <c r="E1010" s="39">
        <v>1</v>
      </c>
      <c r="F1010" s="56">
        <v>23900.46</v>
      </c>
      <c r="G1010" s="56">
        <v>23900.46</v>
      </c>
      <c r="H1010" s="55" t="s">
        <v>1404</v>
      </c>
      <c r="I1010" s="55" t="s">
        <v>1405</v>
      </c>
      <c r="J1010" s="55" t="s">
        <v>33</v>
      </c>
      <c r="K1010" s="39">
        <v>87425400</v>
      </c>
      <c r="L1010" s="48" t="s">
        <v>1619</v>
      </c>
      <c r="M1010" s="55" t="s">
        <v>925</v>
      </c>
      <c r="N1010" s="55" t="s">
        <v>31</v>
      </c>
      <c r="O1010" s="55" t="s">
        <v>32</v>
      </c>
      <c r="P1010" s="54">
        <v>39448</v>
      </c>
      <c r="Q1010" s="55" t="s">
        <v>17</v>
      </c>
    </row>
    <row r="1011" spans="1:17" x14ac:dyDescent="0.3">
      <c r="A1011" s="54">
        <v>39417</v>
      </c>
      <c r="B1011" s="55" t="s">
        <v>36</v>
      </c>
      <c r="C1011" s="55" t="s">
        <v>1403</v>
      </c>
      <c r="D1011" s="55" t="s">
        <v>922</v>
      </c>
      <c r="E1011" s="39">
        <v>0</v>
      </c>
      <c r="F1011" s="56">
        <v>1634.16</v>
      </c>
      <c r="G1011" s="56">
        <v>1634.16</v>
      </c>
      <c r="H1011" s="55" t="s">
        <v>1406</v>
      </c>
      <c r="I1011" s="55" t="s">
        <v>1405</v>
      </c>
      <c r="J1011" s="55" t="s">
        <v>33</v>
      </c>
      <c r="K1011" s="39">
        <v>94418937</v>
      </c>
      <c r="L1011" s="48" t="s">
        <v>1619</v>
      </c>
      <c r="M1011" s="55" t="s">
        <v>925</v>
      </c>
      <c r="N1011" s="55" t="s">
        <v>31</v>
      </c>
      <c r="O1011" s="55" t="s">
        <v>32</v>
      </c>
      <c r="P1011" s="54">
        <v>39083</v>
      </c>
      <c r="Q1011" s="55" t="s">
        <v>17</v>
      </c>
    </row>
    <row r="1012" spans="1:17" x14ac:dyDescent="0.3">
      <c r="A1012" s="54">
        <v>39356</v>
      </c>
      <c r="B1012" s="55" t="s">
        <v>36</v>
      </c>
      <c r="C1012" s="55" t="s">
        <v>1403</v>
      </c>
      <c r="D1012" s="55" t="s">
        <v>922</v>
      </c>
      <c r="E1012" s="39">
        <v>0</v>
      </c>
      <c r="F1012" s="56">
        <v>1720.63</v>
      </c>
      <c r="G1012" s="56">
        <v>1720.63</v>
      </c>
      <c r="H1012" s="55" t="s">
        <v>1407</v>
      </c>
      <c r="I1012" s="55" t="s">
        <v>1408</v>
      </c>
      <c r="J1012" s="55" t="s">
        <v>33</v>
      </c>
      <c r="K1012" s="39">
        <v>87425103</v>
      </c>
      <c r="L1012" s="48" t="s">
        <v>1619</v>
      </c>
      <c r="M1012" s="55" t="s">
        <v>925</v>
      </c>
      <c r="N1012" s="55" t="s">
        <v>31</v>
      </c>
      <c r="O1012" s="55" t="s">
        <v>32</v>
      </c>
      <c r="P1012" s="54">
        <v>39083</v>
      </c>
      <c r="Q1012" s="55" t="s">
        <v>17</v>
      </c>
    </row>
    <row r="1013" spans="1:17" x14ac:dyDescent="0.3">
      <c r="A1013" s="54">
        <v>38991</v>
      </c>
      <c r="B1013" s="55" t="s">
        <v>36</v>
      </c>
      <c r="C1013" s="55" t="s">
        <v>1403</v>
      </c>
      <c r="D1013" s="55" t="s">
        <v>922</v>
      </c>
      <c r="E1013" s="39">
        <v>1</v>
      </c>
      <c r="F1013" s="56">
        <v>62526.85</v>
      </c>
      <c r="G1013" s="56">
        <v>62526.85</v>
      </c>
      <c r="H1013" s="55" t="s">
        <v>1407</v>
      </c>
      <c r="I1013" s="55" t="s">
        <v>1409</v>
      </c>
      <c r="J1013" s="55" t="s">
        <v>33</v>
      </c>
      <c r="K1013" s="39">
        <v>79171078</v>
      </c>
      <c r="L1013" s="48" t="s">
        <v>1619</v>
      </c>
      <c r="M1013" s="55" t="s">
        <v>925</v>
      </c>
      <c r="N1013" s="55" t="s">
        <v>31</v>
      </c>
      <c r="O1013" s="55" t="s">
        <v>32</v>
      </c>
      <c r="P1013" s="54">
        <v>38718</v>
      </c>
      <c r="Q1013" s="55" t="s">
        <v>17</v>
      </c>
    </row>
    <row r="1014" spans="1:17" x14ac:dyDescent="0.3">
      <c r="A1014" s="54">
        <v>24289</v>
      </c>
      <c r="B1014" s="55" t="s">
        <v>36</v>
      </c>
      <c r="C1014" s="55" t="s">
        <v>439</v>
      </c>
      <c r="D1014" s="55" t="s">
        <v>922</v>
      </c>
      <c r="E1014" s="39">
        <v>2</v>
      </c>
      <c r="F1014" s="56">
        <v>10810.99</v>
      </c>
      <c r="G1014" s="56">
        <v>5405.5</v>
      </c>
      <c r="H1014" s="55" t="s">
        <v>928</v>
      </c>
      <c r="I1014" s="55" t="s">
        <v>929</v>
      </c>
      <c r="J1014" s="55" t="s">
        <v>33</v>
      </c>
      <c r="K1014" s="39">
        <v>15016</v>
      </c>
      <c r="L1014" s="48" t="s">
        <v>1619</v>
      </c>
      <c r="M1014" s="55" t="s">
        <v>925</v>
      </c>
      <c r="N1014" s="55" t="s">
        <v>31</v>
      </c>
      <c r="O1014" s="55" t="s">
        <v>32</v>
      </c>
      <c r="P1014" s="54">
        <v>24289</v>
      </c>
      <c r="Q1014" s="55" t="s">
        <v>17</v>
      </c>
    </row>
    <row r="1015" spans="1:17" x14ac:dyDescent="0.3">
      <c r="A1015" s="54">
        <v>24289</v>
      </c>
      <c r="B1015" s="55" t="s">
        <v>36</v>
      </c>
      <c r="C1015" s="55" t="s">
        <v>440</v>
      </c>
      <c r="D1015" s="55" t="s">
        <v>922</v>
      </c>
      <c r="E1015" s="39">
        <v>1</v>
      </c>
      <c r="F1015" s="56">
        <v>22736.61</v>
      </c>
      <c r="G1015" s="56">
        <v>22736.61</v>
      </c>
      <c r="H1015" s="55" t="s">
        <v>928</v>
      </c>
      <c r="I1015" s="55" t="s">
        <v>929</v>
      </c>
      <c r="J1015" s="55" t="s">
        <v>33</v>
      </c>
      <c r="K1015" s="39">
        <v>15047</v>
      </c>
      <c r="L1015" s="48" t="s">
        <v>1619</v>
      </c>
      <c r="M1015" s="55" t="s">
        <v>925</v>
      </c>
      <c r="N1015" s="55" t="s">
        <v>31</v>
      </c>
      <c r="O1015" s="55" t="s">
        <v>32</v>
      </c>
      <c r="P1015" s="54">
        <v>24289</v>
      </c>
      <c r="Q1015" s="55" t="s">
        <v>17</v>
      </c>
    </row>
    <row r="1016" spans="1:17" x14ac:dyDescent="0.3">
      <c r="A1016" s="54">
        <v>41306</v>
      </c>
      <c r="B1016" s="55" t="s">
        <v>36</v>
      </c>
      <c r="C1016" s="55" t="s">
        <v>1068</v>
      </c>
      <c r="D1016" s="55" t="s">
        <v>927</v>
      </c>
      <c r="E1016" s="39">
        <v>0</v>
      </c>
      <c r="F1016" s="56">
        <v>-4766.62</v>
      </c>
      <c r="G1016" s="56">
        <v>-4766.62</v>
      </c>
      <c r="H1016" s="55" t="s">
        <v>1045</v>
      </c>
      <c r="I1016" s="55" t="s">
        <v>929</v>
      </c>
      <c r="J1016" s="55" t="s">
        <v>33</v>
      </c>
      <c r="K1016" s="39">
        <v>640795294</v>
      </c>
      <c r="L1016" s="48" t="s">
        <v>1619</v>
      </c>
      <c r="M1016" s="55" t="s">
        <v>925</v>
      </c>
      <c r="N1016" s="55" t="s">
        <v>31</v>
      </c>
      <c r="O1016" s="55" t="s">
        <v>32</v>
      </c>
      <c r="P1016" s="54">
        <v>41275</v>
      </c>
      <c r="Q1016" s="55" t="s">
        <v>17</v>
      </c>
    </row>
    <row r="1017" spans="1:17" x14ac:dyDescent="0.3">
      <c r="A1017" s="54">
        <v>40087</v>
      </c>
      <c r="B1017" s="55" t="s">
        <v>36</v>
      </c>
      <c r="C1017" s="55" t="s">
        <v>1410</v>
      </c>
      <c r="D1017" s="55" t="s">
        <v>927</v>
      </c>
      <c r="E1017" s="39">
        <v>1</v>
      </c>
      <c r="F1017" s="56">
        <v>251849.45</v>
      </c>
      <c r="G1017" s="56">
        <v>251849.45</v>
      </c>
      <c r="H1017" s="55" t="s">
        <v>1291</v>
      </c>
      <c r="I1017" s="55" t="s">
        <v>929</v>
      </c>
      <c r="J1017" s="55" t="s">
        <v>33</v>
      </c>
      <c r="K1017" s="39">
        <v>99488582</v>
      </c>
      <c r="L1017" s="48" t="s">
        <v>1619</v>
      </c>
      <c r="M1017" s="55" t="s">
        <v>925</v>
      </c>
      <c r="N1017" s="55" t="s">
        <v>31</v>
      </c>
      <c r="O1017" s="55" t="s">
        <v>32</v>
      </c>
      <c r="P1017" s="54">
        <v>39814</v>
      </c>
      <c r="Q1017" s="55" t="s">
        <v>17</v>
      </c>
    </row>
    <row r="1018" spans="1:17" x14ac:dyDescent="0.3">
      <c r="A1018" s="54">
        <v>40087</v>
      </c>
      <c r="B1018" s="55" t="s">
        <v>36</v>
      </c>
      <c r="C1018" s="55" t="s">
        <v>1411</v>
      </c>
      <c r="D1018" s="55" t="s">
        <v>927</v>
      </c>
      <c r="E1018" s="39">
        <v>0</v>
      </c>
      <c r="F1018" s="56">
        <v>26792.49</v>
      </c>
      <c r="G1018" s="56">
        <v>26792.49</v>
      </c>
      <c r="H1018" s="55" t="s">
        <v>1291</v>
      </c>
      <c r="I1018" s="55" t="s">
        <v>929</v>
      </c>
      <c r="J1018" s="55" t="s">
        <v>33</v>
      </c>
      <c r="K1018" s="39">
        <v>99488583</v>
      </c>
      <c r="L1018" s="48" t="s">
        <v>1619</v>
      </c>
      <c r="M1018" s="55" t="s">
        <v>925</v>
      </c>
      <c r="N1018" s="55" t="s">
        <v>31</v>
      </c>
      <c r="O1018" s="55" t="s">
        <v>32</v>
      </c>
      <c r="P1018" s="54">
        <v>39814</v>
      </c>
      <c r="Q1018" s="55" t="s">
        <v>17</v>
      </c>
    </row>
    <row r="1019" spans="1:17" x14ac:dyDescent="0.3">
      <c r="A1019" s="54">
        <v>24289</v>
      </c>
      <c r="B1019" s="55" t="s">
        <v>36</v>
      </c>
      <c r="C1019" s="55" t="s">
        <v>267</v>
      </c>
      <c r="D1019" s="55" t="s">
        <v>927</v>
      </c>
      <c r="E1019" s="39">
        <v>1</v>
      </c>
      <c r="F1019" s="56">
        <v>72505.69</v>
      </c>
      <c r="G1019" s="56">
        <v>72505.69</v>
      </c>
      <c r="H1019" s="55" t="s">
        <v>928</v>
      </c>
      <c r="I1019" s="55" t="s">
        <v>929</v>
      </c>
      <c r="J1019" s="55" t="s">
        <v>33</v>
      </c>
      <c r="K1019" s="39">
        <v>15200</v>
      </c>
      <c r="L1019" s="48" t="s">
        <v>1619</v>
      </c>
      <c r="M1019" s="55" t="s">
        <v>925</v>
      </c>
      <c r="N1019" s="55" t="s">
        <v>31</v>
      </c>
      <c r="O1019" s="55" t="s">
        <v>32</v>
      </c>
      <c r="P1019" s="54">
        <v>24289</v>
      </c>
      <c r="Q1019" s="55" t="s">
        <v>17</v>
      </c>
    </row>
    <row r="1020" spans="1:17" x14ac:dyDescent="0.3">
      <c r="A1020" s="54">
        <v>40210</v>
      </c>
      <c r="B1020" s="55" t="s">
        <v>36</v>
      </c>
      <c r="C1020" s="55" t="s">
        <v>1412</v>
      </c>
      <c r="D1020" s="55" t="s">
        <v>922</v>
      </c>
      <c r="E1020" s="39">
        <v>1</v>
      </c>
      <c r="F1020" s="56">
        <v>44647.46</v>
      </c>
      <c r="G1020" s="56">
        <v>44647.46</v>
      </c>
      <c r="H1020" s="55" t="s">
        <v>1413</v>
      </c>
      <c r="I1020" s="55" t="s">
        <v>929</v>
      </c>
      <c r="J1020" s="55" t="s">
        <v>33</v>
      </c>
      <c r="K1020" s="39">
        <v>105127293</v>
      </c>
      <c r="L1020" s="48" t="s">
        <v>1619</v>
      </c>
      <c r="M1020" s="55" t="s">
        <v>925</v>
      </c>
      <c r="N1020" s="55" t="s">
        <v>31</v>
      </c>
      <c r="O1020" s="55" t="s">
        <v>32</v>
      </c>
      <c r="P1020" s="54">
        <v>40179</v>
      </c>
      <c r="Q1020" s="55" t="s">
        <v>17</v>
      </c>
    </row>
    <row r="1021" spans="1:17" x14ac:dyDescent="0.3">
      <c r="A1021" s="54">
        <v>40210</v>
      </c>
      <c r="B1021" s="55" t="s">
        <v>36</v>
      </c>
      <c r="C1021" s="55" t="s">
        <v>1412</v>
      </c>
      <c r="D1021" s="55" t="s">
        <v>922</v>
      </c>
      <c r="E1021" s="39">
        <v>1</v>
      </c>
      <c r="F1021" s="56">
        <v>49220.84</v>
      </c>
      <c r="G1021" s="56">
        <v>49220.84</v>
      </c>
      <c r="H1021" s="55" t="s">
        <v>1414</v>
      </c>
      <c r="I1021" s="55" t="s">
        <v>929</v>
      </c>
      <c r="J1021" s="55" t="s">
        <v>33</v>
      </c>
      <c r="K1021" s="39">
        <v>100512557</v>
      </c>
      <c r="L1021" s="48" t="s">
        <v>1619</v>
      </c>
      <c r="M1021" s="55" t="s">
        <v>925</v>
      </c>
      <c r="N1021" s="55" t="s">
        <v>31</v>
      </c>
      <c r="O1021" s="55" t="s">
        <v>32</v>
      </c>
      <c r="P1021" s="54">
        <v>40179</v>
      </c>
      <c r="Q1021" s="55" t="s">
        <v>17</v>
      </c>
    </row>
    <row r="1022" spans="1:17" x14ac:dyDescent="0.3">
      <c r="A1022" s="54">
        <v>40087</v>
      </c>
      <c r="B1022" s="55" t="s">
        <v>36</v>
      </c>
      <c r="C1022" s="55" t="s">
        <v>1412</v>
      </c>
      <c r="D1022" s="55" t="s">
        <v>922</v>
      </c>
      <c r="E1022" s="39">
        <v>1</v>
      </c>
      <c r="F1022" s="56">
        <v>37006.44</v>
      </c>
      <c r="G1022" s="56">
        <v>37006.44</v>
      </c>
      <c r="H1022" s="55" t="s">
        <v>1415</v>
      </c>
      <c r="I1022" s="55" t="s">
        <v>929</v>
      </c>
      <c r="J1022" s="55" t="s">
        <v>33</v>
      </c>
      <c r="K1022" s="39">
        <v>95447816</v>
      </c>
      <c r="L1022" s="48" t="s">
        <v>1619</v>
      </c>
      <c r="M1022" s="55" t="s">
        <v>925</v>
      </c>
      <c r="N1022" s="55" t="s">
        <v>31</v>
      </c>
      <c r="O1022" s="55" t="s">
        <v>32</v>
      </c>
      <c r="P1022" s="54">
        <v>39814</v>
      </c>
      <c r="Q1022" s="55" t="s">
        <v>17</v>
      </c>
    </row>
    <row r="1023" spans="1:17" x14ac:dyDescent="0.3">
      <c r="A1023" s="54">
        <v>40087</v>
      </c>
      <c r="B1023" s="55" t="s">
        <v>36</v>
      </c>
      <c r="C1023" s="55" t="s">
        <v>1412</v>
      </c>
      <c r="D1023" s="55" t="s">
        <v>922</v>
      </c>
      <c r="E1023" s="39">
        <v>1</v>
      </c>
      <c r="F1023" s="56">
        <v>16075.49</v>
      </c>
      <c r="G1023" s="56">
        <v>16075.49</v>
      </c>
      <c r="H1023" s="55" t="s">
        <v>1291</v>
      </c>
      <c r="I1023" s="55" t="s">
        <v>929</v>
      </c>
      <c r="J1023" s="55" t="s">
        <v>33</v>
      </c>
      <c r="K1023" s="39">
        <v>99488584</v>
      </c>
      <c r="L1023" s="48" t="s">
        <v>1619</v>
      </c>
      <c r="M1023" s="55" t="s">
        <v>925</v>
      </c>
      <c r="N1023" s="55" t="s">
        <v>31</v>
      </c>
      <c r="O1023" s="55" t="s">
        <v>32</v>
      </c>
      <c r="P1023" s="54">
        <v>39814</v>
      </c>
      <c r="Q1023" s="55" t="s">
        <v>17</v>
      </c>
    </row>
    <row r="1024" spans="1:17" x14ac:dyDescent="0.3">
      <c r="A1024" s="54">
        <v>24289</v>
      </c>
      <c r="B1024" s="55" t="s">
        <v>36</v>
      </c>
      <c r="C1024" s="55" t="s">
        <v>448</v>
      </c>
      <c r="D1024" s="55" t="s">
        <v>927</v>
      </c>
      <c r="E1024" s="39">
        <v>0</v>
      </c>
      <c r="F1024" s="56">
        <v>1212.3699999999999</v>
      </c>
      <c r="G1024" s="56">
        <v>1212.3699999999999</v>
      </c>
      <c r="H1024" s="55" t="s">
        <v>928</v>
      </c>
      <c r="I1024" s="55" t="s">
        <v>929</v>
      </c>
      <c r="J1024" s="55" t="s">
        <v>33</v>
      </c>
      <c r="K1024" s="39">
        <v>15307</v>
      </c>
      <c r="L1024" s="48" t="s">
        <v>1619</v>
      </c>
      <c r="M1024" s="55" t="s">
        <v>925</v>
      </c>
      <c r="N1024" s="55" t="s">
        <v>31</v>
      </c>
      <c r="O1024" s="55" t="s">
        <v>32</v>
      </c>
      <c r="P1024" s="54">
        <v>24289</v>
      </c>
      <c r="Q1024" s="55" t="s">
        <v>17</v>
      </c>
    </row>
    <row r="1025" spans="1:17" x14ac:dyDescent="0.3">
      <c r="A1025" s="54">
        <v>41306</v>
      </c>
      <c r="B1025" s="55" t="s">
        <v>36</v>
      </c>
      <c r="C1025" s="55" t="s">
        <v>450</v>
      </c>
      <c r="D1025" s="55" t="s">
        <v>927</v>
      </c>
      <c r="E1025" s="39">
        <v>0</v>
      </c>
      <c r="F1025" s="56">
        <v>-12546.45</v>
      </c>
      <c r="G1025" s="56">
        <v>-12546.45</v>
      </c>
      <c r="H1025" s="55" t="s">
        <v>1045</v>
      </c>
      <c r="I1025" s="55" t="s">
        <v>929</v>
      </c>
      <c r="J1025" s="55" t="s">
        <v>33</v>
      </c>
      <c r="K1025" s="39">
        <v>640795306</v>
      </c>
      <c r="L1025" s="48" t="s">
        <v>1619</v>
      </c>
      <c r="M1025" s="55" t="s">
        <v>925</v>
      </c>
      <c r="N1025" s="55" t="s">
        <v>31</v>
      </c>
      <c r="O1025" s="55" t="s">
        <v>32</v>
      </c>
      <c r="P1025" s="54">
        <v>41275</v>
      </c>
      <c r="Q1025" s="55" t="s">
        <v>17</v>
      </c>
    </row>
    <row r="1026" spans="1:17" x14ac:dyDescent="0.3">
      <c r="A1026" s="54">
        <v>30133</v>
      </c>
      <c r="B1026" s="55" t="s">
        <v>36</v>
      </c>
      <c r="C1026" s="55" t="s">
        <v>450</v>
      </c>
      <c r="D1026" s="55" t="s">
        <v>927</v>
      </c>
      <c r="E1026" s="39">
        <v>0</v>
      </c>
      <c r="F1026" s="56">
        <v>5355.23</v>
      </c>
      <c r="G1026" s="56">
        <v>5355.23</v>
      </c>
      <c r="H1026" s="55" t="s">
        <v>928</v>
      </c>
      <c r="I1026" s="55" t="s">
        <v>929</v>
      </c>
      <c r="J1026" s="55" t="s">
        <v>33</v>
      </c>
      <c r="K1026" s="39">
        <v>15932</v>
      </c>
      <c r="L1026" s="48" t="s">
        <v>1619</v>
      </c>
      <c r="M1026" s="55" t="s">
        <v>925</v>
      </c>
      <c r="N1026" s="55" t="s">
        <v>31</v>
      </c>
      <c r="O1026" s="55" t="s">
        <v>32</v>
      </c>
      <c r="P1026" s="54">
        <v>30133</v>
      </c>
      <c r="Q1026" s="55" t="s">
        <v>17</v>
      </c>
    </row>
    <row r="1027" spans="1:17" x14ac:dyDescent="0.3">
      <c r="A1027" s="54">
        <v>40087</v>
      </c>
      <c r="B1027" s="55" t="s">
        <v>36</v>
      </c>
      <c r="C1027" s="55" t="s">
        <v>1416</v>
      </c>
      <c r="D1027" s="55" t="s">
        <v>922</v>
      </c>
      <c r="E1027" s="39">
        <v>2</v>
      </c>
      <c r="F1027" s="56">
        <v>228050.09</v>
      </c>
      <c r="G1027" s="56">
        <v>114025.05</v>
      </c>
      <c r="H1027" s="55" t="s">
        <v>1417</v>
      </c>
      <c r="I1027" s="55" t="s">
        <v>929</v>
      </c>
      <c r="J1027" s="55" t="s">
        <v>33</v>
      </c>
      <c r="K1027" s="39">
        <v>99962436</v>
      </c>
      <c r="L1027" s="48" t="s">
        <v>1619</v>
      </c>
      <c r="M1027" s="55" t="s">
        <v>925</v>
      </c>
      <c r="N1027" s="55" t="s">
        <v>31</v>
      </c>
      <c r="O1027" s="55" t="s">
        <v>32</v>
      </c>
      <c r="P1027" s="54">
        <v>39814</v>
      </c>
      <c r="Q1027" s="55" t="s">
        <v>17</v>
      </c>
    </row>
    <row r="1028" spans="1:17" x14ac:dyDescent="0.3">
      <c r="A1028" s="54">
        <v>40087</v>
      </c>
      <c r="B1028" s="55" t="s">
        <v>36</v>
      </c>
      <c r="C1028" s="55" t="s">
        <v>1418</v>
      </c>
      <c r="D1028" s="55" t="s">
        <v>922</v>
      </c>
      <c r="E1028" s="39">
        <v>2</v>
      </c>
      <c r="F1028" s="56">
        <v>114025.04</v>
      </c>
      <c r="G1028" s="56">
        <v>57012.52</v>
      </c>
      <c r="H1028" s="55" t="s">
        <v>1417</v>
      </c>
      <c r="I1028" s="55" t="s">
        <v>929</v>
      </c>
      <c r="J1028" s="55" t="s">
        <v>33</v>
      </c>
      <c r="K1028" s="39">
        <v>99962475</v>
      </c>
      <c r="L1028" s="48" t="s">
        <v>1619</v>
      </c>
      <c r="M1028" s="55" t="s">
        <v>925</v>
      </c>
      <c r="N1028" s="55" t="s">
        <v>31</v>
      </c>
      <c r="O1028" s="55" t="s">
        <v>32</v>
      </c>
      <c r="P1028" s="54">
        <v>39814</v>
      </c>
      <c r="Q1028" s="55" t="s">
        <v>17</v>
      </c>
    </row>
    <row r="1029" spans="1:17" x14ac:dyDescent="0.3">
      <c r="A1029" s="54">
        <v>40087</v>
      </c>
      <c r="B1029" s="55" t="s">
        <v>36</v>
      </c>
      <c r="C1029" s="55" t="s">
        <v>1419</v>
      </c>
      <c r="D1029" s="55" t="s">
        <v>922</v>
      </c>
      <c r="E1029" s="39">
        <v>2</v>
      </c>
      <c r="F1029" s="56">
        <v>114025.04</v>
      </c>
      <c r="G1029" s="56">
        <v>57012.52</v>
      </c>
      <c r="H1029" s="55" t="s">
        <v>1417</v>
      </c>
      <c r="I1029" s="55" t="s">
        <v>929</v>
      </c>
      <c r="J1029" s="55" t="s">
        <v>33</v>
      </c>
      <c r="K1029" s="39">
        <v>99962476</v>
      </c>
      <c r="L1029" s="48" t="s">
        <v>1619</v>
      </c>
      <c r="M1029" s="55" t="s">
        <v>925</v>
      </c>
      <c r="N1029" s="55" t="s">
        <v>31</v>
      </c>
      <c r="O1029" s="55" t="s">
        <v>32</v>
      </c>
      <c r="P1029" s="54">
        <v>39814</v>
      </c>
      <c r="Q1029" s="55" t="s">
        <v>17</v>
      </c>
    </row>
    <row r="1030" spans="1:17" x14ac:dyDescent="0.3">
      <c r="A1030" s="54">
        <v>40087</v>
      </c>
      <c r="B1030" s="55" t="s">
        <v>36</v>
      </c>
      <c r="C1030" s="55" t="s">
        <v>1420</v>
      </c>
      <c r="D1030" s="55" t="s">
        <v>922</v>
      </c>
      <c r="E1030" s="39">
        <v>1</v>
      </c>
      <c r="F1030" s="56">
        <v>114025.04</v>
      </c>
      <c r="G1030" s="56">
        <v>114025.04</v>
      </c>
      <c r="H1030" s="55" t="s">
        <v>1417</v>
      </c>
      <c r="I1030" s="55" t="s">
        <v>929</v>
      </c>
      <c r="J1030" s="55" t="s">
        <v>33</v>
      </c>
      <c r="K1030" s="39">
        <v>99962477</v>
      </c>
      <c r="L1030" s="48" t="s">
        <v>1619</v>
      </c>
      <c r="M1030" s="55" t="s">
        <v>925</v>
      </c>
      <c r="N1030" s="55" t="s">
        <v>31</v>
      </c>
      <c r="O1030" s="55" t="s">
        <v>32</v>
      </c>
      <c r="P1030" s="54">
        <v>39814</v>
      </c>
      <c r="Q1030" s="55" t="s">
        <v>17</v>
      </c>
    </row>
    <row r="1031" spans="1:17" x14ac:dyDescent="0.3">
      <c r="A1031" s="54">
        <v>40087</v>
      </c>
      <c r="B1031" s="55" t="s">
        <v>36</v>
      </c>
      <c r="C1031" s="55" t="s">
        <v>1421</v>
      </c>
      <c r="D1031" s="55" t="s">
        <v>1377</v>
      </c>
      <c r="E1031" s="39">
        <v>8</v>
      </c>
      <c r="F1031" s="56">
        <v>570125.21</v>
      </c>
      <c r="G1031" s="56">
        <v>71265.649999999994</v>
      </c>
      <c r="H1031" s="55" t="s">
        <v>1417</v>
      </c>
      <c r="I1031" s="55" t="s">
        <v>929</v>
      </c>
      <c r="J1031" s="55" t="s">
        <v>33</v>
      </c>
      <c r="K1031" s="39">
        <v>99962478</v>
      </c>
      <c r="L1031" s="48" t="s">
        <v>1619</v>
      </c>
      <c r="M1031" s="55" t="s">
        <v>925</v>
      </c>
      <c r="N1031" s="55" t="s">
        <v>31</v>
      </c>
      <c r="O1031" s="55" t="s">
        <v>32</v>
      </c>
      <c r="P1031" s="54">
        <v>39814</v>
      </c>
      <c r="Q1031" s="55" t="s">
        <v>17</v>
      </c>
    </row>
    <row r="1032" spans="1:17" x14ac:dyDescent="0.3">
      <c r="A1032" s="54">
        <v>33786</v>
      </c>
      <c r="B1032" s="55" t="s">
        <v>36</v>
      </c>
      <c r="C1032" s="55" t="s">
        <v>453</v>
      </c>
      <c r="D1032" s="55" t="s">
        <v>927</v>
      </c>
      <c r="E1032" s="39">
        <v>0</v>
      </c>
      <c r="F1032" s="56">
        <v>43732.39</v>
      </c>
      <c r="G1032" s="56">
        <v>43732.39</v>
      </c>
      <c r="H1032" s="55" t="s">
        <v>928</v>
      </c>
      <c r="I1032" s="55" t="s">
        <v>929</v>
      </c>
      <c r="J1032" s="55" t="s">
        <v>33</v>
      </c>
      <c r="K1032" s="39">
        <v>16026</v>
      </c>
      <c r="L1032" s="48" t="s">
        <v>1619</v>
      </c>
      <c r="M1032" s="55" t="s">
        <v>925</v>
      </c>
      <c r="N1032" s="55" t="s">
        <v>31</v>
      </c>
      <c r="O1032" s="55" t="s">
        <v>32</v>
      </c>
      <c r="P1032" s="54">
        <v>33786</v>
      </c>
      <c r="Q1032" s="55" t="s">
        <v>17</v>
      </c>
    </row>
    <row r="1033" spans="1:17" x14ac:dyDescent="0.3">
      <c r="A1033" s="54">
        <v>30133</v>
      </c>
      <c r="B1033" s="55" t="s">
        <v>36</v>
      </c>
      <c r="C1033" s="55" t="s">
        <v>453</v>
      </c>
      <c r="D1033" s="55" t="s">
        <v>927</v>
      </c>
      <c r="E1033" s="39">
        <v>0</v>
      </c>
      <c r="F1033" s="56">
        <v>81320.070000000007</v>
      </c>
      <c r="G1033" s="56">
        <v>81320.070000000007</v>
      </c>
      <c r="H1033" s="55" t="s">
        <v>928</v>
      </c>
      <c r="I1033" s="55" t="s">
        <v>929</v>
      </c>
      <c r="J1033" s="55" t="s">
        <v>33</v>
      </c>
      <c r="K1033" s="39">
        <v>16025</v>
      </c>
      <c r="L1033" s="48" t="s">
        <v>1619</v>
      </c>
      <c r="M1033" s="55" t="s">
        <v>925</v>
      </c>
      <c r="N1033" s="55" t="s">
        <v>31</v>
      </c>
      <c r="O1033" s="55" t="s">
        <v>32</v>
      </c>
      <c r="P1033" s="54">
        <v>30133</v>
      </c>
      <c r="Q1033" s="55" t="s">
        <v>17</v>
      </c>
    </row>
    <row r="1034" spans="1:17" x14ac:dyDescent="0.3">
      <c r="A1034" s="54">
        <v>24289</v>
      </c>
      <c r="B1034" s="55" t="s">
        <v>36</v>
      </c>
      <c r="C1034" s="55" t="s">
        <v>453</v>
      </c>
      <c r="D1034" s="55" t="s">
        <v>927</v>
      </c>
      <c r="E1034" s="39">
        <v>1</v>
      </c>
      <c r="F1034" s="56">
        <v>52440</v>
      </c>
      <c r="G1034" s="56">
        <v>52440</v>
      </c>
      <c r="H1034" s="55" t="s">
        <v>928</v>
      </c>
      <c r="I1034" s="55" t="s">
        <v>929</v>
      </c>
      <c r="J1034" s="55" t="s">
        <v>33</v>
      </c>
      <c r="K1034" s="39">
        <v>16024</v>
      </c>
      <c r="L1034" s="48" t="s">
        <v>1619</v>
      </c>
      <c r="M1034" s="55" t="s">
        <v>925</v>
      </c>
      <c r="N1034" s="55" t="s">
        <v>31</v>
      </c>
      <c r="O1034" s="55" t="s">
        <v>32</v>
      </c>
      <c r="P1034" s="54">
        <v>24289</v>
      </c>
      <c r="Q1034" s="55" t="s">
        <v>17</v>
      </c>
    </row>
    <row r="1035" spans="1:17" x14ac:dyDescent="0.3">
      <c r="A1035" s="54">
        <v>34881</v>
      </c>
      <c r="B1035" s="55" t="s">
        <v>36</v>
      </c>
      <c r="C1035" s="55" t="s">
        <v>455</v>
      </c>
      <c r="D1035" s="55" t="s">
        <v>922</v>
      </c>
      <c r="E1035" s="39">
        <v>1</v>
      </c>
      <c r="F1035" s="56">
        <v>44848.29</v>
      </c>
      <c r="G1035" s="56">
        <v>44848.29</v>
      </c>
      <c r="H1035" s="55" t="s">
        <v>928</v>
      </c>
      <c r="I1035" s="55" t="s">
        <v>929</v>
      </c>
      <c r="J1035" s="55" t="s">
        <v>33</v>
      </c>
      <c r="K1035" s="39">
        <v>16113</v>
      </c>
      <c r="L1035" s="48" t="s">
        <v>1619</v>
      </c>
      <c r="M1035" s="55" t="s">
        <v>925</v>
      </c>
      <c r="N1035" s="55" t="s">
        <v>31</v>
      </c>
      <c r="O1035" s="55" t="s">
        <v>32</v>
      </c>
      <c r="P1035" s="54">
        <v>34881</v>
      </c>
      <c r="Q1035" s="55" t="s">
        <v>17</v>
      </c>
    </row>
    <row r="1036" spans="1:17" x14ac:dyDescent="0.3">
      <c r="A1036" s="54">
        <v>24289</v>
      </c>
      <c r="B1036" s="55" t="s">
        <v>36</v>
      </c>
      <c r="C1036" s="55" t="s">
        <v>1422</v>
      </c>
      <c r="D1036" s="55" t="s">
        <v>927</v>
      </c>
      <c r="E1036" s="39">
        <v>1</v>
      </c>
      <c r="F1036" s="56">
        <v>9674.44</v>
      </c>
      <c r="G1036" s="56">
        <v>9674.44</v>
      </c>
      <c r="H1036" s="55" t="s">
        <v>928</v>
      </c>
      <c r="I1036" s="55" t="s">
        <v>929</v>
      </c>
      <c r="J1036" s="55" t="s">
        <v>33</v>
      </c>
      <c r="K1036" s="39">
        <v>16138</v>
      </c>
      <c r="L1036" s="48" t="s">
        <v>1619</v>
      </c>
      <c r="M1036" s="55" t="s">
        <v>925</v>
      </c>
      <c r="N1036" s="55" t="s">
        <v>31</v>
      </c>
      <c r="O1036" s="55" t="s">
        <v>32</v>
      </c>
      <c r="P1036" s="54">
        <v>24289</v>
      </c>
      <c r="Q1036" s="55" t="s">
        <v>17</v>
      </c>
    </row>
    <row r="1037" spans="1:17" x14ac:dyDescent="0.3">
      <c r="A1037" s="54">
        <v>33786</v>
      </c>
      <c r="B1037" s="55" t="s">
        <v>36</v>
      </c>
      <c r="C1037" s="55" t="s">
        <v>458</v>
      </c>
      <c r="D1037" s="55" t="s">
        <v>927</v>
      </c>
      <c r="E1037" s="39">
        <v>0</v>
      </c>
      <c r="F1037" s="56">
        <v>16385.18</v>
      </c>
      <c r="G1037" s="56">
        <v>16385.18</v>
      </c>
      <c r="H1037" s="55" t="s">
        <v>928</v>
      </c>
      <c r="I1037" s="55" t="s">
        <v>929</v>
      </c>
      <c r="J1037" s="55" t="s">
        <v>33</v>
      </c>
      <c r="K1037" s="39">
        <v>16177</v>
      </c>
      <c r="L1037" s="48" t="s">
        <v>1619</v>
      </c>
      <c r="M1037" s="55" t="s">
        <v>925</v>
      </c>
      <c r="N1037" s="55" t="s">
        <v>31</v>
      </c>
      <c r="O1037" s="55" t="s">
        <v>32</v>
      </c>
      <c r="P1037" s="54">
        <v>33786</v>
      </c>
      <c r="Q1037" s="55" t="s">
        <v>17</v>
      </c>
    </row>
    <row r="1038" spans="1:17" x14ac:dyDescent="0.3">
      <c r="A1038" s="54">
        <v>30133</v>
      </c>
      <c r="B1038" s="55" t="s">
        <v>36</v>
      </c>
      <c r="C1038" s="55" t="s">
        <v>458</v>
      </c>
      <c r="D1038" s="55" t="s">
        <v>927</v>
      </c>
      <c r="E1038" s="39">
        <v>1</v>
      </c>
      <c r="F1038" s="56">
        <v>25784.42</v>
      </c>
      <c r="G1038" s="56">
        <v>25784.42</v>
      </c>
      <c r="H1038" s="55" t="s">
        <v>928</v>
      </c>
      <c r="I1038" s="55" t="s">
        <v>929</v>
      </c>
      <c r="J1038" s="55" t="s">
        <v>33</v>
      </c>
      <c r="K1038" s="39">
        <v>16176</v>
      </c>
      <c r="L1038" s="48" t="s">
        <v>1619</v>
      </c>
      <c r="M1038" s="55" t="s">
        <v>925</v>
      </c>
      <c r="N1038" s="55" t="s">
        <v>31</v>
      </c>
      <c r="O1038" s="55" t="s">
        <v>32</v>
      </c>
      <c r="P1038" s="54">
        <v>30133</v>
      </c>
      <c r="Q1038" s="55" t="s">
        <v>17</v>
      </c>
    </row>
    <row r="1039" spans="1:17" x14ac:dyDescent="0.3">
      <c r="A1039" s="54">
        <v>33055</v>
      </c>
      <c r="B1039" s="55" t="s">
        <v>36</v>
      </c>
      <c r="C1039" s="55" t="s">
        <v>1423</v>
      </c>
      <c r="D1039" s="55" t="s">
        <v>927</v>
      </c>
      <c r="E1039" s="39">
        <v>0</v>
      </c>
      <c r="F1039" s="56">
        <v>2928.36</v>
      </c>
      <c r="G1039" s="56">
        <v>2928.36</v>
      </c>
      <c r="H1039" s="55" t="s">
        <v>928</v>
      </c>
      <c r="I1039" s="55" t="s">
        <v>929</v>
      </c>
      <c r="J1039" s="55" t="s">
        <v>33</v>
      </c>
      <c r="K1039" s="39">
        <v>17146</v>
      </c>
      <c r="L1039" s="48" t="s">
        <v>1619</v>
      </c>
      <c r="M1039" s="55" t="s">
        <v>925</v>
      </c>
      <c r="N1039" s="55" t="s">
        <v>31</v>
      </c>
      <c r="O1039" s="55" t="s">
        <v>32</v>
      </c>
      <c r="P1039" s="54">
        <v>33055</v>
      </c>
      <c r="Q1039" s="55" t="s">
        <v>17</v>
      </c>
    </row>
    <row r="1040" spans="1:17" x14ac:dyDescent="0.3">
      <c r="A1040" s="54">
        <v>40725</v>
      </c>
      <c r="B1040" s="55" t="s">
        <v>36</v>
      </c>
      <c r="C1040" s="55" t="s">
        <v>1424</v>
      </c>
      <c r="D1040" s="55" t="s">
        <v>927</v>
      </c>
      <c r="E1040" s="39">
        <v>1</v>
      </c>
      <c r="F1040" s="56">
        <v>-56807.69</v>
      </c>
      <c r="G1040" s="56">
        <v>-56807.69</v>
      </c>
      <c r="H1040" s="55" t="s">
        <v>1343</v>
      </c>
      <c r="I1040" s="55" t="s">
        <v>929</v>
      </c>
      <c r="J1040" s="55" t="s">
        <v>33</v>
      </c>
      <c r="K1040" s="39">
        <v>660084457</v>
      </c>
      <c r="L1040" s="48" t="s">
        <v>1619</v>
      </c>
      <c r="M1040" s="55" t="s">
        <v>925</v>
      </c>
      <c r="N1040" s="55" t="s">
        <v>31</v>
      </c>
      <c r="O1040" s="55" t="s">
        <v>32</v>
      </c>
      <c r="P1040" s="54">
        <v>41730</v>
      </c>
      <c r="Q1040" s="55" t="s">
        <v>17</v>
      </c>
    </row>
    <row r="1041" spans="1:17" x14ac:dyDescent="0.3">
      <c r="A1041" s="54">
        <v>40725</v>
      </c>
      <c r="B1041" s="55" t="s">
        <v>36</v>
      </c>
      <c r="C1041" s="55" t="s">
        <v>1424</v>
      </c>
      <c r="D1041" s="55" t="s">
        <v>927</v>
      </c>
      <c r="E1041" s="39">
        <v>1</v>
      </c>
      <c r="F1041" s="56">
        <v>56739.28</v>
      </c>
      <c r="G1041" s="56">
        <v>56739.28</v>
      </c>
      <c r="H1041" s="55" t="s">
        <v>1343</v>
      </c>
      <c r="I1041" s="55" t="s">
        <v>929</v>
      </c>
      <c r="J1041" s="55" t="s">
        <v>33</v>
      </c>
      <c r="K1041" s="39">
        <v>656614350</v>
      </c>
      <c r="L1041" s="48" t="s">
        <v>1619</v>
      </c>
      <c r="M1041" s="55" t="s">
        <v>925</v>
      </c>
      <c r="N1041" s="55" t="s">
        <v>31</v>
      </c>
      <c r="O1041" s="55" t="s">
        <v>32</v>
      </c>
      <c r="P1041" s="54">
        <v>41699</v>
      </c>
      <c r="Q1041" s="55" t="s">
        <v>17</v>
      </c>
    </row>
    <row r="1042" spans="1:17" x14ac:dyDescent="0.3">
      <c r="A1042" s="54">
        <v>40725</v>
      </c>
      <c r="B1042" s="55" t="s">
        <v>36</v>
      </c>
      <c r="C1042" s="55" t="s">
        <v>1424</v>
      </c>
      <c r="D1042" s="55" t="s">
        <v>927</v>
      </c>
      <c r="E1042" s="39">
        <v>1</v>
      </c>
      <c r="F1042" s="56">
        <v>68.41</v>
      </c>
      <c r="G1042" s="56">
        <v>68.41</v>
      </c>
      <c r="H1042" s="55" t="s">
        <v>1343</v>
      </c>
      <c r="I1042" s="55" t="s">
        <v>929</v>
      </c>
      <c r="J1042" s="55" t="s">
        <v>33</v>
      </c>
      <c r="K1042" s="39">
        <v>654942192</v>
      </c>
      <c r="L1042" s="48" t="s">
        <v>1619</v>
      </c>
      <c r="M1042" s="55" t="s">
        <v>925</v>
      </c>
      <c r="N1042" s="55" t="s">
        <v>31</v>
      </c>
      <c r="O1042" s="55" t="s">
        <v>32</v>
      </c>
      <c r="P1042" s="54">
        <v>41640</v>
      </c>
      <c r="Q1042" s="55" t="s">
        <v>17</v>
      </c>
    </row>
    <row r="1043" spans="1:17" x14ac:dyDescent="0.3">
      <c r="A1043" s="54">
        <v>34881</v>
      </c>
      <c r="B1043" s="55" t="s">
        <v>36</v>
      </c>
      <c r="C1043" s="55" t="s">
        <v>1425</v>
      </c>
      <c r="D1043" s="55" t="s">
        <v>927</v>
      </c>
      <c r="E1043" s="39">
        <v>1</v>
      </c>
      <c r="F1043" s="56">
        <v>19961.169999999998</v>
      </c>
      <c r="G1043" s="56">
        <v>19961.169999999998</v>
      </c>
      <c r="H1043" s="55" t="s">
        <v>928</v>
      </c>
      <c r="I1043" s="55" t="s">
        <v>929</v>
      </c>
      <c r="J1043" s="55" t="s">
        <v>33</v>
      </c>
      <c r="K1043" s="39">
        <v>30455384</v>
      </c>
      <c r="L1043" s="48" t="s">
        <v>1619</v>
      </c>
      <c r="M1043" s="55" t="s">
        <v>1426</v>
      </c>
      <c r="N1043" s="55" t="s">
        <v>31</v>
      </c>
      <c r="O1043" s="55" t="s">
        <v>764</v>
      </c>
      <c r="P1043" s="54">
        <v>34881</v>
      </c>
      <c r="Q1043" s="55" t="s">
        <v>17</v>
      </c>
    </row>
    <row r="1044" spans="1:17" x14ac:dyDescent="0.3">
      <c r="A1044" s="54">
        <v>34881</v>
      </c>
      <c r="B1044" s="55" t="s">
        <v>36</v>
      </c>
      <c r="C1044" s="55" t="s">
        <v>1427</v>
      </c>
      <c r="D1044" s="55" t="s">
        <v>927</v>
      </c>
      <c r="E1044" s="39">
        <v>1</v>
      </c>
      <c r="F1044" s="56">
        <v>134920.17000000001</v>
      </c>
      <c r="G1044" s="56">
        <v>134920.17000000001</v>
      </c>
      <c r="H1044" s="55" t="s">
        <v>928</v>
      </c>
      <c r="I1044" s="55" t="s">
        <v>929</v>
      </c>
      <c r="J1044" s="55" t="s">
        <v>33</v>
      </c>
      <c r="K1044" s="39">
        <v>30455375</v>
      </c>
      <c r="L1044" s="48" t="s">
        <v>1619</v>
      </c>
      <c r="M1044" s="55" t="s">
        <v>1426</v>
      </c>
      <c r="N1044" s="55" t="s">
        <v>31</v>
      </c>
      <c r="O1044" s="55" t="s">
        <v>764</v>
      </c>
      <c r="P1044" s="54">
        <v>34881</v>
      </c>
      <c r="Q1044" s="55" t="s">
        <v>17</v>
      </c>
    </row>
    <row r="1045" spans="1:17" x14ac:dyDescent="0.3">
      <c r="A1045" s="54">
        <v>34881</v>
      </c>
      <c r="B1045" s="55" t="s">
        <v>36</v>
      </c>
      <c r="C1045" s="55" t="s">
        <v>1428</v>
      </c>
      <c r="D1045" s="55" t="s">
        <v>927</v>
      </c>
      <c r="E1045" s="39">
        <v>0</v>
      </c>
      <c r="F1045" s="56">
        <v>293447.71000000002</v>
      </c>
      <c r="G1045" s="56">
        <v>293447.71000000002</v>
      </c>
      <c r="H1045" s="55" t="s">
        <v>928</v>
      </c>
      <c r="I1045" s="55" t="s">
        <v>929</v>
      </c>
      <c r="J1045" s="55" t="s">
        <v>33</v>
      </c>
      <c r="K1045" s="39">
        <v>30455390</v>
      </c>
      <c r="L1045" s="48" t="s">
        <v>1619</v>
      </c>
      <c r="M1045" s="55" t="s">
        <v>1426</v>
      </c>
      <c r="N1045" s="55" t="s">
        <v>31</v>
      </c>
      <c r="O1045" s="55" t="s">
        <v>764</v>
      </c>
      <c r="P1045" s="54">
        <v>34881</v>
      </c>
      <c r="Q1045" s="55" t="s">
        <v>17</v>
      </c>
    </row>
    <row r="1046" spans="1:17" x14ac:dyDescent="0.3">
      <c r="A1046" s="54">
        <v>39995</v>
      </c>
      <c r="B1046" s="55" t="s">
        <v>36</v>
      </c>
      <c r="C1046" s="55" t="s">
        <v>1429</v>
      </c>
      <c r="D1046" s="55" t="s">
        <v>1063</v>
      </c>
      <c r="E1046" s="39">
        <v>1</v>
      </c>
      <c r="F1046" s="56">
        <v>50734.64</v>
      </c>
      <c r="G1046" s="56">
        <v>50734.64</v>
      </c>
      <c r="H1046" s="55" t="s">
        <v>1430</v>
      </c>
      <c r="I1046" s="55" t="s">
        <v>929</v>
      </c>
      <c r="J1046" s="55" t="s">
        <v>33</v>
      </c>
      <c r="K1046" s="39">
        <v>95021928</v>
      </c>
      <c r="L1046" s="48" t="s">
        <v>1619</v>
      </c>
      <c r="M1046" s="55" t="s">
        <v>1426</v>
      </c>
      <c r="N1046" s="55" t="s">
        <v>31</v>
      </c>
      <c r="O1046" s="55" t="s">
        <v>764</v>
      </c>
      <c r="P1046" s="54">
        <v>39814</v>
      </c>
      <c r="Q1046" s="55" t="s">
        <v>17</v>
      </c>
    </row>
    <row r="1047" spans="1:17" x14ac:dyDescent="0.3">
      <c r="A1047" s="54">
        <v>34881</v>
      </c>
      <c r="B1047" s="55" t="s">
        <v>36</v>
      </c>
      <c r="C1047" s="55" t="s">
        <v>1431</v>
      </c>
      <c r="D1047" s="55" t="s">
        <v>922</v>
      </c>
      <c r="E1047" s="39">
        <v>17</v>
      </c>
      <c r="F1047" s="56">
        <v>1501024.67</v>
      </c>
      <c r="G1047" s="56">
        <v>88295.57</v>
      </c>
      <c r="H1047" s="55" t="s">
        <v>928</v>
      </c>
      <c r="I1047" s="55" t="s">
        <v>929</v>
      </c>
      <c r="J1047" s="55" t="s">
        <v>33</v>
      </c>
      <c r="K1047" s="39">
        <v>30455387</v>
      </c>
      <c r="L1047" s="48" t="s">
        <v>1619</v>
      </c>
      <c r="M1047" s="55" t="s">
        <v>1426</v>
      </c>
      <c r="N1047" s="55" t="s">
        <v>31</v>
      </c>
      <c r="O1047" s="55" t="s">
        <v>764</v>
      </c>
      <c r="P1047" s="54">
        <v>34881</v>
      </c>
      <c r="Q1047" s="55" t="s">
        <v>17</v>
      </c>
    </row>
    <row r="1048" spans="1:17" x14ac:dyDescent="0.3">
      <c r="A1048" s="54">
        <v>34881</v>
      </c>
      <c r="B1048" s="55" t="s">
        <v>36</v>
      </c>
      <c r="C1048" s="55" t="s">
        <v>1432</v>
      </c>
      <c r="D1048" s="55" t="s">
        <v>927</v>
      </c>
      <c r="E1048" s="39">
        <v>0</v>
      </c>
      <c r="F1048" s="56">
        <v>43849.53</v>
      </c>
      <c r="G1048" s="56">
        <v>43849.53</v>
      </c>
      <c r="H1048" s="55" t="s">
        <v>928</v>
      </c>
      <c r="I1048" s="55" t="s">
        <v>929</v>
      </c>
      <c r="J1048" s="55" t="s">
        <v>33</v>
      </c>
      <c r="K1048" s="39">
        <v>30455378</v>
      </c>
      <c r="L1048" s="48" t="s">
        <v>1619</v>
      </c>
      <c r="M1048" s="55" t="s">
        <v>1426</v>
      </c>
      <c r="N1048" s="55" t="s">
        <v>31</v>
      </c>
      <c r="O1048" s="55" t="s">
        <v>764</v>
      </c>
      <c r="P1048" s="54">
        <v>34881</v>
      </c>
      <c r="Q1048" s="55" t="s">
        <v>17</v>
      </c>
    </row>
    <row r="1049" spans="1:17" x14ac:dyDescent="0.3">
      <c r="A1049" s="54">
        <v>34881</v>
      </c>
      <c r="B1049" s="55" t="s">
        <v>36</v>
      </c>
      <c r="C1049" s="55" t="s">
        <v>1433</v>
      </c>
      <c r="D1049" s="55" t="s">
        <v>1063</v>
      </c>
      <c r="E1049" s="39">
        <v>1</v>
      </c>
      <c r="F1049" s="56">
        <v>519438.52</v>
      </c>
      <c r="G1049" s="56">
        <v>519438.52</v>
      </c>
      <c r="H1049" s="55" t="s">
        <v>928</v>
      </c>
      <c r="I1049" s="55" t="s">
        <v>929</v>
      </c>
      <c r="J1049" s="55" t="s">
        <v>33</v>
      </c>
      <c r="K1049" s="39">
        <v>30455372</v>
      </c>
      <c r="L1049" s="48" t="s">
        <v>1619</v>
      </c>
      <c r="M1049" s="55" t="s">
        <v>1426</v>
      </c>
      <c r="N1049" s="55" t="s">
        <v>31</v>
      </c>
      <c r="O1049" s="55" t="s">
        <v>764</v>
      </c>
      <c r="P1049" s="54">
        <v>34881</v>
      </c>
      <c r="Q1049" s="55" t="s">
        <v>17</v>
      </c>
    </row>
    <row r="1050" spans="1:17" x14ac:dyDescent="0.3">
      <c r="A1050" s="54">
        <v>39448</v>
      </c>
      <c r="B1050" s="55" t="s">
        <v>36</v>
      </c>
      <c r="C1050" s="55" t="s">
        <v>1071</v>
      </c>
      <c r="D1050" s="55" t="s">
        <v>922</v>
      </c>
      <c r="E1050" s="39">
        <v>2</v>
      </c>
      <c r="F1050" s="56">
        <v>17220.79</v>
      </c>
      <c r="G1050" s="56">
        <v>8610.4</v>
      </c>
      <c r="H1050" s="55" t="s">
        <v>1434</v>
      </c>
      <c r="I1050" s="55" t="s">
        <v>929</v>
      </c>
      <c r="J1050" s="55" t="s">
        <v>33</v>
      </c>
      <c r="K1050" s="39">
        <v>89266232</v>
      </c>
      <c r="L1050" s="48" t="s">
        <v>1619</v>
      </c>
      <c r="M1050" s="55" t="s">
        <v>1005</v>
      </c>
      <c r="N1050" s="55" t="s">
        <v>31</v>
      </c>
      <c r="O1050" s="55" t="s">
        <v>765</v>
      </c>
      <c r="P1050" s="54">
        <v>39448</v>
      </c>
      <c r="Q1050" s="55" t="s">
        <v>17</v>
      </c>
    </row>
    <row r="1051" spans="1:17" x14ac:dyDescent="0.3">
      <c r="A1051" s="54">
        <v>37681</v>
      </c>
      <c r="B1051" s="55" t="s">
        <v>36</v>
      </c>
      <c r="C1051" s="55" t="s">
        <v>1071</v>
      </c>
      <c r="D1051" s="55" t="s">
        <v>922</v>
      </c>
      <c r="E1051" s="39">
        <v>1</v>
      </c>
      <c r="F1051" s="56">
        <v>10899.53</v>
      </c>
      <c r="G1051" s="56">
        <v>10899.53</v>
      </c>
      <c r="H1051" s="55" t="s">
        <v>1435</v>
      </c>
      <c r="I1051" s="55" t="s">
        <v>929</v>
      </c>
      <c r="J1051" s="55" t="s">
        <v>33</v>
      </c>
      <c r="K1051" s="39">
        <v>34194313</v>
      </c>
      <c r="L1051" s="48" t="s">
        <v>1619</v>
      </c>
      <c r="M1051" s="55" t="s">
        <v>1005</v>
      </c>
      <c r="N1051" s="55" t="s">
        <v>31</v>
      </c>
      <c r="O1051" s="55" t="s">
        <v>765</v>
      </c>
      <c r="P1051" s="54">
        <v>37622</v>
      </c>
      <c r="Q1051" s="55" t="s">
        <v>17</v>
      </c>
    </row>
    <row r="1052" spans="1:17" x14ac:dyDescent="0.3">
      <c r="A1052" s="54">
        <v>34516</v>
      </c>
      <c r="B1052" s="55" t="s">
        <v>36</v>
      </c>
      <c r="C1052" s="55" t="s">
        <v>1071</v>
      </c>
      <c r="D1052" s="55" t="s">
        <v>922</v>
      </c>
      <c r="E1052" s="39">
        <v>0</v>
      </c>
      <c r="F1052" s="56">
        <v>194578.42</v>
      </c>
      <c r="G1052" s="56">
        <v>194578.42</v>
      </c>
      <c r="H1052" s="55" t="s">
        <v>928</v>
      </c>
      <c r="I1052" s="55" t="s">
        <v>929</v>
      </c>
      <c r="J1052" s="55" t="s">
        <v>33</v>
      </c>
      <c r="K1052" s="39">
        <v>30519253</v>
      </c>
      <c r="L1052" s="48" t="s">
        <v>1619</v>
      </c>
      <c r="M1052" s="55" t="s">
        <v>1005</v>
      </c>
      <c r="N1052" s="55" t="s">
        <v>31</v>
      </c>
      <c r="O1052" s="55" t="s">
        <v>765</v>
      </c>
      <c r="P1052" s="54">
        <v>34516</v>
      </c>
      <c r="Q1052" s="55" t="s">
        <v>17</v>
      </c>
    </row>
    <row r="1053" spans="1:17" x14ac:dyDescent="0.3">
      <c r="A1053" s="54">
        <v>36708</v>
      </c>
      <c r="B1053" s="55" t="s">
        <v>36</v>
      </c>
      <c r="C1053" s="55" t="s">
        <v>1436</v>
      </c>
      <c r="D1053" s="55" t="s">
        <v>922</v>
      </c>
      <c r="E1053" s="39">
        <v>1</v>
      </c>
      <c r="F1053" s="56">
        <v>28102.38</v>
      </c>
      <c r="G1053" s="56">
        <v>28102.38</v>
      </c>
      <c r="H1053" s="55" t="s">
        <v>928</v>
      </c>
      <c r="I1053" s="55" t="s">
        <v>929</v>
      </c>
      <c r="J1053" s="55" t="s">
        <v>33</v>
      </c>
      <c r="K1053" s="39">
        <v>30519316</v>
      </c>
      <c r="L1053" s="48" t="s">
        <v>1619</v>
      </c>
      <c r="M1053" s="55" t="s">
        <v>1005</v>
      </c>
      <c r="N1053" s="55" t="s">
        <v>31</v>
      </c>
      <c r="O1053" s="55" t="s">
        <v>765</v>
      </c>
      <c r="P1053" s="54">
        <v>36708</v>
      </c>
      <c r="Q1053" s="55" t="s">
        <v>17</v>
      </c>
    </row>
    <row r="1054" spans="1:17" x14ac:dyDescent="0.3">
      <c r="A1054" s="54">
        <v>34516</v>
      </c>
      <c r="B1054" s="55" t="s">
        <v>36</v>
      </c>
      <c r="C1054" s="55" t="s">
        <v>1437</v>
      </c>
      <c r="D1054" s="55" t="s">
        <v>927</v>
      </c>
      <c r="E1054" s="39">
        <v>1</v>
      </c>
      <c r="F1054" s="56">
        <v>57328.73</v>
      </c>
      <c r="G1054" s="56">
        <v>57328.73</v>
      </c>
      <c r="H1054" s="55" t="s">
        <v>928</v>
      </c>
      <c r="I1054" s="55" t="s">
        <v>929</v>
      </c>
      <c r="J1054" s="55" t="s">
        <v>33</v>
      </c>
      <c r="K1054" s="39">
        <v>30519250</v>
      </c>
      <c r="L1054" s="48" t="s">
        <v>1619</v>
      </c>
      <c r="M1054" s="55" t="s">
        <v>1005</v>
      </c>
      <c r="N1054" s="55" t="s">
        <v>31</v>
      </c>
      <c r="O1054" s="55" t="s">
        <v>765</v>
      </c>
      <c r="P1054" s="54">
        <v>34516</v>
      </c>
      <c r="Q1054" s="55" t="s">
        <v>17</v>
      </c>
    </row>
    <row r="1055" spans="1:17" x14ac:dyDescent="0.3">
      <c r="A1055" s="54">
        <v>41579</v>
      </c>
      <c r="B1055" s="55" t="s">
        <v>36</v>
      </c>
      <c r="C1055" s="55" t="s">
        <v>892</v>
      </c>
      <c r="D1055" s="55" t="s">
        <v>922</v>
      </c>
      <c r="E1055" s="39">
        <v>1</v>
      </c>
      <c r="F1055" s="56">
        <v>13331.37</v>
      </c>
      <c r="G1055" s="56">
        <v>13331.37</v>
      </c>
      <c r="H1055" s="55" t="s">
        <v>1438</v>
      </c>
      <c r="I1055" s="55" t="s">
        <v>929</v>
      </c>
      <c r="J1055" s="55" t="s">
        <v>33</v>
      </c>
      <c r="K1055" s="39">
        <v>666388052</v>
      </c>
      <c r="L1055" s="48" t="s">
        <v>1619</v>
      </c>
      <c r="M1055" s="55" t="s">
        <v>1005</v>
      </c>
      <c r="N1055" s="55" t="s">
        <v>31</v>
      </c>
      <c r="O1055" s="55" t="s">
        <v>765</v>
      </c>
      <c r="P1055" s="54">
        <v>41275</v>
      </c>
      <c r="Q1055" s="55" t="s">
        <v>17</v>
      </c>
    </row>
    <row r="1056" spans="1:17" x14ac:dyDescent="0.3">
      <c r="A1056" s="54">
        <v>36342</v>
      </c>
      <c r="B1056" s="55" t="s">
        <v>36</v>
      </c>
      <c r="C1056" s="55" t="s">
        <v>1439</v>
      </c>
      <c r="D1056" s="55" t="s">
        <v>927</v>
      </c>
      <c r="E1056" s="39">
        <v>1</v>
      </c>
      <c r="F1056" s="56">
        <v>60542.98</v>
      </c>
      <c r="G1056" s="56">
        <v>60542.98</v>
      </c>
      <c r="H1056" s="55" t="s">
        <v>928</v>
      </c>
      <c r="I1056" s="55" t="s">
        <v>929</v>
      </c>
      <c r="J1056" s="55" t="s">
        <v>33</v>
      </c>
      <c r="K1056" s="39">
        <v>30519307</v>
      </c>
      <c r="L1056" s="48" t="s">
        <v>1619</v>
      </c>
      <c r="M1056" s="55" t="s">
        <v>1005</v>
      </c>
      <c r="N1056" s="55" t="s">
        <v>31</v>
      </c>
      <c r="O1056" s="55" t="s">
        <v>765</v>
      </c>
      <c r="P1056" s="54">
        <v>36342</v>
      </c>
      <c r="Q1056" s="55" t="s">
        <v>17</v>
      </c>
    </row>
    <row r="1057" spans="1:17" x14ac:dyDescent="0.3">
      <c r="A1057" s="54">
        <v>34151</v>
      </c>
      <c r="B1057" s="55" t="s">
        <v>269</v>
      </c>
      <c r="C1057" s="55" t="s">
        <v>271</v>
      </c>
      <c r="D1057" s="55" t="s">
        <v>927</v>
      </c>
      <c r="E1057" s="39">
        <v>0</v>
      </c>
      <c r="F1057" s="56">
        <v>106198.83</v>
      </c>
      <c r="G1057" s="56">
        <v>106198.83</v>
      </c>
      <c r="H1057" s="55" t="s">
        <v>928</v>
      </c>
      <c r="I1057" s="55" t="s">
        <v>929</v>
      </c>
      <c r="J1057" s="55" t="s">
        <v>33</v>
      </c>
      <c r="K1057" s="39">
        <v>18001</v>
      </c>
      <c r="L1057" s="48" t="s">
        <v>1619</v>
      </c>
      <c r="M1057" s="55" t="s">
        <v>925</v>
      </c>
      <c r="N1057" s="55" t="s">
        <v>31</v>
      </c>
      <c r="O1057" s="55" t="s">
        <v>268</v>
      </c>
      <c r="P1057" s="54">
        <v>34151</v>
      </c>
      <c r="Q1057" s="55" t="s">
        <v>17</v>
      </c>
    </row>
    <row r="1058" spans="1:17" x14ac:dyDescent="0.3">
      <c r="A1058" s="54">
        <v>24289</v>
      </c>
      <c r="B1058" s="55" t="s">
        <v>269</v>
      </c>
      <c r="C1058" s="55" t="s">
        <v>271</v>
      </c>
      <c r="D1058" s="55" t="s">
        <v>927</v>
      </c>
      <c r="E1058" s="39">
        <v>3</v>
      </c>
      <c r="F1058" s="56">
        <v>1364551.49</v>
      </c>
      <c r="G1058" s="56">
        <v>454850.5</v>
      </c>
      <c r="H1058" s="55" t="s">
        <v>928</v>
      </c>
      <c r="I1058" s="55" t="s">
        <v>929</v>
      </c>
      <c r="J1058" s="55" t="s">
        <v>33</v>
      </c>
      <c r="K1058" s="39">
        <v>18000</v>
      </c>
      <c r="L1058" s="48" t="s">
        <v>1619</v>
      </c>
      <c r="M1058" s="55" t="s">
        <v>925</v>
      </c>
      <c r="N1058" s="55" t="s">
        <v>31</v>
      </c>
      <c r="O1058" s="55" t="s">
        <v>268</v>
      </c>
      <c r="P1058" s="54">
        <v>24289</v>
      </c>
      <c r="Q1058" s="55" t="s">
        <v>17</v>
      </c>
    </row>
    <row r="1059" spans="1:17" x14ac:dyDescent="0.3">
      <c r="A1059" s="54">
        <v>37773</v>
      </c>
      <c r="B1059" s="55" t="s">
        <v>269</v>
      </c>
      <c r="C1059" s="55" t="s">
        <v>1442</v>
      </c>
      <c r="D1059" s="55" t="s">
        <v>1304</v>
      </c>
      <c r="E1059" s="39">
        <v>2</v>
      </c>
      <c r="F1059" s="56">
        <v>352214.86</v>
      </c>
      <c r="G1059" s="56">
        <v>176107.43</v>
      </c>
      <c r="H1059" s="55" t="s">
        <v>1443</v>
      </c>
      <c r="I1059" s="55" t="s">
        <v>929</v>
      </c>
      <c r="J1059" s="55" t="s">
        <v>33</v>
      </c>
      <c r="K1059" s="39">
        <v>43418365</v>
      </c>
      <c r="L1059" s="48" t="s">
        <v>1619</v>
      </c>
      <c r="M1059" s="55" t="s">
        <v>925</v>
      </c>
      <c r="N1059" s="55" t="s">
        <v>31</v>
      </c>
      <c r="O1059" s="55" t="s">
        <v>268</v>
      </c>
      <c r="P1059" s="54">
        <v>37622</v>
      </c>
      <c r="Q1059" s="55" t="s">
        <v>17</v>
      </c>
    </row>
    <row r="1060" spans="1:17" x14ac:dyDescent="0.3">
      <c r="A1060" s="54">
        <v>34151</v>
      </c>
      <c r="B1060" s="55" t="s">
        <v>269</v>
      </c>
      <c r="C1060" s="55" t="s">
        <v>1442</v>
      </c>
      <c r="D1060" s="55" t="s">
        <v>1304</v>
      </c>
      <c r="E1060" s="39">
        <v>0</v>
      </c>
      <c r="F1060" s="56">
        <v>9006.74</v>
      </c>
      <c r="G1060" s="56">
        <v>9006.74</v>
      </c>
      <c r="H1060" s="55" t="s">
        <v>928</v>
      </c>
      <c r="I1060" s="55" t="s">
        <v>929</v>
      </c>
      <c r="J1060" s="55" t="s">
        <v>33</v>
      </c>
      <c r="K1060" s="39">
        <v>91466639</v>
      </c>
      <c r="L1060" s="48" t="s">
        <v>1619</v>
      </c>
      <c r="M1060" s="55" t="s">
        <v>925</v>
      </c>
      <c r="N1060" s="55" t="s">
        <v>31</v>
      </c>
      <c r="O1060" s="55" t="s">
        <v>268</v>
      </c>
      <c r="P1060" s="54">
        <v>34151</v>
      </c>
      <c r="Q1060" s="55" t="s">
        <v>17</v>
      </c>
    </row>
    <row r="1061" spans="1:17" x14ac:dyDescent="0.3">
      <c r="A1061" s="54">
        <v>24289</v>
      </c>
      <c r="B1061" s="55" t="s">
        <v>269</v>
      </c>
      <c r="C1061" s="55" t="s">
        <v>1442</v>
      </c>
      <c r="D1061" s="55" t="s">
        <v>1304</v>
      </c>
      <c r="E1061" s="39">
        <v>5</v>
      </c>
      <c r="F1061" s="56">
        <v>50836.58</v>
      </c>
      <c r="G1061" s="56">
        <v>10167.32</v>
      </c>
      <c r="H1061" s="55" t="s">
        <v>928</v>
      </c>
      <c r="I1061" s="55" t="s">
        <v>929</v>
      </c>
      <c r="J1061" s="55" t="s">
        <v>33</v>
      </c>
      <c r="K1061" s="39">
        <v>91466636</v>
      </c>
      <c r="L1061" s="48" t="s">
        <v>1619</v>
      </c>
      <c r="M1061" s="55" t="s">
        <v>925</v>
      </c>
      <c r="N1061" s="55" t="s">
        <v>31</v>
      </c>
      <c r="O1061" s="55" t="s">
        <v>268</v>
      </c>
      <c r="P1061" s="54">
        <v>24289</v>
      </c>
      <c r="Q1061" s="55" t="s">
        <v>17</v>
      </c>
    </row>
    <row r="1062" spans="1:17" x14ac:dyDescent="0.3">
      <c r="A1062" s="54">
        <v>41306</v>
      </c>
      <c r="B1062" s="55" t="s">
        <v>269</v>
      </c>
      <c r="C1062" s="55" t="s">
        <v>1444</v>
      </c>
      <c r="D1062" s="55" t="s">
        <v>1304</v>
      </c>
      <c r="E1062" s="39">
        <v>0</v>
      </c>
      <c r="F1062" s="56">
        <v>-15539.92</v>
      </c>
      <c r="G1062" s="56">
        <v>-15539.92</v>
      </c>
      <c r="H1062" s="55" t="s">
        <v>1045</v>
      </c>
      <c r="I1062" s="55" t="s">
        <v>1445</v>
      </c>
      <c r="J1062" s="55" t="s">
        <v>33</v>
      </c>
      <c r="K1062" s="39">
        <v>640795348</v>
      </c>
      <c r="L1062" s="48" t="s">
        <v>1619</v>
      </c>
      <c r="M1062" s="55" t="s">
        <v>925</v>
      </c>
      <c r="N1062" s="55" t="s">
        <v>31</v>
      </c>
      <c r="O1062" s="55" t="s">
        <v>268</v>
      </c>
      <c r="P1062" s="54">
        <v>41306</v>
      </c>
      <c r="Q1062" s="55" t="s">
        <v>17</v>
      </c>
    </row>
    <row r="1063" spans="1:17" x14ac:dyDescent="0.3">
      <c r="A1063" s="54">
        <v>40087</v>
      </c>
      <c r="B1063" s="55" t="s">
        <v>269</v>
      </c>
      <c r="C1063" s="55" t="s">
        <v>1446</v>
      </c>
      <c r="D1063" s="55" t="s">
        <v>1304</v>
      </c>
      <c r="E1063" s="39">
        <v>0</v>
      </c>
      <c r="F1063" s="56">
        <v>1672283.38</v>
      </c>
      <c r="G1063" s="56">
        <v>1672283.38</v>
      </c>
      <c r="H1063" s="55" t="s">
        <v>1447</v>
      </c>
      <c r="I1063" s="55" t="s">
        <v>1448</v>
      </c>
      <c r="J1063" s="55" t="s">
        <v>33</v>
      </c>
      <c r="K1063" s="39">
        <v>100130922</v>
      </c>
      <c r="L1063" s="48" t="s">
        <v>1619</v>
      </c>
      <c r="M1063" s="55" t="s">
        <v>925</v>
      </c>
      <c r="N1063" s="55" t="s">
        <v>31</v>
      </c>
      <c r="O1063" s="55" t="s">
        <v>268</v>
      </c>
      <c r="P1063" s="54">
        <v>40087</v>
      </c>
      <c r="Q1063" s="55" t="s">
        <v>17</v>
      </c>
    </row>
    <row r="1064" spans="1:17" x14ac:dyDescent="0.3">
      <c r="A1064" s="54">
        <v>37773</v>
      </c>
      <c r="B1064" s="55" t="s">
        <v>269</v>
      </c>
      <c r="C1064" s="55" t="s">
        <v>1446</v>
      </c>
      <c r="D1064" s="55" t="s">
        <v>1304</v>
      </c>
      <c r="E1064" s="39">
        <v>1</v>
      </c>
      <c r="F1064" s="56">
        <v>239826.22</v>
      </c>
      <c r="G1064" s="56">
        <v>239826.22</v>
      </c>
      <c r="H1064" s="55" t="s">
        <v>1443</v>
      </c>
      <c r="I1064" s="55" t="s">
        <v>929</v>
      </c>
      <c r="J1064" s="55" t="s">
        <v>33</v>
      </c>
      <c r="K1064" s="39">
        <v>43418377</v>
      </c>
      <c r="L1064" s="48" t="s">
        <v>1619</v>
      </c>
      <c r="M1064" s="55" t="s">
        <v>925</v>
      </c>
      <c r="N1064" s="55" t="s">
        <v>31</v>
      </c>
      <c r="O1064" s="55" t="s">
        <v>268</v>
      </c>
      <c r="P1064" s="54">
        <v>37622</v>
      </c>
      <c r="Q1064" s="55" t="s">
        <v>17</v>
      </c>
    </row>
    <row r="1065" spans="1:17" x14ac:dyDescent="0.3">
      <c r="A1065" s="54">
        <v>34151</v>
      </c>
      <c r="B1065" s="55" t="s">
        <v>269</v>
      </c>
      <c r="C1065" s="55" t="s">
        <v>1446</v>
      </c>
      <c r="D1065" s="55" t="s">
        <v>1304</v>
      </c>
      <c r="E1065" s="39">
        <v>2</v>
      </c>
      <c r="F1065" s="56">
        <v>72506.080000000002</v>
      </c>
      <c r="G1065" s="56">
        <v>36253.040000000001</v>
      </c>
      <c r="H1065" s="55" t="s">
        <v>928</v>
      </c>
      <c r="I1065" s="55" t="s">
        <v>929</v>
      </c>
      <c r="J1065" s="55" t="s">
        <v>33</v>
      </c>
      <c r="K1065" s="39">
        <v>91466642</v>
      </c>
      <c r="L1065" s="48" t="s">
        <v>1619</v>
      </c>
      <c r="M1065" s="55" t="s">
        <v>925</v>
      </c>
      <c r="N1065" s="55" t="s">
        <v>31</v>
      </c>
      <c r="O1065" s="55" t="s">
        <v>268</v>
      </c>
      <c r="P1065" s="54">
        <v>34151</v>
      </c>
      <c r="Q1065" s="55" t="s">
        <v>17</v>
      </c>
    </row>
    <row r="1066" spans="1:17" x14ac:dyDescent="0.3">
      <c r="A1066" s="54">
        <v>24289</v>
      </c>
      <c r="B1066" s="55" t="s">
        <v>269</v>
      </c>
      <c r="C1066" s="55" t="s">
        <v>1446</v>
      </c>
      <c r="D1066" s="55" t="s">
        <v>1304</v>
      </c>
      <c r="E1066" s="39">
        <v>0</v>
      </c>
      <c r="F1066" s="56">
        <v>37574.129999999997</v>
      </c>
      <c r="G1066" s="56">
        <v>37574.129999999997</v>
      </c>
      <c r="H1066" s="55" t="s">
        <v>928</v>
      </c>
      <c r="I1066" s="55" t="s">
        <v>929</v>
      </c>
      <c r="J1066" s="55" t="s">
        <v>33</v>
      </c>
      <c r="K1066" s="39">
        <v>91466633</v>
      </c>
      <c r="L1066" s="48" t="s">
        <v>1619</v>
      </c>
      <c r="M1066" s="55" t="s">
        <v>925</v>
      </c>
      <c r="N1066" s="55" t="s">
        <v>31</v>
      </c>
      <c r="O1066" s="55" t="s">
        <v>268</v>
      </c>
      <c r="P1066" s="54">
        <v>24289</v>
      </c>
      <c r="Q1066" s="55" t="s">
        <v>17</v>
      </c>
    </row>
    <row r="1067" spans="1:17" x14ac:dyDescent="0.3">
      <c r="A1067" s="54">
        <v>24289</v>
      </c>
      <c r="B1067" s="55" t="s">
        <v>269</v>
      </c>
      <c r="C1067" s="55" t="s">
        <v>1449</v>
      </c>
      <c r="D1067" s="55" t="s">
        <v>922</v>
      </c>
      <c r="E1067" s="39">
        <v>1</v>
      </c>
      <c r="F1067" s="56">
        <v>209071.67</v>
      </c>
      <c r="G1067" s="56">
        <v>209071.67</v>
      </c>
      <c r="H1067" s="55" t="s">
        <v>928</v>
      </c>
      <c r="I1067" s="55" t="s">
        <v>929</v>
      </c>
      <c r="J1067" s="55" t="s">
        <v>33</v>
      </c>
      <c r="K1067" s="39">
        <v>18129</v>
      </c>
      <c r="L1067" s="48" t="s">
        <v>1619</v>
      </c>
      <c r="M1067" s="55" t="s">
        <v>925</v>
      </c>
      <c r="N1067" s="55" t="s">
        <v>31</v>
      </c>
      <c r="O1067" s="55" t="s">
        <v>268</v>
      </c>
      <c r="P1067" s="54">
        <v>24289</v>
      </c>
      <c r="Q1067" s="55" t="s">
        <v>17</v>
      </c>
    </row>
    <row r="1068" spans="1:17" x14ac:dyDescent="0.3">
      <c r="A1068" s="54">
        <v>24289</v>
      </c>
      <c r="B1068" s="55" t="s">
        <v>269</v>
      </c>
      <c r="C1068" s="55" t="s">
        <v>1450</v>
      </c>
      <c r="D1068" s="55" t="s">
        <v>922</v>
      </c>
      <c r="E1068" s="39">
        <v>2</v>
      </c>
      <c r="F1068" s="56">
        <v>4266.7700000000004</v>
      </c>
      <c r="G1068" s="56">
        <v>2133.39</v>
      </c>
      <c r="H1068" s="55" t="s">
        <v>928</v>
      </c>
      <c r="I1068" s="55" t="s">
        <v>929</v>
      </c>
      <c r="J1068" s="55" t="s">
        <v>33</v>
      </c>
      <c r="K1068" s="39">
        <v>91466645</v>
      </c>
      <c r="L1068" s="48" t="s">
        <v>1619</v>
      </c>
      <c r="M1068" s="55" t="s">
        <v>925</v>
      </c>
      <c r="N1068" s="55" t="s">
        <v>31</v>
      </c>
      <c r="O1068" s="55" t="s">
        <v>268</v>
      </c>
      <c r="P1068" s="54">
        <v>24289</v>
      </c>
      <c r="Q1068" s="55" t="s">
        <v>17</v>
      </c>
    </row>
    <row r="1069" spans="1:17" x14ac:dyDescent="0.3">
      <c r="A1069" s="54">
        <v>34151</v>
      </c>
      <c r="B1069" s="55" t="s">
        <v>269</v>
      </c>
      <c r="C1069" s="55" t="s">
        <v>1451</v>
      </c>
      <c r="D1069" s="55" t="s">
        <v>1304</v>
      </c>
      <c r="E1069" s="39">
        <v>0</v>
      </c>
      <c r="F1069" s="56">
        <v>-80908.27</v>
      </c>
      <c r="G1069" s="56">
        <v>-80908.27</v>
      </c>
      <c r="H1069" s="55" t="s">
        <v>928</v>
      </c>
      <c r="I1069" s="55" t="s">
        <v>929</v>
      </c>
      <c r="J1069" s="55" t="s">
        <v>33</v>
      </c>
      <c r="K1069" s="39">
        <v>18178</v>
      </c>
      <c r="L1069" s="48" t="s">
        <v>1619</v>
      </c>
      <c r="M1069" s="55" t="s">
        <v>925</v>
      </c>
      <c r="N1069" s="55" t="s">
        <v>31</v>
      </c>
      <c r="O1069" s="55" t="s">
        <v>268</v>
      </c>
      <c r="P1069" s="54">
        <v>34151</v>
      </c>
      <c r="Q1069" s="55" t="s">
        <v>17</v>
      </c>
    </row>
    <row r="1070" spans="1:17" x14ac:dyDescent="0.3">
      <c r="A1070" s="54">
        <v>24289</v>
      </c>
      <c r="B1070" s="55" t="s">
        <v>269</v>
      </c>
      <c r="C1070" s="55" t="s">
        <v>1451</v>
      </c>
      <c r="D1070" s="55" t="s">
        <v>1304</v>
      </c>
      <c r="E1070" s="39">
        <v>6</v>
      </c>
      <c r="F1070" s="56">
        <v>56998.58</v>
      </c>
      <c r="G1070" s="56">
        <v>9499.76</v>
      </c>
      <c r="H1070" s="55" t="s">
        <v>928</v>
      </c>
      <c r="I1070" s="55" t="s">
        <v>929</v>
      </c>
      <c r="J1070" s="55" t="s">
        <v>33</v>
      </c>
      <c r="K1070" s="39">
        <v>18177</v>
      </c>
      <c r="L1070" s="48" t="s">
        <v>1619</v>
      </c>
      <c r="M1070" s="55" t="s">
        <v>925</v>
      </c>
      <c r="N1070" s="55" t="s">
        <v>31</v>
      </c>
      <c r="O1070" s="55" t="s">
        <v>268</v>
      </c>
      <c r="P1070" s="54">
        <v>24289</v>
      </c>
      <c r="Q1070" s="55" t="s">
        <v>17</v>
      </c>
    </row>
    <row r="1071" spans="1:17" x14ac:dyDescent="0.3">
      <c r="A1071" s="54">
        <v>24289</v>
      </c>
      <c r="B1071" s="55" t="s">
        <v>269</v>
      </c>
      <c r="C1071" s="55" t="s">
        <v>1452</v>
      </c>
      <c r="D1071" s="55" t="s">
        <v>922</v>
      </c>
      <c r="E1071" s="39">
        <v>1</v>
      </c>
      <c r="F1071" s="56">
        <v>24297.599999999999</v>
      </c>
      <c r="G1071" s="56">
        <v>24297.599999999999</v>
      </c>
      <c r="H1071" s="55" t="s">
        <v>928</v>
      </c>
      <c r="I1071" s="55" t="s">
        <v>929</v>
      </c>
      <c r="J1071" s="55" t="s">
        <v>33</v>
      </c>
      <c r="K1071" s="39">
        <v>91466648</v>
      </c>
      <c r="L1071" s="48" t="s">
        <v>1619</v>
      </c>
      <c r="M1071" s="55" t="s">
        <v>925</v>
      </c>
      <c r="N1071" s="55" t="s">
        <v>31</v>
      </c>
      <c r="O1071" s="55" t="s">
        <v>268</v>
      </c>
      <c r="P1071" s="54">
        <v>24289</v>
      </c>
      <c r="Q1071" s="55" t="s">
        <v>17</v>
      </c>
    </row>
    <row r="1072" spans="1:17" x14ac:dyDescent="0.3">
      <c r="A1072" s="54">
        <v>33420</v>
      </c>
      <c r="B1072" s="55" t="s">
        <v>269</v>
      </c>
      <c r="C1072" s="55" t="s">
        <v>473</v>
      </c>
      <c r="D1072" s="55" t="s">
        <v>927</v>
      </c>
      <c r="E1072" s="39">
        <v>0</v>
      </c>
      <c r="F1072" s="56">
        <v>8529</v>
      </c>
      <c r="G1072" s="56">
        <v>8529</v>
      </c>
      <c r="H1072" s="55" t="s">
        <v>928</v>
      </c>
      <c r="I1072" s="55" t="s">
        <v>929</v>
      </c>
      <c r="J1072" s="55" t="s">
        <v>33</v>
      </c>
      <c r="K1072" s="39">
        <v>18261</v>
      </c>
      <c r="L1072" s="48" t="s">
        <v>1619</v>
      </c>
      <c r="M1072" s="55" t="s">
        <v>925</v>
      </c>
      <c r="N1072" s="55" t="s">
        <v>31</v>
      </c>
      <c r="O1072" s="55" t="s">
        <v>268</v>
      </c>
      <c r="P1072" s="54">
        <v>33420</v>
      </c>
      <c r="Q1072" s="55" t="s">
        <v>17</v>
      </c>
    </row>
    <row r="1073" spans="1:17" x14ac:dyDescent="0.3">
      <c r="A1073" s="54">
        <v>29403</v>
      </c>
      <c r="B1073" s="55" t="s">
        <v>269</v>
      </c>
      <c r="C1073" s="55" t="s">
        <v>473</v>
      </c>
      <c r="D1073" s="55" t="s">
        <v>927</v>
      </c>
      <c r="E1073" s="39">
        <v>0</v>
      </c>
      <c r="F1073" s="56">
        <v>73956.06</v>
      </c>
      <c r="G1073" s="56">
        <v>73956.06</v>
      </c>
      <c r="H1073" s="55" t="s">
        <v>928</v>
      </c>
      <c r="I1073" s="55" t="s">
        <v>929</v>
      </c>
      <c r="J1073" s="55" t="s">
        <v>33</v>
      </c>
      <c r="K1073" s="39">
        <v>18260</v>
      </c>
      <c r="L1073" s="48" t="s">
        <v>1619</v>
      </c>
      <c r="M1073" s="55" t="s">
        <v>925</v>
      </c>
      <c r="N1073" s="55" t="s">
        <v>31</v>
      </c>
      <c r="O1073" s="55" t="s">
        <v>268</v>
      </c>
      <c r="P1073" s="54">
        <v>29403</v>
      </c>
      <c r="Q1073" s="55" t="s">
        <v>17</v>
      </c>
    </row>
    <row r="1074" spans="1:17" x14ac:dyDescent="0.3">
      <c r="A1074" s="54">
        <v>28672</v>
      </c>
      <c r="B1074" s="55" t="s">
        <v>269</v>
      </c>
      <c r="C1074" s="55" t="s">
        <v>473</v>
      </c>
      <c r="D1074" s="55" t="s">
        <v>927</v>
      </c>
      <c r="E1074" s="39">
        <v>0</v>
      </c>
      <c r="F1074" s="56">
        <v>8294.86</v>
      </c>
      <c r="G1074" s="56">
        <v>8294.86</v>
      </c>
      <c r="H1074" s="55" t="s">
        <v>928</v>
      </c>
      <c r="I1074" s="55" t="s">
        <v>929</v>
      </c>
      <c r="J1074" s="55" t="s">
        <v>33</v>
      </c>
      <c r="K1074" s="39">
        <v>18259</v>
      </c>
      <c r="L1074" s="48" t="s">
        <v>1619</v>
      </c>
      <c r="M1074" s="55" t="s">
        <v>925</v>
      </c>
      <c r="N1074" s="55" t="s">
        <v>31</v>
      </c>
      <c r="O1074" s="55" t="s">
        <v>268</v>
      </c>
      <c r="P1074" s="54">
        <v>28672</v>
      </c>
      <c r="Q1074" s="55" t="s">
        <v>17</v>
      </c>
    </row>
    <row r="1075" spans="1:17" x14ac:dyDescent="0.3">
      <c r="A1075" s="54">
        <v>24289</v>
      </c>
      <c r="B1075" s="55" t="s">
        <v>269</v>
      </c>
      <c r="C1075" s="55" t="s">
        <v>473</v>
      </c>
      <c r="D1075" s="55" t="s">
        <v>927</v>
      </c>
      <c r="E1075" s="39">
        <v>1</v>
      </c>
      <c r="F1075" s="56">
        <v>127898.43</v>
      </c>
      <c r="G1075" s="56">
        <v>127898.43</v>
      </c>
      <c r="H1075" s="55" t="s">
        <v>928</v>
      </c>
      <c r="I1075" s="55" t="s">
        <v>929</v>
      </c>
      <c r="J1075" s="55" t="s">
        <v>33</v>
      </c>
      <c r="K1075" s="39">
        <v>18258</v>
      </c>
      <c r="L1075" s="48" t="s">
        <v>1619</v>
      </c>
      <c r="M1075" s="55" t="s">
        <v>925</v>
      </c>
      <c r="N1075" s="55" t="s">
        <v>31</v>
      </c>
      <c r="O1075" s="55" t="s">
        <v>268</v>
      </c>
      <c r="P1075" s="54">
        <v>24289</v>
      </c>
      <c r="Q1075" s="55" t="s">
        <v>17</v>
      </c>
    </row>
    <row r="1076" spans="1:17" x14ac:dyDescent="0.3">
      <c r="A1076" s="54">
        <v>41609</v>
      </c>
      <c r="B1076" s="55" t="s">
        <v>269</v>
      </c>
      <c r="C1076" s="55" t="s">
        <v>903</v>
      </c>
      <c r="D1076" s="55" t="s">
        <v>1102</v>
      </c>
      <c r="E1076" s="39">
        <v>2</v>
      </c>
      <c r="F1076" s="56">
        <v>1753352.55</v>
      </c>
      <c r="G1076" s="56">
        <v>876676.28</v>
      </c>
      <c r="H1076" s="55" t="s">
        <v>1453</v>
      </c>
      <c r="I1076" s="55" t="s">
        <v>929</v>
      </c>
      <c r="J1076" s="55" t="s">
        <v>33</v>
      </c>
      <c r="K1076" s="39">
        <v>679637653</v>
      </c>
      <c r="L1076" s="48" t="s">
        <v>1619</v>
      </c>
      <c r="M1076" s="55" t="s">
        <v>925</v>
      </c>
      <c r="N1076" s="55" t="s">
        <v>31</v>
      </c>
      <c r="O1076" s="55" t="s">
        <v>268</v>
      </c>
      <c r="P1076" s="54">
        <v>41609</v>
      </c>
      <c r="Q1076" s="55" t="s">
        <v>17</v>
      </c>
    </row>
    <row r="1077" spans="1:17" x14ac:dyDescent="0.3">
      <c r="A1077" s="54">
        <v>41306</v>
      </c>
      <c r="B1077" s="55" t="s">
        <v>269</v>
      </c>
      <c r="C1077" s="55" t="s">
        <v>1454</v>
      </c>
      <c r="D1077" s="55" t="s">
        <v>1304</v>
      </c>
      <c r="E1077" s="39">
        <v>0</v>
      </c>
      <c r="F1077" s="56">
        <v>-4660.0600000000004</v>
      </c>
      <c r="G1077" s="56">
        <v>-4660.0600000000004</v>
      </c>
      <c r="H1077" s="55" t="s">
        <v>1045</v>
      </c>
      <c r="I1077" s="55" t="s">
        <v>929</v>
      </c>
      <c r="J1077" s="55" t="s">
        <v>33</v>
      </c>
      <c r="K1077" s="39">
        <v>640795351</v>
      </c>
      <c r="L1077" s="48" t="s">
        <v>1619</v>
      </c>
      <c r="M1077" s="55" t="s">
        <v>925</v>
      </c>
      <c r="N1077" s="55" t="s">
        <v>31</v>
      </c>
      <c r="O1077" s="55" t="s">
        <v>268</v>
      </c>
      <c r="P1077" s="54">
        <v>41306</v>
      </c>
      <c r="Q1077" s="55" t="s">
        <v>17</v>
      </c>
    </row>
    <row r="1078" spans="1:17" x14ac:dyDescent="0.3">
      <c r="A1078" s="54">
        <v>40087</v>
      </c>
      <c r="B1078" s="55" t="s">
        <v>269</v>
      </c>
      <c r="C1078" s="55" t="s">
        <v>1455</v>
      </c>
      <c r="D1078" s="55" t="s">
        <v>1304</v>
      </c>
      <c r="E1078" s="39">
        <v>1</v>
      </c>
      <c r="F1078" s="56">
        <v>276456.5</v>
      </c>
      <c r="G1078" s="56">
        <v>276456.5</v>
      </c>
      <c r="H1078" s="55" t="s">
        <v>1456</v>
      </c>
      <c r="I1078" s="55" t="s">
        <v>929</v>
      </c>
      <c r="J1078" s="55" t="s">
        <v>33</v>
      </c>
      <c r="K1078" s="39">
        <v>99141651</v>
      </c>
      <c r="L1078" s="48" t="s">
        <v>1619</v>
      </c>
      <c r="M1078" s="55" t="s">
        <v>925</v>
      </c>
      <c r="N1078" s="55" t="s">
        <v>31</v>
      </c>
      <c r="O1078" s="55" t="s">
        <v>268</v>
      </c>
      <c r="P1078" s="54">
        <v>40087</v>
      </c>
      <c r="Q1078" s="55" t="s">
        <v>17</v>
      </c>
    </row>
    <row r="1079" spans="1:17" x14ac:dyDescent="0.3">
      <c r="A1079" s="54">
        <v>39661</v>
      </c>
      <c r="B1079" s="55" t="s">
        <v>269</v>
      </c>
      <c r="C1079" s="55" t="s">
        <v>1455</v>
      </c>
      <c r="D1079" s="55" t="s">
        <v>1304</v>
      </c>
      <c r="E1079" s="39">
        <v>1</v>
      </c>
      <c r="F1079" s="56">
        <v>103939.3</v>
      </c>
      <c r="G1079" s="56">
        <v>103939.3</v>
      </c>
      <c r="H1079" s="55" t="s">
        <v>1447</v>
      </c>
      <c r="I1079" s="55" t="s">
        <v>1448</v>
      </c>
      <c r="J1079" s="55" t="s">
        <v>33</v>
      </c>
      <c r="K1079" s="39">
        <v>100078160</v>
      </c>
      <c r="L1079" s="48" t="s">
        <v>1619</v>
      </c>
      <c r="M1079" s="55" t="s">
        <v>925</v>
      </c>
      <c r="N1079" s="55" t="s">
        <v>31</v>
      </c>
      <c r="O1079" s="55" t="s">
        <v>268</v>
      </c>
      <c r="P1079" s="54">
        <v>40057</v>
      </c>
      <c r="Q1079" s="55" t="s">
        <v>17</v>
      </c>
    </row>
    <row r="1080" spans="1:17" x14ac:dyDescent="0.3">
      <c r="A1080" s="54">
        <v>34151</v>
      </c>
      <c r="B1080" s="55" t="s">
        <v>269</v>
      </c>
      <c r="C1080" s="55" t="s">
        <v>1454</v>
      </c>
      <c r="D1080" s="55" t="s">
        <v>1304</v>
      </c>
      <c r="E1080" s="39">
        <v>0</v>
      </c>
      <c r="F1080" s="56">
        <v>144721.96</v>
      </c>
      <c r="G1080" s="56">
        <v>144721.96</v>
      </c>
      <c r="H1080" s="55" t="s">
        <v>928</v>
      </c>
      <c r="I1080" s="55" t="s">
        <v>929</v>
      </c>
      <c r="J1080" s="55" t="s">
        <v>33</v>
      </c>
      <c r="K1080" s="39">
        <v>18321</v>
      </c>
      <c r="L1080" s="48" t="s">
        <v>1619</v>
      </c>
      <c r="M1080" s="55" t="s">
        <v>925</v>
      </c>
      <c r="N1080" s="55" t="s">
        <v>31</v>
      </c>
      <c r="O1080" s="55" t="s">
        <v>268</v>
      </c>
      <c r="P1080" s="54">
        <v>34151</v>
      </c>
      <c r="Q1080" s="55" t="s">
        <v>17</v>
      </c>
    </row>
    <row r="1081" spans="1:17" x14ac:dyDescent="0.3">
      <c r="A1081" s="54">
        <v>34151</v>
      </c>
      <c r="B1081" s="55" t="s">
        <v>269</v>
      </c>
      <c r="C1081" s="55" t="s">
        <v>1455</v>
      </c>
      <c r="D1081" s="55" t="s">
        <v>1304</v>
      </c>
      <c r="E1081" s="39">
        <v>0</v>
      </c>
      <c r="F1081" s="56">
        <v>91006.74</v>
      </c>
      <c r="G1081" s="56">
        <v>91006.74</v>
      </c>
      <c r="H1081" s="55" t="s">
        <v>928</v>
      </c>
      <c r="I1081" s="55" t="s">
        <v>929</v>
      </c>
      <c r="J1081" s="55" t="s">
        <v>33</v>
      </c>
      <c r="K1081" s="39">
        <v>91593187</v>
      </c>
      <c r="L1081" s="48" t="s">
        <v>1619</v>
      </c>
      <c r="M1081" s="55" t="s">
        <v>925</v>
      </c>
      <c r="N1081" s="55" t="s">
        <v>31</v>
      </c>
      <c r="O1081" s="55" t="s">
        <v>268</v>
      </c>
      <c r="P1081" s="54">
        <v>34151</v>
      </c>
      <c r="Q1081" s="55" t="s">
        <v>17</v>
      </c>
    </row>
    <row r="1082" spans="1:17" x14ac:dyDescent="0.3">
      <c r="A1082" s="54">
        <v>24289</v>
      </c>
      <c r="B1082" s="55" t="s">
        <v>269</v>
      </c>
      <c r="C1082" s="55" t="s">
        <v>1454</v>
      </c>
      <c r="D1082" s="55" t="s">
        <v>1304</v>
      </c>
      <c r="E1082" s="39">
        <v>3</v>
      </c>
      <c r="F1082" s="56">
        <v>28749.9</v>
      </c>
      <c r="G1082" s="56">
        <v>9583.2999999999993</v>
      </c>
      <c r="H1082" s="55" t="s">
        <v>928</v>
      </c>
      <c r="I1082" s="55" t="s">
        <v>929</v>
      </c>
      <c r="J1082" s="55" t="s">
        <v>33</v>
      </c>
      <c r="K1082" s="39">
        <v>18320</v>
      </c>
      <c r="L1082" s="48" t="s">
        <v>1619</v>
      </c>
      <c r="M1082" s="55" t="s">
        <v>925</v>
      </c>
      <c r="N1082" s="55" t="s">
        <v>31</v>
      </c>
      <c r="O1082" s="55" t="s">
        <v>268</v>
      </c>
      <c r="P1082" s="54">
        <v>24289</v>
      </c>
      <c r="Q1082" s="55" t="s">
        <v>17</v>
      </c>
    </row>
    <row r="1083" spans="1:17" x14ac:dyDescent="0.3">
      <c r="A1083" s="54">
        <v>24289</v>
      </c>
      <c r="B1083" s="55" t="s">
        <v>269</v>
      </c>
      <c r="C1083" s="55" t="s">
        <v>475</v>
      </c>
      <c r="D1083" s="55" t="s">
        <v>922</v>
      </c>
      <c r="E1083" s="39">
        <v>2</v>
      </c>
      <c r="F1083" s="56">
        <v>333191.53000000003</v>
      </c>
      <c r="G1083" s="56">
        <v>166595.76999999999</v>
      </c>
      <c r="H1083" s="55" t="s">
        <v>928</v>
      </c>
      <c r="I1083" s="55" t="s">
        <v>929</v>
      </c>
      <c r="J1083" s="55" t="s">
        <v>33</v>
      </c>
      <c r="K1083" s="39">
        <v>18355</v>
      </c>
      <c r="L1083" s="48" t="s">
        <v>1619</v>
      </c>
      <c r="M1083" s="55" t="s">
        <v>925</v>
      </c>
      <c r="N1083" s="55" t="s">
        <v>31</v>
      </c>
      <c r="O1083" s="55" t="s">
        <v>268</v>
      </c>
      <c r="P1083" s="54">
        <v>24289</v>
      </c>
      <c r="Q1083" s="55" t="s">
        <v>17</v>
      </c>
    </row>
    <row r="1084" spans="1:17" x14ac:dyDescent="0.3">
      <c r="A1084" s="54">
        <v>34151</v>
      </c>
      <c r="B1084" s="55" t="s">
        <v>269</v>
      </c>
      <c r="C1084" s="55" t="s">
        <v>1457</v>
      </c>
      <c r="D1084" s="55" t="s">
        <v>1304</v>
      </c>
      <c r="E1084" s="39">
        <v>4</v>
      </c>
      <c r="F1084" s="56">
        <v>3575681.68</v>
      </c>
      <c r="G1084" s="56">
        <v>893920.42</v>
      </c>
      <c r="H1084" s="55" t="s">
        <v>928</v>
      </c>
      <c r="I1084" s="55" t="s">
        <v>929</v>
      </c>
      <c r="J1084" s="55" t="s">
        <v>33</v>
      </c>
      <c r="K1084" s="39">
        <v>18403</v>
      </c>
      <c r="L1084" s="48" t="s">
        <v>1619</v>
      </c>
      <c r="M1084" s="55" t="s">
        <v>925</v>
      </c>
      <c r="N1084" s="55" t="s">
        <v>31</v>
      </c>
      <c r="O1084" s="55" t="s">
        <v>268</v>
      </c>
      <c r="P1084" s="54">
        <v>34151</v>
      </c>
      <c r="Q1084" s="55" t="s">
        <v>17</v>
      </c>
    </row>
    <row r="1085" spans="1:17" x14ac:dyDescent="0.3">
      <c r="A1085" s="54">
        <v>24289</v>
      </c>
      <c r="B1085" s="55" t="s">
        <v>269</v>
      </c>
      <c r="C1085" s="55" t="s">
        <v>1457</v>
      </c>
      <c r="D1085" s="55" t="s">
        <v>1304</v>
      </c>
      <c r="E1085" s="39">
        <v>10</v>
      </c>
      <c r="F1085" s="56">
        <v>602432.87</v>
      </c>
      <c r="G1085" s="56">
        <v>60243.29</v>
      </c>
      <c r="H1085" s="55" t="s">
        <v>928</v>
      </c>
      <c r="I1085" s="55" t="s">
        <v>929</v>
      </c>
      <c r="J1085" s="55" t="s">
        <v>33</v>
      </c>
      <c r="K1085" s="39">
        <v>18402</v>
      </c>
      <c r="L1085" s="48" t="s">
        <v>1619</v>
      </c>
      <c r="M1085" s="55" t="s">
        <v>925</v>
      </c>
      <c r="N1085" s="55" t="s">
        <v>31</v>
      </c>
      <c r="O1085" s="55" t="s">
        <v>268</v>
      </c>
      <c r="P1085" s="54">
        <v>24289</v>
      </c>
      <c r="Q1085" s="55" t="s">
        <v>17</v>
      </c>
    </row>
    <row r="1086" spans="1:17" x14ac:dyDescent="0.3">
      <c r="A1086" s="54">
        <v>34151</v>
      </c>
      <c r="B1086" s="55" t="s">
        <v>269</v>
      </c>
      <c r="C1086" s="55" t="s">
        <v>477</v>
      </c>
      <c r="D1086" s="55" t="s">
        <v>922</v>
      </c>
      <c r="E1086" s="39">
        <v>1</v>
      </c>
      <c r="F1086" s="56">
        <v>764208.33</v>
      </c>
      <c r="G1086" s="56">
        <v>764208.33</v>
      </c>
      <c r="H1086" s="55" t="s">
        <v>928</v>
      </c>
      <c r="I1086" s="55" t="s">
        <v>929</v>
      </c>
      <c r="J1086" s="55" t="s">
        <v>33</v>
      </c>
      <c r="K1086" s="39">
        <v>18434</v>
      </c>
      <c r="L1086" s="48" t="s">
        <v>1619</v>
      </c>
      <c r="M1086" s="55" t="s">
        <v>925</v>
      </c>
      <c r="N1086" s="55" t="s">
        <v>31</v>
      </c>
      <c r="O1086" s="55" t="s">
        <v>268</v>
      </c>
      <c r="P1086" s="54">
        <v>34151</v>
      </c>
      <c r="Q1086" s="55" t="s">
        <v>17</v>
      </c>
    </row>
    <row r="1087" spans="1:17" x14ac:dyDescent="0.3">
      <c r="A1087" s="54">
        <v>24289</v>
      </c>
      <c r="B1087" s="55" t="s">
        <v>269</v>
      </c>
      <c r="C1087" s="55" t="s">
        <v>478</v>
      </c>
      <c r="D1087" s="55" t="s">
        <v>922</v>
      </c>
      <c r="E1087" s="39">
        <v>0</v>
      </c>
      <c r="F1087" s="56">
        <v>36102.629999999997</v>
      </c>
      <c r="G1087" s="56">
        <v>36102.629999999997</v>
      </c>
      <c r="H1087" s="55" t="s">
        <v>928</v>
      </c>
      <c r="I1087" s="55" t="s">
        <v>929</v>
      </c>
      <c r="J1087" s="55" t="s">
        <v>33</v>
      </c>
      <c r="K1087" s="39">
        <v>18464</v>
      </c>
      <c r="L1087" s="48" t="s">
        <v>1619</v>
      </c>
      <c r="M1087" s="55" t="s">
        <v>925</v>
      </c>
      <c r="N1087" s="55" t="s">
        <v>31</v>
      </c>
      <c r="O1087" s="55" t="s">
        <v>268</v>
      </c>
      <c r="P1087" s="54">
        <v>24289</v>
      </c>
      <c r="Q1087" s="55" t="s">
        <v>17</v>
      </c>
    </row>
    <row r="1088" spans="1:17" x14ac:dyDescent="0.3">
      <c r="A1088" s="50">
        <v>24289</v>
      </c>
      <c r="B1088" s="51" t="s">
        <v>269</v>
      </c>
      <c r="C1088" s="51" t="s">
        <v>516</v>
      </c>
      <c r="D1088" s="51" t="s">
        <v>922</v>
      </c>
      <c r="E1088" s="38">
        <v>1</v>
      </c>
      <c r="F1088" s="52">
        <v>10666.48</v>
      </c>
      <c r="G1088" s="52">
        <v>10666.48</v>
      </c>
      <c r="H1088" s="51" t="s">
        <v>928</v>
      </c>
      <c r="I1088" s="51" t="s">
        <v>929</v>
      </c>
      <c r="J1088" s="51" t="s">
        <v>33</v>
      </c>
      <c r="K1088" s="38">
        <v>19557</v>
      </c>
      <c r="L1088" s="38" t="s">
        <v>1620</v>
      </c>
      <c r="M1088" s="51" t="s">
        <v>925</v>
      </c>
      <c r="N1088" s="51" t="s">
        <v>31</v>
      </c>
      <c r="O1088" s="51" t="s">
        <v>268</v>
      </c>
      <c r="P1088" s="50">
        <v>24289</v>
      </c>
      <c r="Q1088" s="51" t="s">
        <v>17</v>
      </c>
    </row>
    <row r="1089" spans="1:17" x14ac:dyDescent="0.3">
      <c r="A1089" s="50">
        <v>41426</v>
      </c>
      <c r="B1089" s="51" t="s">
        <v>269</v>
      </c>
      <c r="C1089" s="51" t="s">
        <v>1469</v>
      </c>
      <c r="D1089" s="51" t="s">
        <v>922</v>
      </c>
      <c r="E1089" s="38">
        <v>2</v>
      </c>
      <c r="F1089" s="52">
        <v>285115.48</v>
      </c>
      <c r="G1089" s="52">
        <v>142557.74</v>
      </c>
      <c r="H1089" s="51" t="s">
        <v>1470</v>
      </c>
      <c r="I1089" s="51" t="s">
        <v>929</v>
      </c>
      <c r="J1089" s="51" t="s">
        <v>33</v>
      </c>
      <c r="K1089" s="38">
        <v>670062903</v>
      </c>
      <c r="L1089" s="38" t="s">
        <v>1620</v>
      </c>
      <c r="M1089" s="51" t="s">
        <v>925</v>
      </c>
      <c r="N1089" s="51" t="s">
        <v>31</v>
      </c>
      <c r="O1089" s="51" t="s">
        <v>268</v>
      </c>
      <c r="P1089" s="50">
        <v>41426</v>
      </c>
      <c r="Q1089" s="51" t="s">
        <v>17</v>
      </c>
    </row>
    <row r="1090" spans="1:17" x14ac:dyDescent="0.3">
      <c r="A1090" s="50">
        <v>24289</v>
      </c>
      <c r="B1090" s="51" t="s">
        <v>269</v>
      </c>
      <c r="C1090" s="51" t="s">
        <v>518</v>
      </c>
      <c r="D1090" s="51" t="s">
        <v>1338</v>
      </c>
      <c r="E1090" s="38">
        <v>2</v>
      </c>
      <c r="F1090" s="52">
        <v>137441.26999999999</v>
      </c>
      <c r="G1090" s="52">
        <v>68720.63</v>
      </c>
      <c r="H1090" s="51" t="s">
        <v>928</v>
      </c>
      <c r="I1090" s="51" t="s">
        <v>929</v>
      </c>
      <c r="J1090" s="51" t="s">
        <v>33</v>
      </c>
      <c r="K1090" s="38">
        <v>19617</v>
      </c>
      <c r="L1090" s="38" t="s">
        <v>1620</v>
      </c>
      <c r="M1090" s="51" t="s">
        <v>925</v>
      </c>
      <c r="N1090" s="51" t="s">
        <v>31</v>
      </c>
      <c r="O1090" s="51" t="s">
        <v>268</v>
      </c>
      <c r="P1090" s="50">
        <v>24289</v>
      </c>
      <c r="Q1090" s="51" t="s">
        <v>17</v>
      </c>
    </row>
    <row r="1091" spans="1:17" x14ac:dyDescent="0.3">
      <c r="A1091" s="50">
        <v>24289</v>
      </c>
      <c r="B1091" s="51" t="s">
        <v>269</v>
      </c>
      <c r="C1091" s="51" t="s">
        <v>1471</v>
      </c>
      <c r="D1091" s="51" t="s">
        <v>1338</v>
      </c>
      <c r="E1091" s="38">
        <v>6</v>
      </c>
      <c r="F1091" s="52">
        <v>49004.05</v>
      </c>
      <c r="G1091" s="52">
        <v>8167.34</v>
      </c>
      <c r="H1091" s="51" t="s">
        <v>928</v>
      </c>
      <c r="I1091" s="51" t="s">
        <v>929</v>
      </c>
      <c r="J1091" s="51" t="s">
        <v>33</v>
      </c>
      <c r="K1091" s="38">
        <v>19651</v>
      </c>
      <c r="L1091" s="38" t="s">
        <v>1620</v>
      </c>
      <c r="M1091" s="51" t="s">
        <v>925</v>
      </c>
      <c r="N1091" s="51" t="s">
        <v>31</v>
      </c>
      <c r="O1091" s="51" t="s">
        <v>268</v>
      </c>
      <c r="P1091" s="50">
        <v>24289</v>
      </c>
      <c r="Q1091" s="51" t="s">
        <v>17</v>
      </c>
    </row>
    <row r="1092" spans="1:17" x14ac:dyDescent="0.3">
      <c r="A1092" s="50">
        <v>24289</v>
      </c>
      <c r="B1092" s="51" t="s">
        <v>269</v>
      </c>
      <c r="C1092" s="51" t="s">
        <v>1472</v>
      </c>
      <c r="D1092" s="51" t="s">
        <v>927</v>
      </c>
      <c r="E1092" s="38">
        <v>1</v>
      </c>
      <c r="F1092" s="52">
        <v>5555.98</v>
      </c>
      <c r="G1092" s="52">
        <v>5555.98</v>
      </c>
      <c r="H1092" s="51" t="s">
        <v>928</v>
      </c>
      <c r="I1092" s="51" t="s">
        <v>929</v>
      </c>
      <c r="J1092" s="51" t="s">
        <v>33</v>
      </c>
      <c r="K1092" s="38">
        <v>19666</v>
      </c>
      <c r="L1092" s="38" t="s">
        <v>1620</v>
      </c>
      <c r="M1092" s="51" t="s">
        <v>925</v>
      </c>
      <c r="N1092" s="51" t="s">
        <v>31</v>
      </c>
      <c r="O1092" s="51" t="s">
        <v>268</v>
      </c>
      <c r="P1092" s="50">
        <v>24289</v>
      </c>
      <c r="Q1092" s="51" t="s">
        <v>17</v>
      </c>
    </row>
    <row r="1093" spans="1:17" x14ac:dyDescent="0.3">
      <c r="A1093" s="50">
        <v>41306</v>
      </c>
      <c r="B1093" s="51" t="s">
        <v>269</v>
      </c>
      <c r="C1093" s="51" t="s">
        <v>1090</v>
      </c>
      <c r="D1093" s="51" t="s">
        <v>922</v>
      </c>
      <c r="E1093" s="38">
        <v>0</v>
      </c>
      <c r="F1093" s="52">
        <v>-3743.68</v>
      </c>
      <c r="G1093" s="52">
        <v>-3743.68</v>
      </c>
      <c r="H1093" s="51" t="s">
        <v>1045</v>
      </c>
      <c r="I1093" s="51" t="s">
        <v>929</v>
      </c>
      <c r="J1093" s="51" t="s">
        <v>33</v>
      </c>
      <c r="K1093" s="38">
        <v>640795282</v>
      </c>
      <c r="L1093" s="38" t="s">
        <v>1620</v>
      </c>
      <c r="M1093" s="51" t="s">
        <v>925</v>
      </c>
      <c r="N1093" s="51" t="s">
        <v>31</v>
      </c>
      <c r="O1093" s="51" t="s">
        <v>268</v>
      </c>
      <c r="P1093" s="50">
        <v>41275</v>
      </c>
      <c r="Q1093" s="51" t="s">
        <v>17</v>
      </c>
    </row>
    <row r="1094" spans="1:17" x14ac:dyDescent="0.3">
      <c r="A1094" s="50">
        <v>40087</v>
      </c>
      <c r="B1094" s="51" t="s">
        <v>269</v>
      </c>
      <c r="C1094" s="51" t="s">
        <v>1473</v>
      </c>
      <c r="D1094" s="51" t="s">
        <v>922</v>
      </c>
      <c r="E1094" s="38">
        <v>2</v>
      </c>
      <c r="F1094" s="52">
        <v>235459.77</v>
      </c>
      <c r="G1094" s="52">
        <v>117729.89</v>
      </c>
      <c r="H1094" s="51" t="s">
        <v>1474</v>
      </c>
      <c r="I1094" s="51" t="s">
        <v>929</v>
      </c>
      <c r="J1094" s="51" t="s">
        <v>33</v>
      </c>
      <c r="K1094" s="38">
        <v>100524366</v>
      </c>
      <c r="L1094" s="38" t="s">
        <v>1620</v>
      </c>
      <c r="M1094" s="51" t="s">
        <v>925</v>
      </c>
      <c r="N1094" s="51" t="s">
        <v>31</v>
      </c>
      <c r="O1094" s="51" t="s">
        <v>268</v>
      </c>
      <c r="P1094" s="50">
        <v>39814</v>
      </c>
      <c r="Q1094" s="51" t="s">
        <v>17</v>
      </c>
    </row>
    <row r="1095" spans="1:17" x14ac:dyDescent="0.3">
      <c r="A1095" s="50">
        <v>24289</v>
      </c>
      <c r="B1095" s="51" t="s">
        <v>269</v>
      </c>
      <c r="C1095" s="51" t="s">
        <v>1475</v>
      </c>
      <c r="D1095" s="51" t="s">
        <v>927</v>
      </c>
      <c r="E1095" s="38">
        <v>1</v>
      </c>
      <c r="F1095" s="52">
        <v>4781.67</v>
      </c>
      <c r="G1095" s="52">
        <v>4781.67</v>
      </c>
      <c r="H1095" s="51" t="s">
        <v>928</v>
      </c>
      <c r="I1095" s="51" t="s">
        <v>929</v>
      </c>
      <c r="J1095" s="51" t="s">
        <v>33</v>
      </c>
      <c r="K1095" s="38">
        <v>19767</v>
      </c>
      <c r="L1095" s="38" t="s">
        <v>1620</v>
      </c>
      <c r="M1095" s="51" t="s">
        <v>925</v>
      </c>
      <c r="N1095" s="51" t="s">
        <v>31</v>
      </c>
      <c r="O1095" s="51" t="s">
        <v>268</v>
      </c>
      <c r="P1095" s="50">
        <v>24289</v>
      </c>
      <c r="Q1095" s="51" t="s">
        <v>17</v>
      </c>
    </row>
    <row r="1096" spans="1:17" x14ac:dyDescent="0.3">
      <c r="A1096" s="50">
        <v>41487</v>
      </c>
      <c r="B1096" s="51" t="s">
        <v>269</v>
      </c>
      <c r="C1096" s="51" t="s">
        <v>1476</v>
      </c>
      <c r="D1096" s="51" t="s">
        <v>1101</v>
      </c>
      <c r="E1096" s="38">
        <v>1</v>
      </c>
      <c r="F1096" s="52">
        <v>36669.22</v>
      </c>
      <c r="G1096" s="52">
        <v>36669.22</v>
      </c>
      <c r="H1096" s="51" t="s">
        <v>1477</v>
      </c>
      <c r="I1096" s="51" t="s">
        <v>929</v>
      </c>
      <c r="J1096" s="51" t="s">
        <v>33</v>
      </c>
      <c r="K1096" s="38">
        <v>660896131</v>
      </c>
      <c r="L1096" s="38" t="s">
        <v>1620</v>
      </c>
      <c r="M1096" s="51" t="s">
        <v>925</v>
      </c>
      <c r="N1096" s="51" t="s">
        <v>31</v>
      </c>
      <c r="O1096" s="51" t="s">
        <v>268</v>
      </c>
      <c r="P1096" s="50">
        <v>41275</v>
      </c>
      <c r="Q1096" s="51" t="s">
        <v>17</v>
      </c>
    </row>
    <row r="1097" spans="1:17" x14ac:dyDescent="0.3">
      <c r="A1097" s="50">
        <v>41548</v>
      </c>
      <c r="B1097" s="51" t="s">
        <v>269</v>
      </c>
      <c r="C1097" s="51" t="s">
        <v>1476</v>
      </c>
      <c r="D1097" s="51" t="s">
        <v>1101</v>
      </c>
      <c r="E1097" s="38">
        <v>1</v>
      </c>
      <c r="F1097" s="52">
        <v>77487.3</v>
      </c>
      <c r="G1097" s="52">
        <v>77487.3</v>
      </c>
      <c r="H1097" s="51" t="s">
        <v>1478</v>
      </c>
      <c r="I1097" s="51" t="s">
        <v>929</v>
      </c>
      <c r="J1097" s="51" t="s">
        <v>33</v>
      </c>
      <c r="K1097" s="38">
        <v>670358324</v>
      </c>
      <c r="L1097" s="38" t="s">
        <v>1620</v>
      </c>
      <c r="M1097" s="51" t="s">
        <v>925</v>
      </c>
      <c r="N1097" s="51" t="s">
        <v>31</v>
      </c>
      <c r="O1097" s="51" t="s">
        <v>268</v>
      </c>
      <c r="P1097" s="50">
        <v>41275</v>
      </c>
      <c r="Q1097" s="51" t="s">
        <v>17</v>
      </c>
    </row>
    <row r="1098" spans="1:17" x14ac:dyDescent="0.3">
      <c r="A1098" s="50">
        <v>40087</v>
      </c>
      <c r="B1098" s="51" t="s">
        <v>269</v>
      </c>
      <c r="C1098" s="51" t="s">
        <v>1476</v>
      </c>
      <c r="D1098" s="51" t="s">
        <v>1101</v>
      </c>
      <c r="E1098" s="38">
        <v>2</v>
      </c>
      <c r="F1098" s="52">
        <v>84326.68</v>
      </c>
      <c r="G1098" s="52">
        <v>42163.34</v>
      </c>
      <c r="H1098" s="51" t="s">
        <v>1478</v>
      </c>
      <c r="I1098" s="51" t="s">
        <v>929</v>
      </c>
      <c r="J1098" s="51" t="s">
        <v>33</v>
      </c>
      <c r="K1098" s="38">
        <v>637728012</v>
      </c>
      <c r="L1098" s="38" t="s">
        <v>1620</v>
      </c>
      <c r="M1098" s="51" t="s">
        <v>925</v>
      </c>
      <c r="N1098" s="51" t="s">
        <v>31</v>
      </c>
      <c r="O1098" s="51" t="s">
        <v>268</v>
      </c>
      <c r="P1098" s="50">
        <v>39814</v>
      </c>
      <c r="Q1098" s="51" t="s">
        <v>17</v>
      </c>
    </row>
    <row r="1099" spans="1:17" x14ac:dyDescent="0.3">
      <c r="A1099" s="50">
        <v>24289</v>
      </c>
      <c r="B1099" s="51" t="s">
        <v>269</v>
      </c>
      <c r="C1099" s="51" t="s">
        <v>527</v>
      </c>
      <c r="D1099" s="51" t="s">
        <v>927</v>
      </c>
      <c r="E1099" s="38">
        <v>150</v>
      </c>
      <c r="F1099" s="52">
        <v>5485.99</v>
      </c>
      <c r="G1099" s="52">
        <v>36.57</v>
      </c>
      <c r="H1099" s="51" t="s">
        <v>928</v>
      </c>
      <c r="I1099" s="51" t="s">
        <v>929</v>
      </c>
      <c r="J1099" s="51" t="s">
        <v>33</v>
      </c>
      <c r="K1099" s="38">
        <v>19816</v>
      </c>
      <c r="L1099" s="38" t="s">
        <v>1620</v>
      </c>
      <c r="M1099" s="51" t="s">
        <v>925</v>
      </c>
      <c r="N1099" s="51" t="s">
        <v>31</v>
      </c>
      <c r="O1099" s="51" t="s">
        <v>268</v>
      </c>
      <c r="P1099" s="50">
        <v>24289</v>
      </c>
      <c r="Q1099" s="51" t="s">
        <v>17</v>
      </c>
    </row>
    <row r="1100" spans="1:17" x14ac:dyDescent="0.3">
      <c r="A1100" s="50">
        <v>24289</v>
      </c>
      <c r="B1100" s="51" t="s">
        <v>269</v>
      </c>
      <c r="C1100" s="51" t="s">
        <v>1479</v>
      </c>
      <c r="D1100" s="51" t="s">
        <v>927</v>
      </c>
      <c r="E1100" s="38">
        <v>1</v>
      </c>
      <c r="F1100" s="52">
        <v>4781.67</v>
      </c>
      <c r="G1100" s="52">
        <v>4781.67</v>
      </c>
      <c r="H1100" s="51" t="s">
        <v>928</v>
      </c>
      <c r="I1100" s="51" t="s">
        <v>929</v>
      </c>
      <c r="J1100" s="51" t="s">
        <v>33</v>
      </c>
      <c r="K1100" s="38">
        <v>19875</v>
      </c>
      <c r="L1100" s="38" t="s">
        <v>1620</v>
      </c>
      <c r="M1100" s="51" t="s">
        <v>925</v>
      </c>
      <c r="N1100" s="51" t="s">
        <v>31</v>
      </c>
      <c r="O1100" s="51" t="s">
        <v>268</v>
      </c>
      <c r="P1100" s="50">
        <v>24289</v>
      </c>
      <c r="Q1100" s="51" t="s">
        <v>17</v>
      </c>
    </row>
    <row r="1101" spans="1:17" x14ac:dyDescent="0.3">
      <c r="A1101" s="54">
        <v>40725</v>
      </c>
      <c r="B1101" s="55" t="s">
        <v>269</v>
      </c>
      <c r="C1101" s="55" t="s">
        <v>1480</v>
      </c>
      <c r="D1101" s="55" t="s">
        <v>927</v>
      </c>
      <c r="E1101" s="39">
        <v>1</v>
      </c>
      <c r="F1101" s="56">
        <v>101961.96</v>
      </c>
      <c r="G1101" s="56">
        <v>101961.96</v>
      </c>
      <c r="H1101" s="55" t="s">
        <v>1481</v>
      </c>
      <c r="I1101" s="55" t="s">
        <v>929</v>
      </c>
      <c r="J1101" s="55" t="s">
        <v>33</v>
      </c>
      <c r="K1101" s="39">
        <v>629203853</v>
      </c>
      <c r="L1101" s="48" t="s">
        <v>1619</v>
      </c>
      <c r="M1101" s="55" t="s">
        <v>925</v>
      </c>
      <c r="N1101" s="55" t="s">
        <v>31</v>
      </c>
      <c r="O1101" s="55" t="s">
        <v>268</v>
      </c>
      <c r="P1101" s="54">
        <v>40544</v>
      </c>
      <c r="Q1101" s="55" t="s">
        <v>17</v>
      </c>
    </row>
    <row r="1102" spans="1:17" x14ac:dyDescent="0.3">
      <c r="A1102" s="54">
        <v>24289</v>
      </c>
      <c r="B1102" s="55" t="s">
        <v>269</v>
      </c>
      <c r="C1102" s="55" t="s">
        <v>487</v>
      </c>
      <c r="D1102" s="55" t="s">
        <v>922</v>
      </c>
      <c r="E1102" s="39">
        <v>1</v>
      </c>
      <c r="F1102" s="56">
        <v>42160.01</v>
      </c>
      <c r="G1102" s="56">
        <v>42160.01</v>
      </c>
      <c r="H1102" s="55" t="s">
        <v>928</v>
      </c>
      <c r="I1102" s="55" t="s">
        <v>929</v>
      </c>
      <c r="J1102" s="55" t="s">
        <v>33</v>
      </c>
      <c r="K1102" s="39">
        <v>18711</v>
      </c>
      <c r="L1102" s="48" t="s">
        <v>1619</v>
      </c>
      <c r="M1102" s="55" t="s">
        <v>925</v>
      </c>
      <c r="N1102" s="55" t="s">
        <v>31</v>
      </c>
      <c r="O1102" s="55" t="s">
        <v>268</v>
      </c>
      <c r="P1102" s="54">
        <v>24289</v>
      </c>
      <c r="Q1102" s="55" t="s">
        <v>17</v>
      </c>
    </row>
    <row r="1103" spans="1:17" x14ac:dyDescent="0.3">
      <c r="A1103" s="54">
        <v>40087</v>
      </c>
      <c r="B1103" s="55" t="s">
        <v>269</v>
      </c>
      <c r="C1103" s="55" t="s">
        <v>1482</v>
      </c>
      <c r="D1103" s="55" t="s">
        <v>922</v>
      </c>
      <c r="E1103" s="39">
        <v>2</v>
      </c>
      <c r="F1103" s="56">
        <v>50818.41</v>
      </c>
      <c r="G1103" s="56">
        <v>25409.21</v>
      </c>
      <c r="H1103" s="55" t="s">
        <v>1483</v>
      </c>
      <c r="I1103" s="55" t="s">
        <v>929</v>
      </c>
      <c r="J1103" s="55" t="s">
        <v>33</v>
      </c>
      <c r="K1103" s="39">
        <v>99488793</v>
      </c>
      <c r="L1103" s="48" t="s">
        <v>1619</v>
      </c>
      <c r="M1103" s="55" t="s">
        <v>925</v>
      </c>
      <c r="N1103" s="55" t="s">
        <v>31</v>
      </c>
      <c r="O1103" s="55" t="s">
        <v>268</v>
      </c>
      <c r="P1103" s="54">
        <v>39814</v>
      </c>
      <c r="Q1103" s="55" t="s">
        <v>17</v>
      </c>
    </row>
    <row r="1104" spans="1:17" x14ac:dyDescent="0.3">
      <c r="A1104" s="54">
        <v>24289</v>
      </c>
      <c r="B1104" s="55" t="s">
        <v>269</v>
      </c>
      <c r="C1104" s="55" t="s">
        <v>488</v>
      </c>
      <c r="D1104" s="55" t="s">
        <v>922</v>
      </c>
      <c r="E1104" s="39">
        <v>2</v>
      </c>
      <c r="F1104" s="56">
        <v>280213.46999999997</v>
      </c>
      <c r="G1104" s="56">
        <v>140106.73000000001</v>
      </c>
      <c r="H1104" s="55" t="s">
        <v>928</v>
      </c>
      <c r="I1104" s="55" t="s">
        <v>929</v>
      </c>
      <c r="J1104" s="55" t="s">
        <v>33</v>
      </c>
      <c r="K1104" s="39">
        <v>18736</v>
      </c>
      <c r="L1104" s="48" t="s">
        <v>1619</v>
      </c>
      <c r="M1104" s="55" t="s">
        <v>925</v>
      </c>
      <c r="N1104" s="55" t="s">
        <v>31</v>
      </c>
      <c r="O1104" s="55" t="s">
        <v>268</v>
      </c>
      <c r="P1104" s="54">
        <v>24289</v>
      </c>
      <c r="Q1104" s="55" t="s">
        <v>17</v>
      </c>
    </row>
    <row r="1105" spans="1:17" x14ac:dyDescent="0.3">
      <c r="A1105" s="54">
        <v>30864</v>
      </c>
      <c r="B1105" s="55" t="s">
        <v>269</v>
      </c>
      <c r="C1105" s="55" t="s">
        <v>489</v>
      </c>
      <c r="D1105" s="55" t="s">
        <v>927</v>
      </c>
      <c r="E1105" s="39">
        <v>1</v>
      </c>
      <c r="F1105" s="56">
        <v>1311894</v>
      </c>
      <c r="G1105" s="56">
        <v>1311894</v>
      </c>
      <c r="H1105" s="55" t="s">
        <v>928</v>
      </c>
      <c r="I1105" s="55" t="s">
        <v>929</v>
      </c>
      <c r="J1105" s="55" t="s">
        <v>33</v>
      </c>
      <c r="K1105" s="39">
        <v>18775</v>
      </c>
      <c r="L1105" s="48" t="s">
        <v>1619</v>
      </c>
      <c r="M1105" s="55" t="s">
        <v>925</v>
      </c>
      <c r="N1105" s="55" t="s">
        <v>31</v>
      </c>
      <c r="O1105" s="55" t="s">
        <v>268</v>
      </c>
      <c r="P1105" s="54">
        <v>30864</v>
      </c>
      <c r="Q1105" s="55" t="s">
        <v>17</v>
      </c>
    </row>
    <row r="1106" spans="1:17" x14ac:dyDescent="0.3">
      <c r="A1106" s="54">
        <v>24289</v>
      </c>
      <c r="B1106" s="55" t="s">
        <v>269</v>
      </c>
      <c r="C1106" s="55" t="s">
        <v>489</v>
      </c>
      <c r="D1106" s="55" t="s">
        <v>927</v>
      </c>
      <c r="E1106" s="39">
        <v>0</v>
      </c>
      <c r="F1106" s="56">
        <v>70024.179999999993</v>
      </c>
      <c r="G1106" s="56">
        <v>70024.179999999993</v>
      </c>
      <c r="H1106" s="55" t="s">
        <v>928</v>
      </c>
      <c r="I1106" s="55" t="s">
        <v>929</v>
      </c>
      <c r="J1106" s="55" t="s">
        <v>33</v>
      </c>
      <c r="K1106" s="39">
        <v>18774</v>
      </c>
      <c r="L1106" s="48" t="s">
        <v>1619</v>
      </c>
      <c r="M1106" s="55" t="s">
        <v>925</v>
      </c>
      <c r="N1106" s="55" t="s">
        <v>31</v>
      </c>
      <c r="O1106" s="55" t="s">
        <v>268</v>
      </c>
      <c r="P1106" s="54">
        <v>24289</v>
      </c>
      <c r="Q1106" s="55" t="s">
        <v>17</v>
      </c>
    </row>
    <row r="1107" spans="1:17" x14ac:dyDescent="0.3">
      <c r="A1107" s="54">
        <v>24289</v>
      </c>
      <c r="B1107" s="55" t="s">
        <v>269</v>
      </c>
      <c r="C1107" s="55" t="s">
        <v>490</v>
      </c>
      <c r="D1107" s="55" t="s">
        <v>922</v>
      </c>
      <c r="E1107" s="39">
        <v>4</v>
      </c>
      <c r="F1107" s="56">
        <v>79360.73</v>
      </c>
      <c r="G1107" s="56">
        <v>19840.18</v>
      </c>
      <c r="H1107" s="55" t="s">
        <v>928</v>
      </c>
      <c r="I1107" s="55" t="s">
        <v>929</v>
      </c>
      <c r="J1107" s="55" t="s">
        <v>33</v>
      </c>
      <c r="K1107" s="39">
        <v>18806</v>
      </c>
      <c r="L1107" s="48" t="s">
        <v>1619</v>
      </c>
      <c r="M1107" s="55" t="s">
        <v>925</v>
      </c>
      <c r="N1107" s="55" t="s">
        <v>31</v>
      </c>
      <c r="O1107" s="55" t="s">
        <v>268</v>
      </c>
      <c r="P1107" s="54">
        <v>24289</v>
      </c>
      <c r="Q1107" s="55" t="s">
        <v>17</v>
      </c>
    </row>
    <row r="1108" spans="1:17" x14ac:dyDescent="0.3">
      <c r="A1108" s="54">
        <v>41579</v>
      </c>
      <c r="B1108" s="55" t="s">
        <v>269</v>
      </c>
      <c r="C1108" s="55" t="s">
        <v>902</v>
      </c>
      <c r="D1108" s="55" t="s">
        <v>922</v>
      </c>
      <c r="E1108" s="39">
        <v>4</v>
      </c>
      <c r="F1108" s="56">
        <v>440033.8</v>
      </c>
      <c r="G1108" s="56">
        <v>110008.45</v>
      </c>
      <c r="H1108" s="55" t="s">
        <v>1484</v>
      </c>
      <c r="I1108" s="55" t="s">
        <v>929</v>
      </c>
      <c r="J1108" s="55" t="s">
        <v>33</v>
      </c>
      <c r="K1108" s="39">
        <v>679637625</v>
      </c>
      <c r="L1108" s="48" t="s">
        <v>1619</v>
      </c>
      <c r="M1108" s="55" t="s">
        <v>925</v>
      </c>
      <c r="N1108" s="55" t="s">
        <v>31</v>
      </c>
      <c r="O1108" s="55" t="s">
        <v>268</v>
      </c>
      <c r="P1108" s="54">
        <v>41275</v>
      </c>
      <c r="Q1108" s="55" t="s">
        <v>17</v>
      </c>
    </row>
    <row r="1109" spans="1:17" x14ac:dyDescent="0.3">
      <c r="A1109" s="54">
        <v>30864</v>
      </c>
      <c r="B1109" s="55" t="s">
        <v>269</v>
      </c>
      <c r="C1109" s="55" t="s">
        <v>1485</v>
      </c>
      <c r="D1109" s="55" t="s">
        <v>927</v>
      </c>
      <c r="E1109" s="39">
        <v>1</v>
      </c>
      <c r="F1109" s="56">
        <v>231510.71</v>
      </c>
      <c r="G1109" s="56">
        <v>231510.71</v>
      </c>
      <c r="H1109" s="55" t="s">
        <v>928</v>
      </c>
      <c r="I1109" s="55" t="s">
        <v>929</v>
      </c>
      <c r="J1109" s="55" t="s">
        <v>33</v>
      </c>
      <c r="K1109" s="39">
        <v>18843</v>
      </c>
      <c r="L1109" s="48" t="s">
        <v>1619</v>
      </c>
      <c r="M1109" s="55" t="s">
        <v>925</v>
      </c>
      <c r="N1109" s="55" t="s">
        <v>31</v>
      </c>
      <c r="O1109" s="55" t="s">
        <v>268</v>
      </c>
      <c r="P1109" s="54">
        <v>30864</v>
      </c>
      <c r="Q1109" s="55" t="s">
        <v>17</v>
      </c>
    </row>
    <row r="1110" spans="1:17" x14ac:dyDescent="0.3">
      <c r="A1110" s="54">
        <v>29768</v>
      </c>
      <c r="B1110" s="55" t="s">
        <v>269</v>
      </c>
      <c r="C1110" s="55" t="s">
        <v>493</v>
      </c>
      <c r="D1110" s="55" t="s">
        <v>927</v>
      </c>
      <c r="E1110" s="39">
        <v>0</v>
      </c>
      <c r="F1110" s="56">
        <v>4912.3100000000004</v>
      </c>
      <c r="G1110" s="56">
        <v>4912.3100000000004</v>
      </c>
      <c r="H1110" s="55" t="s">
        <v>928</v>
      </c>
      <c r="I1110" s="55" t="s">
        <v>929</v>
      </c>
      <c r="J1110" s="55" t="s">
        <v>33</v>
      </c>
      <c r="K1110" s="39">
        <v>18880</v>
      </c>
      <c r="L1110" s="48" t="s">
        <v>1619</v>
      </c>
      <c r="M1110" s="55" t="s">
        <v>925</v>
      </c>
      <c r="N1110" s="55" t="s">
        <v>31</v>
      </c>
      <c r="O1110" s="55" t="s">
        <v>268</v>
      </c>
      <c r="P1110" s="54">
        <v>29768</v>
      </c>
      <c r="Q1110" s="55" t="s">
        <v>17</v>
      </c>
    </row>
    <row r="1111" spans="1:17" x14ac:dyDescent="0.3">
      <c r="A1111" s="54">
        <v>24289</v>
      </c>
      <c r="B1111" s="55" t="s">
        <v>269</v>
      </c>
      <c r="C1111" s="55" t="s">
        <v>493</v>
      </c>
      <c r="D1111" s="55" t="s">
        <v>927</v>
      </c>
      <c r="E1111" s="39">
        <v>0</v>
      </c>
      <c r="F1111" s="56">
        <v>28418.99</v>
      </c>
      <c r="G1111" s="56">
        <v>28418.99</v>
      </c>
      <c r="H1111" s="55" t="s">
        <v>928</v>
      </c>
      <c r="I1111" s="55" t="s">
        <v>929</v>
      </c>
      <c r="J1111" s="55" t="s">
        <v>33</v>
      </c>
      <c r="K1111" s="39">
        <v>18879</v>
      </c>
      <c r="L1111" s="48" t="s">
        <v>1619</v>
      </c>
      <c r="M1111" s="55" t="s">
        <v>925</v>
      </c>
      <c r="N1111" s="55" t="s">
        <v>31</v>
      </c>
      <c r="O1111" s="55" t="s">
        <v>268</v>
      </c>
      <c r="P1111" s="54">
        <v>24289</v>
      </c>
      <c r="Q1111" s="55" t="s">
        <v>17</v>
      </c>
    </row>
    <row r="1112" spans="1:17" x14ac:dyDescent="0.3">
      <c r="A1112" s="54">
        <v>30498</v>
      </c>
      <c r="B1112" s="55" t="s">
        <v>269</v>
      </c>
      <c r="C1112" s="55" t="s">
        <v>1486</v>
      </c>
      <c r="D1112" s="55" t="s">
        <v>927</v>
      </c>
      <c r="E1112" s="39">
        <v>1</v>
      </c>
      <c r="F1112" s="56">
        <v>780497.27</v>
      </c>
      <c r="G1112" s="56">
        <v>780497.27</v>
      </c>
      <c r="H1112" s="55" t="s">
        <v>928</v>
      </c>
      <c r="I1112" s="55" t="s">
        <v>929</v>
      </c>
      <c r="J1112" s="55" t="s">
        <v>33</v>
      </c>
      <c r="K1112" s="39">
        <v>18897</v>
      </c>
      <c r="L1112" s="48" t="s">
        <v>1619</v>
      </c>
      <c r="M1112" s="55" t="s">
        <v>925</v>
      </c>
      <c r="N1112" s="55" t="s">
        <v>31</v>
      </c>
      <c r="O1112" s="55" t="s">
        <v>268</v>
      </c>
      <c r="P1112" s="54">
        <v>30498</v>
      </c>
      <c r="Q1112" s="55" t="s">
        <v>17</v>
      </c>
    </row>
    <row r="1113" spans="1:17" x14ac:dyDescent="0.3">
      <c r="A1113" s="54">
        <v>33055</v>
      </c>
      <c r="B1113" s="55" t="s">
        <v>269</v>
      </c>
      <c r="C1113" s="55" t="s">
        <v>497</v>
      </c>
      <c r="D1113" s="55" t="s">
        <v>922</v>
      </c>
      <c r="E1113" s="39">
        <v>0</v>
      </c>
      <c r="F1113" s="56">
        <v>70667</v>
      </c>
      <c r="G1113" s="56">
        <v>70667</v>
      </c>
      <c r="H1113" s="55" t="s">
        <v>928</v>
      </c>
      <c r="I1113" s="55" t="s">
        <v>929</v>
      </c>
      <c r="J1113" s="55" t="s">
        <v>33</v>
      </c>
      <c r="K1113" s="39">
        <v>18920</v>
      </c>
      <c r="L1113" s="48" t="s">
        <v>1619</v>
      </c>
      <c r="M1113" s="55" t="s">
        <v>925</v>
      </c>
      <c r="N1113" s="55" t="s">
        <v>31</v>
      </c>
      <c r="O1113" s="55" t="s">
        <v>268</v>
      </c>
      <c r="P1113" s="54">
        <v>33055</v>
      </c>
      <c r="Q1113" s="55" t="s">
        <v>17</v>
      </c>
    </row>
    <row r="1114" spans="1:17" x14ac:dyDescent="0.3">
      <c r="A1114" s="54">
        <v>24289</v>
      </c>
      <c r="B1114" s="55" t="s">
        <v>269</v>
      </c>
      <c r="C1114" s="55" t="s">
        <v>497</v>
      </c>
      <c r="D1114" s="55" t="s">
        <v>922</v>
      </c>
      <c r="E1114" s="39">
        <v>1</v>
      </c>
      <c r="F1114" s="56">
        <v>42160.01</v>
      </c>
      <c r="G1114" s="56">
        <v>42160.01</v>
      </c>
      <c r="H1114" s="55" t="s">
        <v>928</v>
      </c>
      <c r="I1114" s="55" t="s">
        <v>929</v>
      </c>
      <c r="J1114" s="55" t="s">
        <v>33</v>
      </c>
      <c r="K1114" s="39">
        <v>18919</v>
      </c>
      <c r="L1114" s="48" t="s">
        <v>1619</v>
      </c>
      <c r="M1114" s="55" t="s">
        <v>925</v>
      </c>
      <c r="N1114" s="55" t="s">
        <v>31</v>
      </c>
      <c r="O1114" s="55" t="s">
        <v>268</v>
      </c>
      <c r="P1114" s="54">
        <v>24289</v>
      </c>
      <c r="Q1114" s="55" t="s">
        <v>17</v>
      </c>
    </row>
    <row r="1115" spans="1:17" x14ac:dyDescent="0.3">
      <c r="A1115" s="54">
        <v>41306</v>
      </c>
      <c r="B1115" s="55" t="s">
        <v>269</v>
      </c>
      <c r="C1115" s="55" t="s">
        <v>498</v>
      </c>
      <c r="D1115" s="55" t="s">
        <v>927</v>
      </c>
      <c r="E1115" s="39">
        <v>0</v>
      </c>
      <c r="F1115" s="56">
        <v>-1075.8</v>
      </c>
      <c r="G1115" s="56">
        <v>-1075.8</v>
      </c>
      <c r="H1115" s="55" t="s">
        <v>1045</v>
      </c>
      <c r="I1115" s="55" t="s">
        <v>929</v>
      </c>
      <c r="J1115" s="55" t="s">
        <v>33</v>
      </c>
      <c r="K1115" s="39">
        <v>640795285</v>
      </c>
      <c r="L1115" s="48" t="s">
        <v>1619</v>
      </c>
      <c r="M1115" s="55" t="s">
        <v>925</v>
      </c>
      <c r="N1115" s="55" t="s">
        <v>31</v>
      </c>
      <c r="O1115" s="55" t="s">
        <v>268</v>
      </c>
      <c r="P1115" s="54">
        <v>41275</v>
      </c>
      <c r="Q1115" s="55" t="s">
        <v>17</v>
      </c>
    </row>
    <row r="1116" spans="1:17" x14ac:dyDescent="0.3">
      <c r="A1116" s="54">
        <v>40087</v>
      </c>
      <c r="B1116" s="55" t="s">
        <v>269</v>
      </c>
      <c r="C1116" s="55" t="s">
        <v>1487</v>
      </c>
      <c r="D1116" s="55" t="s">
        <v>927</v>
      </c>
      <c r="E1116" s="39">
        <v>106</v>
      </c>
      <c r="F1116" s="56">
        <v>130504.85</v>
      </c>
      <c r="G1116" s="56">
        <v>1231.18</v>
      </c>
      <c r="H1116" s="55" t="s">
        <v>1488</v>
      </c>
      <c r="I1116" s="55" t="s">
        <v>929</v>
      </c>
      <c r="J1116" s="55" t="s">
        <v>33</v>
      </c>
      <c r="K1116" s="39">
        <v>98954393</v>
      </c>
      <c r="L1116" s="48" t="s">
        <v>1619</v>
      </c>
      <c r="M1116" s="55" t="s">
        <v>925</v>
      </c>
      <c r="N1116" s="55" t="s">
        <v>31</v>
      </c>
      <c r="O1116" s="55" t="s">
        <v>268</v>
      </c>
      <c r="P1116" s="54">
        <v>39814</v>
      </c>
      <c r="Q1116" s="55" t="s">
        <v>17</v>
      </c>
    </row>
    <row r="1117" spans="1:17" x14ac:dyDescent="0.3">
      <c r="A1117" s="54">
        <v>40087</v>
      </c>
      <c r="B1117" s="55" t="s">
        <v>269</v>
      </c>
      <c r="C1117" s="55" t="s">
        <v>1489</v>
      </c>
      <c r="D1117" s="55" t="s">
        <v>922</v>
      </c>
      <c r="E1117" s="39">
        <v>2</v>
      </c>
      <c r="F1117" s="56">
        <v>159505.94</v>
      </c>
      <c r="G1117" s="56">
        <v>79752.97</v>
      </c>
      <c r="H1117" s="55" t="s">
        <v>1488</v>
      </c>
      <c r="I1117" s="55" t="s">
        <v>929</v>
      </c>
      <c r="J1117" s="55" t="s">
        <v>33</v>
      </c>
      <c r="K1117" s="39">
        <v>98954411</v>
      </c>
      <c r="L1117" s="48" t="s">
        <v>1619</v>
      </c>
      <c r="M1117" s="55" t="s">
        <v>925</v>
      </c>
      <c r="N1117" s="55" t="s">
        <v>31</v>
      </c>
      <c r="O1117" s="55" t="s">
        <v>268</v>
      </c>
      <c r="P1117" s="54">
        <v>39814</v>
      </c>
      <c r="Q1117" s="55" t="s">
        <v>17</v>
      </c>
    </row>
    <row r="1118" spans="1:17" x14ac:dyDescent="0.3">
      <c r="A1118" s="54">
        <v>24289</v>
      </c>
      <c r="B1118" s="55" t="s">
        <v>269</v>
      </c>
      <c r="C1118" s="55" t="s">
        <v>1490</v>
      </c>
      <c r="D1118" s="55" t="s">
        <v>927</v>
      </c>
      <c r="E1118" s="39">
        <v>1</v>
      </c>
      <c r="F1118" s="56">
        <v>7163.85</v>
      </c>
      <c r="G1118" s="56">
        <v>7163.85</v>
      </c>
      <c r="H1118" s="55" t="s">
        <v>928</v>
      </c>
      <c r="I1118" s="55" t="s">
        <v>929</v>
      </c>
      <c r="J1118" s="55" t="s">
        <v>33</v>
      </c>
      <c r="K1118" s="39">
        <v>18965</v>
      </c>
      <c r="L1118" s="48" t="s">
        <v>1619</v>
      </c>
      <c r="M1118" s="55" t="s">
        <v>925</v>
      </c>
      <c r="N1118" s="55" t="s">
        <v>31</v>
      </c>
      <c r="O1118" s="55" t="s">
        <v>268</v>
      </c>
      <c r="P1118" s="54">
        <v>24289</v>
      </c>
      <c r="Q1118" s="55" t="s">
        <v>17</v>
      </c>
    </row>
    <row r="1119" spans="1:17" x14ac:dyDescent="0.3">
      <c r="A1119" s="54">
        <v>41760</v>
      </c>
      <c r="B1119" s="55" t="s">
        <v>269</v>
      </c>
      <c r="C1119" s="55" t="s">
        <v>500</v>
      </c>
      <c r="D1119" s="55" t="s">
        <v>922</v>
      </c>
      <c r="E1119" s="39">
        <v>0</v>
      </c>
      <c r="F1119" s="56">
        <v>2795.77</v>
      </c>
      <c r="G1119" s="56">
        <v>2795.77</v>
      </c>
      <c r="H1119" s="55" t="s">
        <v>1491</v>
      </c>
      <c r="I1119" s="55" t="s">
        <v>1492</v>
      </c>
      <c r="J1119" s="55" t="s">
        <v>33</v>
      </c>
      <c r="K1119" s="39">
        <v>669955819</v>
      </c>
      <c r="L1119" s="48" t="s">
        <v>1619</v>
      </c>
      <c r="M1119" s="55" t="s">
        <v>925</v>
      </c>
      <c r="N1119" s="55" t="s">
        <v>31</v>
      </c>
      <c r="O1119" s="55" t="s">
        <v>268</v>
      </c>
      <c r="P1119" s="54">
        <v>41883</v>
      </c>
      <c r="Q1119" s="55" t="s">
        <v>17</v>
      </c>
    </row>
    <row r="1120" spans="1:17" x14ac:dyDescent="0.3">
      <c r="A1120" s="54">
        <v>40848</v>
      </c>
      <c r="B1120" s="55" t="s">
        <v>269</v>
      </c>
      <c r="C1120" s="55" t="s">
        <v>500</v>
      </c>
      <c r="D1120" s="55" t="s">
        <v>922</v>
      </c>
      <c r="E1120" s="39">
        <v>1</v>
      </c>
      <c r="F1120" s="56">
        <v>186367.7</v>
      </c>
      <c r="G1120" s="56">
        <v>186367.7</v>
      </c>
      <c r="H1120" s="55" t="s">
        <v>1491</v>
      </c>
      <c r="I1120" s="55" t="s">
        <v>1492</v>
      </c>
      <c r="J1120" s="55" t="s">
        <v>33</v>
      </c>
      <c r="K1120" s="39">
        <v>660979419</v>
      </c>
      <c r="L1120" s="48" t="s">
        <v>1619</v>
      </c>
      <c r="M1120" s="55" t="s">
        <v>925</v>
      </c>
      <c r="N1120" s="55" t="s">
        <v>31</v>
      </c>
      <c r="O1120" s="55" t="s">
        <v>268</v>
      </c>
      <c r="P1120" s="54">
        <v>40909</v>
      </c>
      <c r="Q1120" s="55" t="s">
        <v>17</v>
      </c>
    </row>
    <row r="1121" spans="1:17" x14ac:dyDescent="0.3">
      <c r="A1121" s="54">
        <v>40787</v>
      </c>
      <c r="B1121" s="55" t="s">
        <v>269</v>
      </c>
      <c r="C1121" s="55" t="s">
        <v>500</v>
      </c>
      <c r="D1121" s="55" t="s">
        <v>922</v>
      </c>
      <c r="E1121" s="39">
        <v>0</v>
      </c>
      <c r="F1121" s="56">
        <v>3103.05</v>
      </c>
      <c r="G1121" s="56">
        <v>3103.05</v>
      </c>
      <c r="H1121" s="55" t="s">
        <v>1493</v>
      </c>
      <c r="I1121" s="55" t="s">
        <v>1494</v>
      </c>
      <c r="J1121" s="55" t="s">
        <v>33</v>
      </c>
      <c r="K1121" s="39">
        <v>629096884</v>
      </c>
      <c r="L1121" s="48" t="s">
        <v>1619</v>
      </c>
      <c r="M1121" s="55" t="s">
        <v>925</v>
      </c>
      <c r="N1121" s="55" t="s">
        <v>31</v>
      </c>
      <c r="O1121" s="55" t="s">
        <v>268</v>
      </c>
      <c r="P1121" s="54">
        <v>40787</v>
      </c>
      <c r="Q1121" s="55" t="s">
        <v>17</v>
      </c>
    </row>
    <row r="1122" spans="1:17" x14ac:dyDescent="0.3">
      <c r="A1122" s="54">
        <v>40483</v>
      </c>
      <c r="B1122" s="55" t="s">
        <v>269</v>
      </c>
      <c r="C1122" s="55" t="s">
        <v>1495</v>
      </c>
      <c r="D1122" s="55" t="s">
        <v>922</v>
      </c>
      <c r="E1122" s="39">
        <v>1</v>
      </c>
      <c r="F1122" s="56">
        <v>33356.14</v>
      </c>
      <c r="G1122" s="56">
        <v>33356.14</v>
      </c>
      <c r="H1122" s="55" t="s">
        <v>1493</v>
      </c>
      <c r="I1122" s="55" t="s">
        <v>1496</v>
      </c>
      <c r="J1122" s="55" t="s">
        <v>33</v>
      </c>
      <c r="K1122" s="39">
        <v>629096906</v>
      </c>
      <c r="L1122" s="48" t="s">
        <v>1619</v>
      </c>
      <c r="M1122" s="55" t="s">
        <v>925</v>
      </c>
      <c r="N1122" s="55" t="s">
        <v>31</v>
      </c>
      <c r="O1122" s="55" t="s">
        <v>268</v>
      </c>
      <c r="P1122" s="54">
        <v>40513</v>
      </c>
      <c r="Q1122" s="55" t="s">
        <v>17</v>
      </c>
    </row>
    <row r="1123" spans="1:17" x14ac:dyDescent="0.3">
      <c r="A1123" s="54">
        <v>41699</v>
      </c>
      <c r="B1123" s="55" t="s">
        <v>269</v>
      </c>
      <c r="C1123" s="55" t="s">
        <v>1075</v>
      </c>
      <c r="D1123" s="55" t="s">
        <v>922</v>
      </c>
      <c r="E1123" s="39">
        <v>0</v>
      </c>
      <c r="F1123" s="56">
        <v>2406.89</v>
      </c>
      <c r="G1123" s="56">
        <v>2406.89</v>
      </c>
      <c r="H1123" s="55" t="s">
        <v>1497</v>
      </c>
      <c r="I1123" s="55" t="s">
        <v>1498</v>
      </c>
      <c r="J1123" s="55" t="s">
        <v>33</v>
      </c>
      <c r="K1123" s="39">
        <v>685184423</v>
      </c>
      <c r="L1123" s="48" t="s">
        <v>1619</v>
      </c>
      <c r="M1123" s="55" t="s">
        <v>925</v>
      </c>
      <c r="N1123" s="55" t="s">
        <v>31</v>
      </c>
      <c r="O1123" s="55" t="s">
        <v>268</v>
      </c>
      <c r="P1123" s="54">
        <v>41883</v>
      </c>
      <c r="Q1123" s="55" t="s">
        <v>17</v>
      </c>
    </row>
    <row r="1124" spans="1:17" x14ac:dyDescent="0.3">
      <c r="A1124" s="54">
        <v>41214</v>
      </c>
      <c r="B1124" s="55" t="s">
        <v>269</v>
      </c>
      <c r="C1124" s="55" t="s">
        <v>1075</v>
      </c>
      <c r="D1124" s="55" t="s">
        <v>922</v>
      </c>
      <c r="E1124" s="39">
        <v>1</v>
      </c>
      <c r="F1124" s="56">
        <v>88663.11</v>
      </c>
      <c r="G1124" s="56">
        <v>88663.11</v>
      </c>
      <c r="H1124" s="55" t="s">
        <v>1497</v>
      </c>
      <c r="I1124" s="55" t="s">
        <v>1498</v>
      </c>
      <c r="J1124" s="55" t="s">
        <v>33</v>
      </c>
      <c r="K1124" s="39">
        <v>656101207</v>
      </c>
      <c r="L1124" s="48" t="s">
        <v>1619</v>
      </c>
      <c r="M1124" s="55" t="s">
        <v>925</v>
      </c>
      <c r="N1124" s="55" t="s">
        <v>31</v>
      </c>
      <c r="O1124" s="55" t="s">
        <v>268</v>
      </c>
      <c r="P1124" s="54">
        <v>41214</v>
      </c>
      <c r="Q1124" s="55" t="s">
        <v>17</v>
      </c>
    </row>
    <row r="1125" spans="1:17" x14ac:dyDescent="0.3">
      <c r="A1125" s="54">
        <v>41214</v>
      </c>
      <c r="B1125" s="55" t="s">
        <v>269</v>
      </c>
      <c r="C1125" s="55" t="s">
        <v>1075</v>
      </c>
      <c r="D1125" s="55" t="s">
        <v>922</v>
      </c>
      <c r="E1125" s="39">
        <v>0</v>
      </c>
      <c r="F1125" s="56">
        <v>963.59</v>
      </c>
      <c r="G1125" s="56">
        <v>963.59</v>
      </c>
      <c r="H1125" s="55" t="s">
        <v>1499</v>
      </c>
      <c r="I1125" s="55" t="s">
        <v>1500</v>
      </c>
      <c r="J1125" s="55" t="s">
        <v>33</v>
      </c>
      <c r="K1125" s="39">
        <v>643618785</v>
      </c>
      <c r="L1125" s="48" t="s">
        <v>1619</v>
      </c>
      <c r="M1125" s="55" t="s">
        <v>925</v>
      </c>
      <c r="N1125" s="55" t="s">
        <v>31</v>
      </c>
      <c r="O1125" s="55" t="s">
        <v>268</v>
      </c>
      <c r="P1125" s="54">
        <v>41214</v>
      </c>
      <c r="Q1125" s="55" t="s">
        <v>17</v>
      </c>
    </row>
    <row r="1126" spans="1:17" x14ac:dyDescent="0.3">
      <c r="A1126" s="54">
        <v>40848</v>
      </c>
      <c r="B1126" s="55" t="s">
        <v>269</v>
      </c>
      <c r="C1126" s="55" t="s">
        <v>1075</v>
      </c>
      <c r="D1126" s="55" t="s">
        <v>922</v>
      </c>
      <c r="E1126" s="39">
        <v>1</v>
      </c>
      <c r="F1126" s="56">
        <v>44310.39</v>
      </c>
      <c r="G1126" s="56">
        <v>44310.39</v>
      </c>
      <c r="H1126" s="55" t="s">
        <v>1499</v>
      </c>
      <c r="I1126" s="55" t="s">
        <v>1500</v>
      </c>
      <c r="J1126" s="55" t="s">
        <v>33</v>
      </c>
      <c r="K1126" s="39">
        <v>643619243</v>
      </c>
      <c r="L1126" s="48" t="s">
        <v>1619</v>
      </c>
      <c r="M1126" s="55" t="s">
        <v>925</v>
      </c>
      <c r="N1126" s="55" t="s">
        <v>31</v>
      </c>
      <c r="O1126" s="55" t="s">
        <v>268</v>
      </c>
      <c r="P1126" s="54">
        <v>40848</v>
      </c>
      <c r="Q1126" s="55" t="s">
        <v>17</v>
      </c>
    </row>
    <row r="1127" spans="1:17" x14ac:dyDescent="0.3">
      <c r="A1127" s="54">
        <v>24289</v>
      </c>
      <c r="B1127" s="55" t="s">
        <v>269</v>
      </c>
      <c r="C1127" s="55" t="s">
        <v>502</v>
      </c>
      <c r="D1127" s="55" t="s">
        <v>927</v>
      </c>
      <c r="E1127" s="39">
        <v>1</v>
      </c>
      <c r="F1127" s="56">
        <v>3412.91</v>
      </c>
      <c r="G1127" s="56">
        <v>3412.91</v>
      </c>
      <c r="H1127" s="55" t="s">
        <v>928</v>
      </c>
      <c r="I1127" s="55" t="s">
        <v>929</v>
      </c>
      <c r="J1127" s="55" t="s">
        <v>33</v>
      </c>
      <c r="K1127" s="39">
        <v>19075</v>
      </c>
      <c r="L1127" s="48" t="s">
        <v>1619</v>
      </c>
      <c r="M1127" s="55" t="s">
        <v>925</v>
      </c>
      <c r="N1127" s="55" t="s">
        <v>31</v>
      </c>
      <c r="O1127" s="55" t="s">
        <v>268</v>
      </c>
      <c r="P1127" s="54">
        <v>24289</v>
      </c>
      <c r="Q1127" s="55" t="s">
        <v>17</v>
      </c>
    </row>
    <row r="1128" spans="1:17" x14ac:dyDescent="0.3">
      <c r="A1128" s="54">
        <v>24289</v>
      </c>
      <c r="B1128" s="55" t="s">
        <v>269</v>
      </c>
      <c r="C1128" s="55" t="s">
        <v>1501</v>
      </c>
      <c r="D1128" s="55" t="s">
        <v>927</v>
      </c>
      <c r="E1128" s="39">
        <v>1</v>
      </c>
      <c r="F1128" s="56">
        <v>7163.85</v>
      </c>
      <c r="G1128" s="56">
        <v>7163.85</v>
      </c>
      <c r="H1128" s="55" t="s">
        <v>928</v>
      </c>
      <c r="I1128" s="55" t="s">
        <v>929</v>
      </c>
      <c r="J1128" s="55" t="s">
        <v>33</v>
      </c>
      <c r="K1128" s="39">
        <v>19100</v>
      </c>
      <c r="L1128" s="48" t="s">
        <v>1619</v>
      </c>
      <c r="M1128" s="55" t="s">
        <v>925</v>
      </c>
      <c r="N1128" s="55" t="s">
        <v>31</v>
      </c>
      <c r="O1128" s="55" t="s">
        <v>268</v>
      </c>
      <c r="P1128" s="54">
        <v>24289</v>
      </c>
      <c r="Q1128" s="55" t="s">
        <v>17</v>
      </c>
    </row>
    <row r="1129" spans="1:17" x14ac:dyDescent="0.3">
      <c r="A1129" s="54">
        <v>24289</v>
      </c>
      <c r="B1129" s="55" t="s">
        <v>269</v>
      </c>
      <c r="C1129" s="55" t="s">
        <v>1502</v>
      </c>
      <c r="D1129" s="55" t="s">
        <v>927</v>
      </c>
      <c r="E1129" s="39">
        <v>1</v>
      </c>
      <c r="F1129" s="56">
        <v>7168.59</v>
      </c>
      <c r="G1129" s="56">
        <v>7168.59</v>
      </c>
      <c r="H1129" s="55" t="s">
        <v>928</v>
      </c>
      <c r="I1129" s="55" t="s">
        <v>929</v>
      </c>
      <c r="J1129" s="55" t="s">
        <v>33</v>
      </c>
      <c r="K1129" s="39">
        <v>19112</v>
      </c>
      <c r="L1129" s="48" t="s">
        <v>1619</v>
      </c>
      <c r="M1129" s="55" t="s">
        <v>925</v>
      </c>
      <c r="N1129" s="55" t="s">
        <v>31</v>
      </c>
      <c r="O1129" s="55" t="s">
        <v>268</v>
      </c>
      <c r="P1129" s="54">
        <v>24289</v>
      </c>
      <c r="Q1129" s="55" t="s">
        <v>17</v>
      </c>
    </row>
    <row r="1130" spans="1:17" x14ac:dyDescent="0.3">
      <c r="A1130" s="54">
        <v>41852</v>
      </c>
      <c r="B1130" s="55" t="s">
        <v>269</v>
      </c>
      <c r="C1130" s="55" t="s">
        <v>1503</v>
      </c>
      <c r="D1130" s="55" t="s">
        <v>922</v>
      </c>
      <c r="E1130" s="39">
        <v>1</v>
      </c>
      <c r="F1130" s="56">
        <v>145885.15</v>
      </c>
      <c r="G1130" s="56">
        <v>145885.15</v>
      </c>
      <c r="H1130" s="55" t="s">
        <v>1504</v>
      </c>
      <c r="I1130" s="55" t="s">
        <v>929</v>
      </c>
      <c r="J1130" s="55" t="s">
        <v>33</v>
      </c>
      <c r="K1130" s="39">
        <v>677597016</v>
      </c>
      <c r="L1130" s="48" t="s">
        <v>1619</v>
      </c>
      <c r="M1130" s="55" t="s">
        <v>925</v>
      </c>
      <c r="N1130" s="55" t="s">
        <v>31</v>
      </c>
      <c r="O1130" s="55" t="s">
        <v>268</v>
      </c>
      <c r="P1130" s="54">
        <v>41852</v>
      </c>
      <c r="Q1130" s="55" t="s">
        <v>17</v>
      </c>
    </row>
    <row r="1131" spans="1:17" x14ac:dyDescent="0.3">
      <c r="A1131" s="54">
        <v>41214</v>
      </c>
      <c r="B1131" s="55" t="s">
        <v>269</v>
      </c>
      <c r="C1131" s="55" t="s">
        <v>1503</v>
      </c>
      <c r="D1131" s="55" t="s">
        <v>922</v>
      </c>
      <c r="E1131" s="39">
        <v>0</v>
      </c>
      <c r="F1131" s="56">
        <v>1910.38</v>
      </c>
      <c r="G1131" s="56">
        <v>1910.38</v>
      </c>
      <c r="H1131" s="55" t="s">
        <v>1505</v>
      </c>
      <c r="I1131" s="55" t="s">
        <v>1506</v>
      </c>
      <c r="J1131" s="55" t="s">
        <v>33</v>
      </c>
      <c r="K1131" s="39">
        <v>674296004</v>
      </c>
      <c r="L1131" s="48" t="s">
        <v>1619</v>
      </c>
      <c r="M1131" s="55" t="s">
        <v>925</v>
      </c>
      <c r="N1131" s="55" t="s">
        <v>31</v>
      </c>
      <c r="O1131" s="55" t="s">
        <v>268</v>
      </c>
      <c r="P1131" s="54">
        <v>41214</v>
      </c>
      <c r="Q1131" s="55" t="s">
        <v>17</v>
      </c>
    </row>
    <row r="1132" spans="1:17" x14ac:dyDescent="0.3">
      <c r="A1132" s="54">
        <v>41183</v>
      </c>
      <c r="B1132" s="55" t="s">
        <v>269</v>
      </c>
      <c r="C1132" s="55" t="s">
        <v>1503</v>
      </c>
      <c r="D1132" s="55" t="s">
        <v>922</v>
      </c>
      <c r="E1132" s="39">
        <v>1</v>
      </c>
      <c r="F1132" s="56">
        <v>196799.18</v>
      </c>
      <c r="G1132" s="56">
        <v>196799.18</v>
      </c>
      <c r="H1132" s="55" t="s">
        <v>1507</v>
      </c>
      <c r="I1132" s="55" t="s">
        <v>1506</v>
      </c>
      <c r="J1132" s="55" t="s">
        <v>33</v>
      </c>
      <c r="K1132" s="39">
        <v>661703466</v>
      </c>
      <c r="L1132" s="48" t="s">
        <v>1619</v>
      </c>
      <c r="M1132" s="55" t="s">
        <v>925</v>
      </c>
      <c r="N1132" s="55" t="s">
        <v>31</v>
      </c>
      <c r="O1132" s="55" t="s">
        <v>268</v>
      </c>
      <c r="P1132" s="54">
        <v>41183</v>
      </c>
      <c r="Q1132" s="55" t="s">
        <v>17</v>
      </c>
    </row>
    <row r="1133" spans="1:17" x14ac:dyDescent="0.3">
      <c r="A1133" s="54">
        <v>41306</v>
      </c>
      <c r="B1133" s="55" t="s">
        <v>269</v>
      </c>
      <c r="C1133" s="55" t="s">
        <v>505</v>
      </c>
      <c r="D1133" s="55" t="s">
        <v>922</v>
      </c>
      <c r="E1133" s="39">
        <v>0</v>
      </c>
      <c r="F1133" s="56">
        <v>-61760.05</v>
      </c>
      <c r="G1133" s="56">
        <v>-61760.05</v>
      </c>
      <c r="H1133" s="55" t="s">
        <v>1045</v>
      </c>
      <c r="I1133" s="55" t="s">
        <v>929</v>
      </c>
      <c r="J1133" s="55" t="s">
        <v>33</v>
      </c>
      <c r="K1133" s="39">
        <v>640795363</v>
      </c>
      <c r="L1133" s="48" t="s">
        <v>1619</v>
      </c>
      <c r="M1133" s="55" t="s">
        <v>925</v>
      </c>
      <c r="N1133" s="55" t="s">
        <v>31</v>
      </c>
      <c r="O1133" s="55" t="s">
        <v>268</v>
      </c>
      <c r="P1133" s="54">
        <v>41306</v>
      </c>
      <c r="Q1133" s="55" t="s">
        <v>17</v>
      </c>
    </row>
    <row r="1134" spans="1:17" x14ac:dyDescent="0.3">
      <c r="A1134" s="54">
        <v>40725</v>
      </c>
      <c r="B1134" s="55" t="s">
        <v>269</v>
      </c>
      <c r="C1134" s="55" t="s">
        <v>505</v>
      </c>
      <c r="D1134" s="55" t="s">
        <v>922</v>
      </c>
      <c r="E1134" s="39">
        <v>1</v>
      </c>
      <c r="F1134" s="56">
        <v>2431169.42</v>
      </c>
      <c r="G1134" s="56">
        <v>2431169.42</v>
      </c>
      <c r="H1134" s="55" t="s">
        <v>1508</v>
      </c>
      <c r="I1134" s="55" t="s">
        <v>929</v>
      </c>
      <c r="J1134" s="55" t="s">
        <v>33</v>
      </c>
      <c r="K1134" s="39">
        <v>628711834</v>
      </c>
      <c r="L1134" s="48" t="s">
        <v>1619</v>
      </c>
      <c r="M1134" s="55" t="s">
        <v>925</v>
      </c>
      <c r="N1134" s="55" t="s">
        <v>31</v>
      </c>
      <c r="O1134" s="55" t="s">
        <v>268</v>
      </c>
      <c r="P1134" s="54">
        <v>40725</v>
      </c>
      <c r="Q1134" s="55" t="s">
        <v>17</v>
      </c>
    </row>
    <row r="1135" spans="1:17" x14ac:dyDescent="0.3">
      <c r="A1135" s="54">
        <v>40087</v>
      </c>
      <c r="B1135" s="55" t="s">
        <v>269</v>
      </c>
      <c r="C1135" s="55" t="s">
        <v>1509</v>
      </c>
      <c r="D1135" s="55" t="s">
        <v>922</v>
      </c>
      <c r="E1135" s="39">
        <v>1</v>
      </c>
      <c r="F1135" s="56">
        <v>2564585.71</v>
      </c>
      <c r="G1135" s="56">
        <v>2564585.71</v>
      </c>
      <c r="H1135" s="55" t="s">
        <v>1510</v>
      </c>
      <c r="I1135" s="55" t="s">
        <v>929</v>
      </c>
      <c r="J1135" s="55" t="s">
        <v>33</v>
      </c>
      <c r="K1135" s="39">
        <v>104970928</v>
      </c>
      <c r="L1135" s="48" t="s">
        <v>1619</v>
      </c>
      <c r="M1135" s="55" t="s">
        <v>925</v>
      </c>
      <c r="N1135" s="55" t="s">
        <v>31</v>
      </c>
      <c r="O1135" s="55" t="s">
        <v>268</v>
      </c>
      <c r="P1135" s="54">
        <v>40087</v>
      </c>
      <c r="Q1135" s="55" t="s">
        <v>17</v>
      </c>
    </row>
    <row r="1136" spans="1:17" x14ac:dyDescent="0.3">
      <c r="A1136" s="54">
        <v>38078</v>
      </c>
      <c r="B1136" s="55" t="s">
        <v>269</v>
      </c>
      <c r="C1136" s="55" t="s">
        <v>1509</v>
      </c>
      <c r="D1136" s="55" t="s">
        <v>922</v>
      </c>
      <c r="E1136" s="39">
        <v>1</v>
      </c>
      <c r="F1136" s="56">
        <v>219599.1</v>
      </c>
      <c r="G1136" s="56">
        <v>219599.1</v>
      </c>
      <c r="H1136" s="55" t="s">
        <v>1511</v>
      </c>
      <c r="I1136" s="55" t="s">
        <v>929</v>
      </c>
      <c r="J1136" s="55" t="s">
        <v>33</v>
      </c>
      <c r="K1136" s="39">
        <v>44894153</v>
      </c>
      <c r="L1136" s="48" t="s">
        <v>1619</v>
      </c>
      <c r="M1136" s="55" t="s">
        <v>925</v>
      </c>
      <c r="N1136" s="55" t="s">
        <v>31</v>
      </c>
      <c r="O1136" s="55" t="s">
        <v>268</v>
      </c>
      <c r="P1136" s="54">
        <v>38078</v>
      </c>
      <c r="Q1136" s="55" t="s">
        <v>17</v>
      </c>
    </row>
    <row r="1137" spans="1:17" x14ac:dyDescent="0.3">
      <c r="A1137" s="54">
        <v>33055</v>
      </c>
      <c r="B1137" s="55" t="s">
        <v>269</v>
      </c>
      <c r="C1137" s="55" t="s">
        <v>1509</v>
      </c>
      <c r="D1137" s="55" t="s">
        <v>922</v>
      </c>
      <c r="E1137" s="39">
        <v>0</v>
      </c>
      <c r="F1137" s="56">
        <v>73131.73</v>
      </c>
      <c r="G1137" s="56">
        <v>73131.73</v>
      </c>
      <c r="H1137" s="55" t="s">
        <v>928</v>
      </c>
      <c r="I1137" s="55" t="s">
        <v>929</v>
      </c>
      <c r="J1137" s="55" t="s">
        <v>33</v>
      </c>
      <c r="K1137" s="39">
        <v>62088066</v>
      </c>
      <c r="L1137" s="48" t="s">
        <v>1619</v>
      </c>
      <c r="M1137" s="55" t="s">
        <v>925</v>
      </c>
      <c r="N1137" s="55" t="s">
        <v>31</v>
      </c>
      <c r="O1137" s="55" t="s">
        <v>268</v>
      </c>
      <c r="P1137" s="54">
        <v>33055</v>
      </c>
      <c r="Q1137" s="55" t="s">
        <v>17</v>
      </c>
    </row>
    <row r="1138" spans="1:17" x14ac:dyDescent="0.3">
      <c r="A1138" s="54">
        <v>34151</v>
      </c>
      <c r="B1138" s="55" t="s">
        <v>269</v>
      </c>
      <c r="C1138" s="55" t="s">
        <v>1512</v>
      </c>
      <c r="D1138" s="55" t="s">
        <v>927</v>
      </c>
      <c r="E1138" s="39">
        <v>0</v>
      </c>
      <c r="F1138" s="56">
        <v>50334.7</v>
      </c>
      <c r="G1138" s="56">
        <v>50334.7</v>
      </c>
      <c r="H1138" s="55" t="s">
        <v>928</v>
      </c>
      <c r="I1138" s="55" t="s">
        <v>929</v>
      </c>
      <c r="J1138" s="55" t="s">
        <v>33</v>
      </c>
      <c r="K1138" s="39">
        <v>19278</v>
      </c>
      <c r="L1138" s="48" t="s">
        <v>1619</v>
      </c>
      <c r="M1138" s="55" t="s">
        <v>925</v>
      </c>
      <c r="N1138" s="55" t="s">
        <v>31</v>
      </c>
      <c r="O1138" s="55" t="s">
        <v>268</v>
      </c>
      <c r="P1138" s="54">
        <v>34151</v>
      </c>
      <c r="Q1138" s="55" t="s">
        <v>17</v>
      </c>
    </row>
    <row r="1139" spans="1:17" x14ac:dyDescent="0.3">
      <c r="A1139" s="54">
        <v>24289</v>
      </c>
      <c r="B1139" s="55" t="s">
        <v>269</v>
      </c>
      <c r="C1139" s="55" t="s">
        <v>1512</v>
      </c>
      <c r="D1139" s="55" t="s">
        <v>927</v>
      </c>
      <c r="E1139" s="39">
        <v>1</v>
      </c>
      <c r="F1139" s="56">
        <v>45657.599999999999</v>
      </c>
      <c r="G1139" s="56">
        <v>45657.599999999999</v>
      </c>
      <c r="H1139" s="55" t="s">
        <v>928</v>
      </c>
      <c r="I1139" s="55" t="s">
        <v>929</v>
      </c>
      <c r="J1139" s="55" t="s">
        <v>33</v>
      </c>
      <c r="K1139" s="39">
        <v>19277</v>
      </c>
      <c r="L1139" s="48" t="s">
        <v>1619</v>
      </c>
      <c r="M1139" s="55" t="s">
        <v>925</v>
      </c>
      <c r="N1139" s="55" t="s">
        <v>31</v>
      </c>
      <c r="O1139" s="55" t="s">
        <v>268</v>
      </c>
      <c r="P1139" s="54">
        <v>24289</v>
      </c>
      <c r="Q1139" s="55" t="s">
        <v>17</v>
      </c>
    </row>
    <row r="1140" spans="1:17" x14ac:dyDescent="0.3">
      <c r="A1140" s="54">
        <v>34151</v>
      </c>
      <c r="B1140" s="55" t="s">
        <v>269</v>
      </c>
      <c r="C1140" s="55" t="s">
        <v>532</v>
      </c>
      <c r="D1140" s="55" t="s">
        <v>927</v>
      </c>
      <c r="E1140" s="39">
        <v>0</v>
      </c>
      <c r="F1140" s="56">
        <v>20833.259999999998</v>
      </c>
      <c r="G1140" s="56">
        <v>20833.259999999998</v>
      </c>
      <c r="H1140" s="55" t="s">
        <v>928</v>
      </c>
      <c r="I1140" s="55" t="s">
        <v>929</v>
      </c>
      <c r="J1140" s="55" t="s">
        <v>33</v>
      </c>
      <c r="K1140" s="39">
        <v>19915</v>
      </c>
      <c r="L1140" s="48" t="s">
        <v>1619</v>
      </c>
      <c r="M1140" s="55" t="s">
        <v>925</v>
      </c>
      <c r="N1140" s="55" t="s">
        <v>31</v>
      </c>
      <c r="O1140" s="55" t="s">
        <v>268</v>
      </c>
      <c r="P1140" s="54">
        <v>34151</v>
      </c>
      <c r="Q1140" s="55" t="s">
        <v>17</v>
      </c>
    </row>
    <row r="1141" spans="1:17" x14ac:dyDescent="0.3">
      <c r="A1141" s="54">
        <v>24289</v>
      </c>
      <c r="B1141" s="55" t="s">
        <v>269</v>
      </c>
      <c r="C1141" s="55" t="s">
        <v>532</v>
      </c>
      <c r="D1141" s="55" t="s">
        <v>927</v>
      </c>
      <c r="E1141" s="39">
        <v>1</v>
      </c>
      <c r="F1141" s="56">
        <v>228000.11</v>
      </c>
      <c r="G1141" s="56">
        <v>228000.11</v>
      </c>
      <c r="H1141" s="55" t="s">
        <v>928</v>
      </c>
      <c r="I1141" s="55" t="s">
        <v>929</v>
      </c>
      <c r="J1141" s="55" t="s">
        <v>33</v>
      </c>
      <c r="K1141" s="39">
        <v>19914</v>
      </c>
      <c r="L1141" s="48" t="s">
        <v>1619</v>
      </c>
      <c r="M1141" s="55" t="s">
        <v>925</v>
      </c>
      <c r="N1141" s="55" t="s">
        <v>31</v>
      </c>
      <c r="O1141" s="55" t="s">
        <v>268</v>
      </c>
      <c r="P1141" s="54">
        <v>24289</v>
      </c>
      <c r="Q1141" s="55" t="s">
        <v>17</v>
      </c>
    </row>
    <row r="1142" spans="1:17" x14ac:dyDescent="0.3">
      <c r="A1142" s="54">
        <v>24289</v>
      </c>
      <c r="B1142" s="55" t="s">
        <v>269</v>
      </c>
      <c r="C1142" s="55" t="s">
        <v>1513</v>
      </c>
      <c r="D1142" s="55" t="s">
        <v>922</v>
      </c>
      <c r="E1142" s="39">
        <v>9</v>
      </c>
      <c r="F1142" s="56">
        <v>183022.17</v>
      </c>
      <c r="G1142" s="56">
        <v>20335.8</v>
      </c>
      <c r="H1142" s="55" t="s">
        <v>928</v>
      </c>
      <c r="I1142" s="55" t="s">
        <v>929</v>
      </c>
      <c r="J1142" s="55" t="s">
        <v>33</v>
      </c>
      <c r="K1142" s="39">
        <v>19944</v>
      </c>
      <c r="L1142" s="48" t="s">
        <v>1619</v>
      </c>
      <c r="M1142" s="55" t="s">
        <v>925</v>
      </c>
      <c r="N1142" s="55" t="s">
        <v>31</v>
      </c>
      <c r="O1142" s="55" t="s">
        <v>268</v>
      </c>
      <c r="P1142" s="54">
        <v>24289</v>
      </c>
      <c r="Q1142" s="55" t="s">
        <v>17</v>
      </c>
    </row>
    <row r="1143" spans="1:17" x14ac:dyDescent="0.3">
      <c r="A1143" s="54">
        <v>24289</v>
      </c>
      <c r="B1143" s="55" t="s">
        <v>269</v>
      </c>
      <c r="C1143" s="55" t="s">
        <v>1514</v>
      </c>
      <c r="D1143" s="55" t="s">
        <v>927</v>
      </c>
      <c r="E1143" s="39">
        <v>1</v>
      </c>
      <c r="F1143" s="56">
        <v>6730.58</v>
      </c>
      <c r="G1143" s="56">
        <v>6730.58</v>
      </c>
      <c r="H1143" s="55" t="s">
        <v>928</v>
      </c>
      <c r="I1143" s="55" t="s">
        <v>929</v>
      </c>
      <c r="J1143" s="55" t="s">
        <v>33</v>
      </c>
      <c r="K1143" s="39">
        <v>19974</v>
      </c>
      <c r="L1143" s="48" t="s">
        <v>1619</v>
      </c>
      <c r="M1143" s="55" t="s">
        <v>925</v>
      </c>
      <c r="N1143" s="55" t="s">
        <v>31</v>
      </c>
      <c r="O1143" s="55" t="s">
        <v>268</v>
      </c>
      <c r="P1143" s="54">
        <v>24289</v>
      </c>
      <c r="Q1143" s="55" t="s">
        <v>17</v>
      </c>
    </row>
    <row r="1144" spans="1:17" x14ac:dyDescent="0.3">
      <c r="A1144" s="54">
        <v>40087</v>
      </c>
      <c r="B1144" s="55" t="s">
        <v>269</v>
      </c>
      <c r="C1144" s="55" t="s">
        <v>1515</v>
      </c>
      <c r="D1144" s="55" t="s">
        <v>927</v>
      </c>
      <c r="E1144" s="39">
        <v>1</v>
      </c>
      <c r="F1144" s="56">
        <v>52096.85</v>
      </c>
      <c r="G1144" s="56">
        <v>52096.85</v>
      </c>
      <c r="H1144" s="55" t="s">
        <v>1516</v>
      </c>
      <c r="I1144" s="55" t="s">
        <v>929</v>
      </c>
      <c r="J1144" s="55" t="s">
        <v>33</v>
      </c>
      <c r="K1144" s="39">
        <v>99105254</v>
      </c>
      <c r="L1144" s="48" t="s">
        <v>1619</v>
      </c>
      <c r="M1144" s="55" t="s">
        <v>925</v>
      </c>
      <c r="N1144" s="55" t="s">
        <v>31</v>
      </c>
      <c r="O1144" s="55" t="s">
        <v>268</v>
      </c>
      <c r="P1144" s="54">
        <v>39814</v>
      </c>
      <c r="Q1144" s="55" t="s">
        <v>17</v>
      </c>
    </row>
    <row r="1145" spans="1:17" x14ac:dyDescent="0.3">
      <c r="A1145" s="54">
        <v>24289</v>
      </c>
      <c r="B1145" s="55" t="s">
        <v>269</v>
      </c>
      <c r="C1145" s="55" t="s">
        <v>538</v>
      </c>
      <c r="D1145" s="55" t="s">
        <v>927</v>
      </c>
      <c r="E1145" s="39">
        <v>0</v>
      </c>
      <c r="F1145" s="56">
        <v>3158.75</v>
      </c>
      <c r="G1145" s="56">
        <v>3158.75</v>
      </c>
      <c r="H1145" s="55" t="s">
        <v>928</v>
      </c>
      <c r="I1145" s="55" t="s">
        <v>929</v>
      </c>
      <c r="J1145" s="55" t="s">
        <v>33</v>
      </c>
      <c r="K1145" s="39">
        <v>20025</v>
      </c>
      <c r="L1145" s="48" t="s">
        <v>1619</v>
      </c>
      <c r="M1145" s="55" t="s">
        <v>925</v>
      </c>
      <c r="N1145" s="55" t="s">
        <v>31</v>
      </c>
      <c r="O1145" s="55" t="s">
        <v>268</v>
      </c>
      <c r="P1145" s="54">
        <v>24289</v>
      </c>
      <c r="Q1145" s="55" t="s">
        <v>17</v>
      </c>
    </row>
    <row r="1146" spans="1:17" x14ac:dyDescent="0.3">
      <c r="A1146" s="54">
        <v>40087</v>
      </c>
      <c r="B1146" s="55" t="s">
        <v>269</v>
      </c>
      <c r="C1146" s="55" t="s">
        <v>1517</v>
      </c>
      <c r="D1146" s="55" t="s">
        <v>922</v>
      </c>
      <c r="E1146" s="39">
        <v>1</v>
      </c>
      <c r="F1146" s="56">
        <v>33444.33</v>
      </c>
      <c r="G1146" s="56">
        <v>33444.33</v>
      </c>
      <c r="H1146" s="55" t="s">
        <v>1518</v>
      </c>
      <c r="I1146" s="55" t="s">
        <v>929</v>
      </c>
      <c r="J1146" s="55" t="s">
        <v>33</v>
      </c>
      <c r="K1146" s="39">
        <v>99105276</v>
      </c>
      <c r="L1146" s="48" t="s">
        <v>1619</v>
      </c>
      <c r="M1146" s="55" t="s">
        <v>925</v>
      </c>
      <c r="N1146" s="55" t="s">
        <v>31</v>
      </c>
      <c r="O1146" s="55" t="s">
        <v>268</v>
      </c>
      <c r="P1146" s="54">
        <v>39814</v>
      </c>
      <c r="Q1146" s="55" t="s">
        <v>17</v>
      </c>
    </row>
    <row r="1147" spans="1:17" x14ac:dyDescent="0.3">
      <c r="A1147" s="54">
        <v>41609</v>
      </c>
      <c r="B1147" s="55" t="s">
        <v>269</v>
      </c>
      <c r="C1147" s="55" t="s">
        <v>1534</v>
      </c>
      <c r="D1147" s="55" t="s">
        <v>927</v>
      </c>
      <c r="E1147" s="39">
        <v>1</v>
      </c>
      <c r="F1147" s="56">
        <v>14812.4</v>
      </c>
      <c r="G1147" s="56">
        <v>14812.4</v>
      </c>
      <c r="H1147" s="55" t="s">
        <v>1535</v>
      </c>
      <c r="I1147" s="55" t="s">
        <v>929</v>
      </c>
      <c r="J1147" s="55" t="s">
        <v>33</v>
      </c>
      <c r="K1147" s="39">
        <v>679000125</v>
      </c>
      <c r="L1147" s="48" t="s">
        <v>1619</v>
      </c>
      <c r="M1147" s="55" t="s">
        <v>925</v>
      </c>
      <c r="N1147" s="55" t="s">
        <v>31</v>
      </c>
      <c r="O1147" s="55" t="s">
        <v>268</v>
      </c>
      <c r="P1147" s="54">
        <v>42036</v>
      </c>
      <c r="Q1147" s="55" t="s">
        <v>17</v>
      </c>
    </row>
    <row r="1148" spans="1:17" x14ac:dyDescent="0.3">
      <c r="A1148" s="54">
        <v>41609</v>
      </c>
      <c r="B1148" s="55" t="s">
        <v>269</v>
      </c>
      <c r="C1148" s="55" t="s">
        <v>1534</v>
      </c>
      <c r="D1148" s="55" t="s">
        <v>927</v>
      </c>
      <c r="E1148" s="39">
        <v>1</v>
      </c>
      <c r="F1148" s="56">
        <v>-133722.54</v>
      </c>
      <c r="G1148" s="56">
        <v>-133722.54</v>
      </c>
      <c r="H1148" s="55" t="s">
        <v>1535</v>
      </c>
      <c r="I1148" s="55" t="s">
        <v>929</v>
      </c>
      <c r="J1148" s="55" t="s">
        <v>33</v>
      </c>
      <c r="K1148" s="39">
        <v>677153953</v>
      </c>
      <c r="L1148" s="48" t="s">
        <v>1619</v>
      </c>
      <c r="M1148" s="55" t="s">
        <v>925</v>
      </c>
      <c r="N1148" s="55" t="s">
        <v>31</v>
      </c>
      <c r="O1148" s="55" t="s">
        <v>268</v>
      </c>
      <c r="P1148" s="54">
        <v>42005</v>
      </c>
      <c r="Q1148" s="55" t="s">
        <v>17</v>
      </c>
    </row>
    <row r="1149" spans="1:17" x14ac:dyDescent="0.3">
      <c r="A1149" s="54">
        <v>41609</v>
      </c>
      <c r="B1149" s="55" t="s">
        <v>269</v>
      </c>
      <c r="C1149" s="55" t="s">
        <v>1534</v>
      </c>
      <c r="D1149" s="55" t="s">
        <v>927</v>
      </c>
      <c r="E1149" s="39">
        <v>1</v>
      </c>
      <c r="F1149" s="56">
        <v>118318.54</v>
      </c>
      <c r="G1149" s="56">
        <v>118318.54</v>
      </c>
      <c r="H1149" s="55" t="s">
        <v>1535</v>
      </c>
      <c r="I1149" s="55" t="s">
        <v>929</v>
      </c>
      <c r="J1149" s="55" t="s">
        <v>33</v>
      </c>
      <c r="K1149" s="39">
        <v>653963797</v>
      </c>
      <c r="L1149" s="48" t="s">
        <v>1619</v>
      </c>
      <c r="M1149" s="55" t="s">
        <v>925</v>
      </c>
      <c r="N1149" s="55" t="s">
        <v>31</v>
      </c>
      <c r="O1149" s="55" t="s">
        <v>268</v>
      </c>
      <c r="P1149" s="54">
        <v>41609</v>
      </c>
      <c r="Q1149" s="55" t="s">
        <v>17</v>
      </c>
    </row>
    <row r="1150" spans="1:17" x14ac:dyDescent="0.3">
      <c r="A1150" s="50">
        <v>42156</v>
      </c>
      <c r="B1150" s="51" t="s">
        <v>269</v>
      </c>
      <c r="C1150" s="51" t="s">
        <v>1536</v>
      </c>
      <c r="D1150" s="51" t="s">
        <v>927</v>
      </c>
      <c r="E1150" s="38">
        <v>1</v>
      </c>
      <c r="F1150" s="52">
        <v>35910.050000000003</v>
      </c>
      <c r="G1150" s="52">
        <v>35910.050000000003</v>
      </c>
      <c r="H1150" s="51" t="s">
        <v>1537</v>
      </c>
      <c r="I1150" s="51" t="s">
        <v>929</v>
      </c>
      <c r="J1150" s="51" t="s">
        <v>33</v>
      </c>
      <c r="K1150" s="38">
        <v>686343894</v>
      </c>
      <c r="L1150" s="38" t="s">
        <v>1620</v>
      </c>
      <c r="M1150" s="51" t="s">
        <v>925</v>
      </c>
      <c r="N1150" s="51" t="s">
        <v>31</v>
      </c>
      <c r="O1150" s="51" t="s">
        <v>268</v>
      </c>
      <c r="P1150" s="50">
        <v>42156</v>
      </c>
      <c r="Q1150" s="51" t="s">
        <v>17</v>
      </c>
    </row>
    <row r="1151" spans="1:17" x14ac:dyDescent="0.3">
      <c r="A1151" s="50">
        <v>30133</v>
      </c>
      <c r="B1151" s="51" t="s">
        <v>279</v>
      </c>
      <c r="C1151" s="51" t="s">
        <v>609</v>
      </c>
      <c r="D1151" s="51" t="s">
        <v>927</v>
      </c>
      <c r="E1151" s="53">
        <v>9840</v>
      </c>
      <c r="F1151" s="52">
        <v>89784.73</v>
      </c>
      <c r="G1151" s="52">
        <v>9.1199999999999992</v>
      </c>
      <c r="H1151" s="51" t="s">
        <v>928</v>
      </c>
      <c r="I1151" s="51" t="s">
        <v>929</v>
      </c>
      <c r="J1151" s="51" t="s">
        <v>33</v>
      </c>
      <c r="K1151" s="38">
        <v>22306</v>
      </c>
      <c r="L1151" s="38" t="s">
        <v>1620</v>
      </c>
      <c r="M1151" s="51" t="s">
        <v>925</v>
      </c>
      <c r="N1151" s="51" t="s">
        <v>31</v>
      </c>
      <c r="O1151" s="51" t="s">
        <v>276</v>
      </c>
      <c r="P1151" s="50">
        <v>30133</v>
      </c>
      <c r="Q1151" s="51" t="s">
        <v>17</v>
      </c>
    </row>
    <row r="1152" spans="1:17" x14ac:dyDescent="0.3">
      <c r="A1152" s="50">
        <v>41579</v>
      </c>
      <c r="B1152" s="51" t="s">
        <v>279</v>
      </c>
      <c r="C1152" s="51" t="s">
        <v>898</v>
      </c>
      <c r="D1152" s="51" t="s">
        <v>922</v>
      </c>
      <c r="E1152" s="38">
        <v>3</v>
      </c>
      <c r="F1152" s="52">
        <v>20873.259999999998</v>
      </c>
      <c r="G1152" s="52">
        <v>6957.75</v>
      </c>
      <c r="H1152" s="51" t="s">
        <v>1544</v>
      </c>
      <c r="I1152" s="51" t="s">
        <v>929</v>
      </c>
      <c r="J1152" s="51" t="s">
        <v>33</v>
      </c>
      <c r="K1152" s="38">
        <v>670305698</v>
      </c>
      <c r="L1152" s="38" t="s">
        <v>1620</v>
      </c>
      <c r="M1152" s="51" t="s">
        <v>925</v>
      </c>
      <c r="N1152" s="51" t="s">
        <v>31</v>
      </c>
      <c r="O1152" s="51" t="s">
        <v>276</v>
      </c>
      <c r="P1152" s="50">
        <v>41579</v>
      </c>
      <c r="Q1152" s="51" t="s">
        <v>17</v>
      </c>
    </row>
    <row r="1153" spans="1:17" x14ac:dyDescent="0.3">
      <c r="A1153" s="54">
        <v>31229</v>
      </c>
      <c r="B1153" s="55" t="s">
        <v>279</v>
      </c>
      <c r="C1153" s="55" t="s">
        <v>1117</v>
      </c>
      <c r="D1153" s="55" t="s">
        <v>922</v>
      </c>
      <c r="E1153" s="39">
        <v>-1</v>
      </c>
      <c r="F1153" s="56">
        <v>-106312.82</v>
      </c>
      <c r="G1153" s="56">
        <v>106312.82</v>
      </c>
      <c r="H1153" s="55" t="s">
        <v>928</v>
      </c>
      <c r="I1153" s="55" t="s">
        <v>929</v>
      </c>
      <c r="J1153" s="55" t="s">
        <v>33</v>
      </c>
      <c r="K1153" s="39">
        <v>22998</v>
      </c>
      <c r="L1153" s="48" t="s">
        <v>1619</v>
      </c>
      <c r="M1153" s="55" t="s">
        <v>925</v>
      </c>
      <c r="N1153" s="55" t="s">
        <v>31</v>
      </c>
      <c r="O1153" s="55" t="s">
        <v>276</v>
      </c>
      <c r="P1153" s="54">
        <v>31229</v>
      </c>
      <c r="Q1153" s="55" t="s">
        <v>17</v>
      </c>
    </row>
    <row r="1154" spans="1:17" x14ac:dyDescent="0.3">
      <c r="A1154" s="54">
        <v>24289</v>
      </c>
      <c r="B1154" s="55" t="s">
        <v>279</v>
      </c>
      <c r="C1154" s="55" t="s">
        <v>1117</v>
      </c>
      <c r="D1154" s="55" t="s">
        <v>922</v>
      </c>
      <c r="E1154" s="39">
        <v>0</v>
      </c>
      <c r="F1154" s="56">
        <v>-793.27</v>
      </c>
      <c r="G1154" s="56">
        <v>-793.27</v>
      </c>
      <c r="H1154" s="55" t="s">
        <v>928</v>
      </c>
      <c r="I1154" s="55" t="s">
        <v>929</v>
      </c>
      <c r="J1154" s="55" t="s">
        <v>33</v>
      </c>
      <c r="K1154" s="39">
        <v>22997</v>
      </c>
      <c r="L1154" s="48" t="s">
        <v>1619</v>
      </c>
      <c r="M1154" s="55" t="s">
        <v>925</v>
      </c>
      <c r="N1154" s="55" t="s">
        <v>31</v>
      </c>
      <c r="O1154" s="55" t="s">
        <v>276</v>
      </c>
      <c r="P1154" s="54">
        <v>24289</v>
      </c>
      <c r="Q1154" s="55" t="s">
        <v>17</v>
      </c>
    </row>
    <row r="1155" spans="1:17" x14ac:dyDescent="0.3">
      <c r="A1155" s="54">
        <v>24289</v>
      </c>
      <c r="B1155" s="55" t="s">
        <v>279</v>
      </c>
      <c r="C1155" s="55" t="s">
        <v>1550</v>
      </c>
      <c r="D1155" s="55" t="s">
        <v>922</v>
      </c>
      <c r="E1155" s="39">
        <v>1</v>
      </c>
      <c r="F1155" s="56">
        <v>2379.83</v>
      </c>
      <c r="G1155" s="56">
        <v>2379.83</v>
      </c>
      <c r="H1155" s="55" t="s">
        <v>928</v>
      </c>
      <c r="I1155" s="55" t="s">
        <v>929</v>
      </c>
      <c r="J1155" s="55" t="s">
        <v>33</v>
      </c>
      <c r="K1155" s="39">
        <v>61346261</v>
      </c>
      <c r="L1155" s="48" t="s">
        <v>1619</v>
      </c>
      <c r="M1155" s="55" t="s">
        <v>925</v>
      </c>
      <c r="N1155" s="55" t="s">
        <v>31</v>
      </c>
      <c r="O1155" s="55" t="s">
        <v>276</v>
      </c>
      <c r="P1155" s="54">
        <v>24289</v>
      </c>
      <c r="Q1155" s="55" t="s">
        <v>17</v>
      </c>
    </row>
    <row r="1156" spans="1:17" x14ac:dyDescent="0.3">
      <c r="A1156" s="54">
        <v>24289</v>
      </c>
      <c r="B1156" s="55" t="s">
        <v>279</v>
      </c>
      <c r="C1156" s="55" t="s">
        <v>1551</v>
      </c>
      <c r="D1156" s="55" t="s">
        <v>922</v>
      </c>
      <c r="E1156" s="39">
        <v>1</v>
      </c>
      <c r="F1156" s="56">
        <v>2379.83</v>
      </c>
      <c r="G1156" s="56">
        <v>2379.83</v>
      </c>
      <c r="H1156" s="55" t="s">
        <v>928</v>
      </c>
      <c r="I1156" s="55" t="s">
        <v>929</v>
      </c>
      <c r="J1156" s="55" t="s">
        <v>33</v>
      </c>
      <c r="K1156" s="39">
        <v>61346264</v>
      </c>
      <c r="L1156" s="48" t="s">
        <v>1619</v>
      </c>
      <c r="M1156" s="55" t="s">
        <v>925</v>
      </c>
      <c r="N1156" s="55" t="s">
        <v>31</v>
      </c>
      <c r="O1156" s="55" t="s">
        <v>276</v>
      </c>
      <c r="P1156" s="54">
        <v>24289</v>
      </c>
      <c r="Q1156" s="55" t="s">
        <v>17</v>
      </c>
    </row>
    <row r="1157" spans="1:17" x14ac:dyDescent="0.3">
      <c r="A1157" s="54">
        <v>38838</v>
      </c>
      <c r="B1157" s="55" t="s">
        <v>279</v>
      </c>
      <c r="C1157" s="55" t="s">
        <v>1552</v>
      </c>
      <c r="D1157" s="55" t="s">
        <v>922</v>
      </c>
      <c r="E1157" s="39">
        <v>1</v>
      </c>
      <c r="F1157" s="56">
        <v>2199.3000000000002</v>
      </c>
      <c r="G1157" s="56">
        <v>2199.3000000000002</v>
      </c>
      <c r="H1157" s="55" t="s">
        <v>1553</v>
      </c>
      <c r="I1157" s="55" t="s">
        <v>929</v>
      </c>
      <c r="J1157" s="55" t="s">
        <v>33</v>
      </c>
      <c r="K1157" s="39">
        <v>77531508</v>
      </c>
      <c r="L1157" s="48" t="s">
        <v>1619</v>
      </c>
      <c r="M1157" s="55" t="s">
        <v>925</v>
      </c>
      <c r="N1157" s="55" t="s">
        <v>31</v>
      </c>
      <c r="O1157" s="55" t="s">
        <v>276</v>
      </c>
      <c r="P1157" s="54">
        <v>38718</v>
      </c>
      <c r="Q1157" s="55" t="s">
        <v>17</v>
      </c>
    </row>
    <row r="1158" spans="1:17" x14ac:dyDescent="0.3">
      <c r="A1158" s="54">
        <v>24289</v>
      </c>
      <c r="B1158" s="55" t="s">
        <v>279</v>
      </c>
      <c r="C1158" s="55" t="s">
        <v>1552</v>
      </c>
      <c r="D1158" s="55" t="s">
        <v>922</v>
      </c>
      <c r="E1158" s="39">
        <v>29</v>
      </c>
      <c r="F1158" s="56">
        <v>62880.47</v>
      </c>
      <c r="G1158" s="56">
        <v>2168.29</v>
      </c>
      <c r="H1158" s="55" t="s">
        <v>928</v>
      </c>
      <c r="I1158" s="55" t="s">
        <v>929</v>
      </c>
      <c r="J1158" s="55" t="s">
        <v>33</v>
      </c>
      <c r="K1158" s="39">
        <v>61346267</v>
      </c>
      <c r="L1158" s="48" t="s">
        <v>1619</v>
      </c>
      <c r="M1158" s="55" t="s">
        <v>925</v>
      </c>
      <c r="N1158" s="55" t="s">
        <v>31</v>
      </c>
      <c r="O1158" s="55" t="s">
        <v>276</v>
      </c>
      <c r="P1158" s="54">
        <v>24289</v>
      </c>
      <c r="Q1158" s="55" t="s">
        <v>17</v>
      </c>
    </row>
    <row r="1159" spans="1:17" x14ac:dyDescent="0.3">
      <c r="A1159" s="54">
        <v>31229</v>
      </c>
      <c r="B1159" s="55" t="s">
        <v>279</v>
      </c>
      <c r="C1159" s="55" t="s">
        <v>1554</v>
      </c>
      <c r="D1159" s="55" t="s">
        <v>922</v>
      </c>
      <c r="E1159" s="39">
        <v>27</v>
      </c>
      <c r="F1159" s="56">
        <v>51545.61</v>
      </c>
      <c r="G1159" s="56">
        <v>1909.1</v>
      </c>
      <c r="H1159" s="55" t="s">
        <v>928</v>
      </c>
      <c r="I1159" s="55" t="s">
        <v>929</v>
      </c>
      <c r="J1159" s="55" t="s">
        <v>33</v>
      </c>
      <c r="K1159" s="39">
        <v>61346276</v>
      </c>
      <c r="L1159" s="48" t="s">
        <v>1619</v>
      </c>
      <c r="M1159" s="55" t="s">
        <v>925</v>
      </c>
      <c r="N1159" s="55" t="s">
        <v>31</v>
      </c>
      <c r="O1159" s="55" t="s">
        <v>276</v>
      </c>
      <c r="P1159" s="54">
        <v>31229</v>
      </c>
      <c r="Q1159" s="55" t="s">
        <v>17</v>
      </c>
    </row>
    <row r="1160" spans="1:17" x14ac:dyDescent="0.3">
      <c r="A1160" s="54">
        <v>24289</v>
      </c>
      <c r="B1160" s="55" t="s">
        <v>279</v>
      </c>
      <c r="C1160" s="55" t="s">
        <v>1555</v>
      </c>
      <c r="D1160" s="55" t="s">
        <v>922</v>
      </c>
      <c r="E1160" s="39">
        <v>4</v>
      </c>
      <c r="F1160" s="56">
        <v>7932.78</v>
      </c>
      <c r="G1160" s="56">
        <v>1983.2</v>
      </c>
      <c r="H1160" s="55" t="s">
        <v>928</v>
      </c>
      <c r="I1160" s="55" t="s">
        <v>929</v>
      </c>
      <c r="J1160" s="55" t="s">
        <v>33</v>
      </c>
      <c r="K1160" s="39">
        <v>61346270</v>
      </c>
      <c r="L1160" s="48" t="s">
        <v>1619</v>
      </c>
      <c r="M1160" s="55" t="s">
        <v>925</v>
      </c>
      <c r="N1160" s="55" t="s">
        <v>31</v>
      </c>
      <c r="O1160" s="55" t="s">
        <v>276</v>
      </c>
      <c r="P1160" s="54">
        <v>24289</v>
      </c>
      <c r="Q1160" s="55" t="s">
        <v>17</v>
      </c>
    </row>
    <row r="1161" spans="1:17" x14ac:dyDescent="0.3">
      <c r="A1161" s="54">
        <v>31229</v>
      </c>
      <c r="B1161" s="55" t="s">
        <v>279</v>
      </c>
      <c r="C1161" s="55" t="s">
        <v>1556</v>
      </c>
      <c r="D1161" s="55" t="s">
        <v>922</v>
      </c>
      <c r="E1161" s="39">
        <v>29</v>
      </c>
      <c r="F1161" s="56">
        <v>54767.21</v>
      </c>
      <c r="G1161" s="56">
        <v>1888.52</v>
      </c>
      <c r="H1161" s="55" t="s">
        <v>928</v>
      </c>
      <c r="I1161" s="55" t="s">
        <v>929</v>
      </c>
      <c r="J1161" s="55" t="s">
        <v>33</v>
      </c>
      <c r="K1161" s="39">
        <v>61346258</v>
      </c>
      <c r="L1161" s="48" t="s">
        <v>1619</v>
      </c>
      <c r="M1161" s="55" t="s">
        <v>925</v>
      </c>
      <c r="N1161" s="55" t="s">
        <v>31</v>
      </c>
      <c r="O1161" s="55" t="s">
        <v>276</v>
      </c>
      <c r="P1161" s="54">
        <v>31229</v>
      </c>
      <c r="Q1161" s="55" t="s">
        <v>17</v>
      </c>
    </row>
    <row r="1162" spans="1:17" x14ac:dyDescent="0.3">
      <c r="A1162" s="54">
        <v>24289</v>
      </c>
      <c r="B1162" s="55" t="s">
        <v>279</v>
      </c>
      <c r="C1162" s="55" t="s">
        <v>1557</v>
      </c>
      <c r="D1162" s="55" t="s">
        <v>922</v>
      </c>
      <c r="E1162" s="39">
        <v>1</v>
      </c>
      <c r="F1162" s="56">
        <v>2379.83</v>
      </c>
      <c r="G1162" s="56">
        <v>2379.83</v>
      </c>
      <c r="H1162" s="55" t="s">
        <v>928</v>
      </c>
      <c r="I1162" s="55" t="s">
        <v>929</v>
      </c>
      <c r="J1162" s="55" t="s">
        <v>33</v>
      </c>
      <c r="K1162" s="39">
        <v>61346273</v>
      </c>
      <c r="L1162" s="48" t="s">
        <v>1619</v>
      </c>
      <c r="M1162" s="55" t="s">
        <v>925</v>
      </c>
      <c r="N1162" s="55" t="s">
        <v>31</v>
      </c>
      <c r="O1162" s="55" t="s">
        <v>276</v>
      </c>
      <c r="P1162" s="54">
        <v>24289</v>
      </c>
      <c r="Q1162" s="55" t="s">
        <v>17</v>
      </c>
    </row>
    <row r="1163" spans="1:17" x14ac:dyDescent="0.3">
      <c r="A1163" s="74">
        <v>41306</v>
      </c>
      <c r="B1163" s="75" t="s">
        <v>279</v>
      </c>
      <c r="C1163" s="75" t="s">
        <v>870</v>
      </c>
      <c r="D1163" s="75" t="s">
        <v>927</v>
      </c>
      <c r="E1163" s="71">
        <v>0</v>
      </c>
      <c r="F1163" s="76">
        <v>-26151.46</v>
      </c>
      <c r="G1163" s="76">
        <v>-26151.46</v>
      </c>
      <c r="H1163" s="75" t="s">
        <v>1045</v>
      </c>
      <c r="I1163" s="75" t="s">
        <v>929</v>
      </c>
      <c r="J1163" s="75" t="s">
        <v>33</v>
      </c>
      <c r="K1163" s="71">
        <v>640795375</v>
      </c>
      <c r="L1163" s="71"/>
      <c r="M1163" s="75" t="s">
        <v>925</v>
      </c>
      <c r="N1163" s="75" t="s">
        <v>31</v>
      </c>
      <c r="O1163" s="75" t="s">
        <v>276</v>
      </c>
      <c r="P1163" s="74">
        <v>41306</v>
      </c>
      <c r="Q1163" s="75" t="s">
        <v>17</v>
      </c>
    </row>
    <row r="1164" spans="1:17" x14ac:dyDescent="0.3">
      <c r="A1164" s="74">
        <v>41306</v>
      </c>
      <c r="B1164" s="75" t="s">
        <v>279</v>
      </c>
      <c r="C1164" s="75" t="s">
        <v>871</v>
      </c>
      <c r="D1164" s="75" t="s">
        <v>927</v>
      </c>
      <c r="E1164" s="71">
        <v>0</v>
      </c>
      <c r="F1164" s="76">
        <v>-25358.98</v>
      </c>
      <c r="G1164" s="76">
        <v>-25358.98</v>
      </c>
      <c r="H1164" s="75" t="s">
        <v>1045</v>
      </c>
      <c r="I1164" s="75" t="s">
        <v>929</v>
      </c>
      <c r="J1164" s="75" t="s">
        <v>33</v>
      </c>
      <c r="K1164" s="71">
        <v>640795378</v>
      </c>
      <c r="L1164" s="71"/>
      <c r="M1164" s="75" t="s">
        <v>925</v>
      </c>
      <c r="N1164" s="75" t="s">
        <v>31</v>
      </c>
      <c r="O1164" s="75" t="s">
        <v>276</v>
      </c>
      <c r="P1164" s="74">
        <v>41306</v>
      </c>
      <c r="Q1164" s="75" t="s">
        <v>17</v>
      </c>
    </row>
    <row r="1165" spans="1:17" x14ac:dyDescent="0.3">
      <c r="A1165" s="54">
        <v>36342</v>
      </c>
      <c r="B1165" s="55" t="s">
        <v>279</v>
      </c>
      <c r="C1165" s="55" t="s">
        <v>1128</v>
      </c>
      <c r="D1165" s="55" t="s">
        <v>1014</v>
      </c>
      <c r="E1165" s="39">
        <v>0</v>
      </c>
      <c r="F1165" s="56">
        <v>241956.47</v>
      </c>
      <c r="G1165" s="56">
        <v>241956.47</v>
      </c>
      <c r="H1165" s="55" t="s">
        <v>928</v>
      </c>
      <c r="I1165" s="55" t="s">
        <v>929</v>
      </c>
      <c r="J1165" s="55" t="s">
        <v>33</v>
      </c>
      <c r="K1165" s="39">
        <v>24150</v>
      </c>
      <c r="L1165" s="48" t="s">
        <v>1619</v>
      </c>
      <c r="M1165" s="55" t="s">
        <v>925</v>
      </c>
      <c r="N1165" s="55" t="s">
        <v>31</v>
      </c>
      <c r="O1165" s="55" t="s">
        <v>276</v>
      </c>
      <c r="P1165" s="54">
        <v>36342</v>
      </c>
      <c r="Q1165" s="55" t="s">
        <v>17</v>
      </c>
    </row>
    <row r="1166" spans="1:17" x14ac:dyDescent="0.3">
      <c r="A1166" s="54">
        <v>33055</v>
      </c>
      <c r="B1166" s="55" t="s">
        <v>279</v>
      </c>
      <c r="C1166" s="55" t="s">
        <v>1128</v>
      </c>
      <c r="D1166" s="55" t="s">
        <v>1014</v>
      </c>
      <c r="E1166" s="39">
        <v>1</v>
      </c>
      <c r="F1166" s="56">
        <v>207381.77</v>
      </c>
      <c r="G1166" s="56">
        <v>207381.77</v>
      </c>
      <c r="H1166" s="55" t="s">
        <v>928</v>
      </c>
      <c r="I1166" s="55" t="s">
        <v>929</v>
      </c>
      <c r="J1166" s="55" t="s">
        <v>33</v>
      </c>
      <c r="K1166" s="39">
        <v>24149</v>
      </c>
      <c r="L1166" s="48" t="s">
        <v>1619</v>
      </c>
      <c r="M1166" s="55" t="s">
        <v>925</v>
      </c>
      <c r="N1166" s="55" t="s">
        <v>31</v>
      </c>
      <c r="O1166" s="55" t="s">
        <v>276</v>
      </c>
      <c r="P1166" s="54">
        <v>33055</v>
      </c>
      <c r="Q1166" s="55" t="s">
        <v>17</v>
      </c>
    </row>
    <row r="1167" spans="1:17" x14ac:dyDescent="0.3">
      <c r="A1167" s="54">
        <v>38869</v>
      </c>
      <c r="B1167" s="55" t="s">
        <v>279</v>
      </c>
      <c r="C1167" s="55" t="s">
        <v>1587</v>
      </c>
      <c r="D1167" s="55" t="s">
        <v>922</v>
      </c>
      <c r="E1167" s="39">
        <v>4</v>
      </c>
      <c r="F1167" s="56">
        <v>10291.65</v>
      </c>
      <c r="G1167" s="56">
        <v>2572.91</v>
      </c>
      <c r="H1167" s="55" t="s">
        <v>1588</v>
      </c>
      <c r="I1167" s="55" t="s">
        <v>929</v>
      </c>
      <c r="J1167" s="55" t="s">
        <v>33</v>
      </c>
      <c r="K1167" s="39">
        <v>72839607</v>
      </c>
      <c r="L1167" s="48" t="s">
        <v>1619</v>
      </c>
      <c r="M1167" s="55" t="s">
        <v>925</v>
      </c>
      <c r="N1167" s="55" t="s">
        <v>31</v>
      </c>
      <c r="O1167" s="55" t="s">
        <v>276</v>
      </c>
      <c r="P1167" s="54">
        <v>38718</v>
      </c>
      <c r="Q1167" s="55" t="s">
        <v>17</v>
      </c>
    </row>
    <row r="1168" spans="1:17" x14ac:dyDescent="0.3">
      <c r="A1168" s="54">
        <v>38869</v>
      </c>
      <c r="B1168" s="55" t="s">
        <v>279</v>
      </c>
      <c r="C1168" s="55" t="s">
        <v>1589</v>
      </c>
      <c r="D1168" s="55" t="s">
        <v>922</v>
      </c>
      <c r="E1168" s="39">
        <v>8</v>
      </c>
      <c r="F1168" s="56">
        <v>19439.75</v>
      </c>
      <c r="G1168" s="56">
        <v>2429.9699999999998</v>
      </c>
      <c r="H1168" s="55" t="s">
        <v>1588</v>
      </c>
      <c r="I1168" s="55" t="s">
        <v>929</v>
      </c>
      <c r="J1168" s="55" t="s">
        <v>33</v>
      </c>
      <c r="K1168" s="39">
        <v>72839645</v>
      </c>
      <c r="L1168" s="48" t="s">
        <v>1619</v>
      </c>
      <c r="M1168" s="55" t="s">
        <v>925</v>
      </c>
      <c r="N1168" s="55" t="s">
        <v>31</v>
      </c>
      <c r="O1168" s="55" t="s">
        <v>276</v>
      </c>
      <c r="P1168" s="54">
        <v>38718</v>
      </c>
      <c r="Q1168" s="55" t="s">
        <v>17</v>
      </c>
    </row>
    <row r="1169" spans="1:17" x14ac:dyDescent="0.3">
      <c r="A1169" s="54">
        <v>38869</v>
      </c>
      <c r="B1169" s="55" t="s">
        <v>279</v>
      </c>
      <c r="C1169" s="55" t="s">
        <v>1590</v>
      </c>
      <c r="D1169" s="55" t="s">
        <v>922</v>
      </c>
      <c r="E1169" s="39">
        <v>15</v>
      </c>
      <c r="F1169" s="56">
        <v>37736.01</v>
      </c>
      <c r="G1169" s="56">
        <v>2515.73</v>
      </c>
      <c r="H1169" s="55" t="s">
        <v>1588</v>
      </c>
      <c r="I1169" s="55" t="s">
        <v>929</v>
      </c>
      <c r="J1169" s="55" t="s">
        <v>33</v>
      </c>
      <c r="K1169" s="39">
        <v>72839646</v>
      </c>
      <c r="L1169" s="48" t="s">
        <v>1619</v>
      </c>
      <c r="M1169" s="55" t="s">
        <v>925</v>
      </c>
      <c r="N1169" s="55" t="s">
        <v>31</v>
      </c>
      <c r="O1169" s="55" t="s">
        <v>276</v>
      </c>
      <c r="P1169" s="54">
        <v>38718</v>
      </c>
      <c r="Q1169" s="55" t="s">
        <v>17</v>
      </c>
    </row>
    <row r="1170" spans="1:17" x14ac:dyDescent="0.3">
      <c r="A1170" s="54">
        <v>38869</v>
      </c>
      <c r="B1170" s="55" t="s">
        <v>279</v>
      </c>
      <c r="C1170" s="55" t="s">
        <v>1591</v>
      </c>
      <c r="D1170" s="55" t="s">
        <v>922</v>
      </c>
      <c r="E1170" s="39">
        <v>5</v>
      </c>
      <c r="F1170" s="56">
        <v>12578.67</v>
      </c>
      <c r="G1170" s="56">
        <v>2515.73</v>
      </c>
      <c r="H1170" s="55" t="s">
        <v>1588</v>
      </c>
      <c r="I1170" s="55" t="s">
        <v>929</v>
      </c>
      <c r="J1170" s="55" t="s">
        <v>33</v>
      </c>
      <c r="K1170" s="39">
        <v>72839647</v>
      </c>
      <c r="L1170" s="48" t="s">
        <v>1619</v>
      </c>
      <c r="M1170" s="55" t="s">
        <v>925</v>
      </c>
      <c r="N1170" s="55" t="s">
        <v>31</v>
      </c>
      <c r="O1170" s="55" t="s">
        <v>276</v>
      </c>
      <c r="P1170" s="54">
        <v>38718</v>
      </c>
      <c r="Q1170" s="55" t="s">
        <v>17</v>
      </c>
    </row>
    <row r="1171" spans="1:17" x14ac:dyDescent="0.3">
      <c r="A1171" s="54">
        <v>38869</v>
      </c>
      <c r="B1171" s="55" t="s">
        <v>279</v>
      </c>
      <c r="C1171" s="55" t="s">
        <v>1592</v>
      </c>
      <c r="D1171" s="55" t="s">
        <v>922</v>
      </c>
      <c r="E1171" s="39">
        <v>12</v>
      </c>
      <c r="F1171" s="56">
        <v>29731.39</v>
      </c>
      <c r="G1171" s="56">
        <v>2477.62</v>
      </c>
      <c r="H1171" s="55" t="s">
        <v>1588</v>
      </c>
      <c r="I1171" s="55" t="s">
        <v>929</v>
      </c>
      <c r="J1171" s="55" t="s">
        <v>33</v>
      </c>
      <c r="K1171" s="39">
        <v>72839648</v>
      </c>
      <c r="L1171" s="48" t="s">
        <v>1619</v>
      </c>
      <c r="M1171" s="55" t="s">
        <v>925</v>
      </c>
      <c r="N1171" s="55" t="s">
        <v>31</v>
      </c>
      <c r="O1171" s="55" t="s">
        <v>276</v>
      </c>
      <c r="P1171" s="54">
        <v>38718</v>
      </c>
      <c r="Q1171" s="55" t="s">
        <v>17</v>
      </c>
    </row>
    <row r="1172" spans="1:17" x14ac:dyDescent="0.3">
      <c r="A1172" s="54">
        <v>39783</v>
      </c>
      <c r="B1172" s="55" t="s">
        <v>279</v>
      </c>
      <c r="C1172" s="55" t="s">
        <v>1593</v>
      </c>
      <c r="D1172" s="55" t="s">
        <v>922</v>
      </c>
      <c r="E1172" s="39">
        <v>1</v>
      </c>
      <c r="F1172" s="56">
        <v>26528.78</v>
      </c>
      <c r="G1172" s="56">
        <v>26528.78</v>
      </c>
      <c r="H1172" s="55" t="s">
        <v>1594</v>
      </c>
      <c r="I1172" s="55" t="s">
        <v>929</v>
      </c>
      <c r="J1172" s="55" t="s">
        <v>33</v>
      </c>
      <c r="K1172" s="39">
        <v>93681660</v>
      </c>
      <c r="L1172" s="48" t="s">
        <v>1619</v>
      </c>
      <c r="M1172" s="55" t="s">
        <v>925</v>
      </c>
      <c r="N1172" s="55" t="s">
        <v>31</v>
      </c>
      <c r="O1172" s="55" t="s">
        <v>276</v>
      </c>
      <c r="P1172" s="54">
        <v>39448</v>
      </c>
      <c r="Q1172" s="55" t="s">
        <v>17</v>
      </c>
    </row>
    <row r="1173" spans="1:17" x14ac:dyDescent="0.3">
      <c r="A1173" s="54">
        <v>38869</v>
      </c>
      <c r="B1173" s="55" t="s">
        <v>279</v>
      </c>
      <c r="C1173" s="55" t="s">
        <v>1593</v>
      </c>
      <c r="D1173" s="55" t="s">
        <v>922</v>
      </c>
      <c r="E1173" s="39">
        <v>2</v>
      </c>
      <c r="F1173" s="56">
        <v>4574.07</v>
      </c>
      <c r="G1173" s="56">
        <v>2287.04</v>
      </c>
      <c r="H1173" s="55" t="s">
        <v>1588</v>
      </c>
      <c r="I1173" s="55" t="s">
        <v>929</v>
      </c>
      <c r="J1173" s="55" t="s">
        <v>33</v>
      </c>
      <c r="K1173" s="39">
        <v>72839649</v>
      </c>
      <c r="L1173" s="48" t="s">
        <v>1619</v>
      </c>
      <c r="M1173" s="55" t="s">
        <v>925</v>
      </c>
      <c r="N1173" s="55" t="s">
        <v>31</v>
      </c>
      <c r="O1173" s="55" t="s">
        <v>276</v>
      </c>
      <c r="P1173" s="54">
        <v>38718</v>
      </c>
      <c r="Q1173" s="55" t="s">
        <v>17</v>
      </c>
    </row>
    <row r="1174" spans="1:17" x14ac:dyDescent="0.3">
      <c r="A1174" s="50">
        <v>41244</v>
      </c>
      <c r="B1174" s="51" t="s">
        <v>879</v>
      </c>
      <c r="C1174" s="51" t="s">
        <v>897</v>
      </c>
      <c r="D1174" s="51" t="s">
        <v>922</v>
      </c>
      <c r="E1174" s="38">
        <v>1</v>
      </c>
      <c r="F1174" s="52">
        <v>20816.91</v>
      </c>
      <c r="G1174" s="52">
        <v>20816.91</v>
      </c>
      <c r="H1174" s="51" t="s">
        <v>1606</v>
      </c>
      <c r="I1174" s="51" t="s">
        <v>929</v>
      </c>
      <c r="J1174" s="51" t="s">
        <v>33</v>
      </c>
      <c r="K1174" s="38">
        <v>669955759</v>
      </c>
      <c r="L1174" s="38" t="s">
        <v>1620</v>
      </c>
      <c r="M1174" s="51" t="s">
        <v>925</v>
      </c>
      <c r="N1174" s="51" t="s">
        <v>31</v>
      </c>
      <c r="O1174" s="51" t="s">
        <v>878</v>
      </c>
      <c r="P1174" s="50">
        <v>40909</v>
      </c>
      <c r="Q1174" s="51" t="s">
        <v>17</v>
      </c>
    </row>
  </sheetData>
  <autoFilter ref="A4:Q1174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A03EAC94-EAD8-4C21-8906-F2621ED91C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DD32EAB-19D5-45BE-82C9-5DFC3E6FBC3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65AD3A-FFE3-4B91-8363-005507B13D7A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Unrecovered</vt:lpstr>
      <vt:lpstr>NBV as of Dec 2017</vt:lpstr>
      <vt:lpstr>NBV as of Dec 2016</vt:lpstr>
      <vt:lpstr>Clause by Project</vt:lpstr>
      <vt:lpstr>NBV Detail</vt:lpstr>
      <vt:lpstr>AM Detail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JPZ</dc:creator>
  <cp:lastModifiedBy>FPL_User</cp:lastModifiedBy>
  <dcterms:created xsi:type="dcterms:W3CDTF">2015-12-04T17:29:38Z</dcterms:created>
  <dcterms:modified xsi:type="dcterms:W3CDTF">2016-04-13T15:44:03Z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